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A73BA8C1-5EF0-4935-B37E-B1D0EFB38967}" xr6:coauthVersionLast="43" xr6:coauthVersionMax="43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3" i="5" l="1"/>
  <c r="BH12" i="5"/>
  <c r="BH11" i="5"/>
  <c r="CO13" i="6"/>
  <c r="CO12" i="6"/>
  <c r="CO11" i="6"/>
  <c r="AI5" i="6"/>
  <c r="AI6" i="6"/>
  <c r="AI7" i="6"/>
  <c r="AI8" i="6"/>
  <c r="AI9" i="6"/>
  <c r="AI10" i="6"/>
  <c r="AI11" i="6"/>
  <c r="AI12" i="6"/>
  <c r="AI4" i="6"/>
  <c r="P231" i="4" l="1"/>
  <c r="Q231" i="4"/>
  <c r="R231" i="4"/>
  <c r="P233" i="4"/>
  <c r="Q233" i="4"/>
  <c r="R233" i="4"/>
  <c r="P234" i="4"/>
  <c r="Q234" i="4"/>
  <c r="R234" i="4"/>
  <c r="P235" i="4"/>
  <c r="Q235" i="4"/>
  <c r="R235" i="4"/>
  <c r="K231" i="4"/>
  <c r="L231" i="4"/>
  <c r="M231" i="4"/>
  <c r="K233" i="4"/>
  <c r="L233" i="4"/>
  <c r="M233" i="4"/>
  <c r="K234" i="4"/>
  <c r="L234" i="4"/>
  <c r="M234" i="4"/>
  <c r="K235" i="4"/>
  <c r="L235" i="4"/>
  <c r="M235" i="4"/>
  <c r="J224" i="4"/>
  <c r="K224" i="4"/>
  <c r="L224" i="4"/>
  <c r="M224" i="4"/>
  <c r="N224" i="4"/>
  <c r="O224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H6" i="6" l="1"/>
  <c r="H5" i="6"/>
  <c r="H4" i="6"/>
  <c r="E52" i="7" l="1"/>
  <c r="E51" i="7"/>
  <c r="BN11" i="5" l="1"/>
  <c r="AX16" i="5"/>
  <c r="AX15" i="5"/>
  <c r="AX14" i="5"/>
  <c r="AX13" i="5"/>
  <c r="BM11" i="5"/>
  <c r="BM12" i="5"/>
  <c r="AT17" i="5"/>
  <c r="AU13" i="5"/>
  <c r="AU17" i="5"/>
  <c r="AP5" i="5"/>
  <c r="AR5" i="5" s="1"/>
  <c r="AP6" i="5"/>
  <c r="AR6" i="5" s="1"/>
  <c r="AP7" i="5"/>
  <c r="AR7" i="5" s="1"/>
  <c r="AP8" i="5"/>
  <c r="AR8" i="5" s="1"/>
  <c r="AP9" i="5"/>
  <c r="AR9" i="5" s="1"/>
  <c r="AP10" i="5"/>
  <c r="AR10" i="5" s="1"/>
  <c r="AP11" i="5"/>
  <c r="AR11" i="5" s="1"/>
  <c r="AP12" i="5"/>
  <c r="AR12" i="5" s="1"/>
  <c r="AN16" i="5"/>
  <c r="AN15" i="5"/>
  <c r="AN14" i="5"/>
  <c r="AN13" i="5"/>
  <c r="P226" i="4" l="1"/>
  <c r="U32" i="7" s="1"/>
  <c r="P227" i="4" l="1"/>
  <c r="U33" i="7" s="1"/>
  <c r="P228" i="4" l="1"/>
  <c r="U34" i="7" s="1"/>
  <c r="N229" i="4" l="1"/>
  <c r="M229" i="4" l="1"/>
  <c r="O229" i="4" s="1"/>
  <c r="E186" i="4" l="1"/>
  <c r="U6" i="7"/>
  <c r="U7" i="7" l="1"/>
  <c r="U8" i="7" l="1"/>
  <c r="D7" i="4" l="1"/>
  <c r="D6" i="4"/>
  <c r="D5" i="4" l="1"/>
  <c r="C7" i="4"/>
  <c r="C6" i="4"/>
  <c r="C5" i="4"/>
  <c r="AP20" i="5"/>
  <c r="AR20" i="5" s="1"/>
  <c r="AP17" i="5"/>
  <c r="AR17" i="5" s="1"/>
  <c r="AP18" i="5"/>
  <c r="AP19" i="5"/>
  <c r="AR19" i="5" s="1"/>
  <c r="AT5" i="5"/>
  <c r="AO17" i="5"/>
  <c r="AO20" i="5"/>
  <c r="AO19" i="5"/>
  <c r="AO18" i="5"/>
  <c r="AO15" i="5"/>
  <c r="AO14" i="5"/>
  <c r="AO11" i="5"/>
  <c r="AO10" i="5"/>
  <c r="C140" i="4"/>
  <c r="D140" i="4"/>
  <c r="E140" i="4"/>
  <c r="F140" i="4"/>
  <c r="G140" i="4"/>
  <c r="H140" i="4"/>
  <c r="Y216" i="4"/>
  <c r="K216" i="4"/>
  <c r="L216" i="4" s="1"/>
  <c r="L215" i="4" s="1"/>
  <c r="L214" i="4" s="1"/>
  <c r="Y215" i="4"/>
  <c r="K215" i="4"/>
  <c r="Y214" i="4"/>
  <c r="K214" i="4"/>
  <c r="Y205" i="4"/>
  <c r="K205" i="4"/>
  <c r="L205" i="4" s="1"/>
  <c r="L204" i="4" s="1"/>
  <c r="Y204" i="4"/>
  <c r="K204" i="4"/>
  <c r="Y203" i="4"/>
  <c r="K203" i="4"/>
  <c r="Y194" i="4"/>
  <c r="K194" i="4"/>
  <c r="L194" i="4" s="1"/>
  <c r="Y193" i="4"/>
  <c r="K193" i="4"/>
  <c r="Y192" i="4"/>
  <c r="K192" i="4"/>
  <c r="Y183" i="4"/>
  <c r="K183" i="4"/>
  <c r="L183" i="4" s="1"/>
  <c r="Y182" i="4"/>
  <c r="K182" i="4"/>
  <c r="Y181" i="4"/>
  <c r="K181" i="4"/>
  <c r="Y172" i="4"/>
  <c r="K172" i="4"/>
  <c r="L172" i="4" s="1"/>
  <c r="L171" i="4" s="1"/>
  <c r="L170" i="4" s="1"/>
  <c r="Y171" i="4"/>
  <c r="K171" i="4"/>
  <c r="Y170" i="4"/>
  <c r="K170" i="4"/>
  <c r="Y161" i="4"/>
  <c r="L161" i="4"/>
  <c r="L160" i="4" s="1"/>
  <c r="L159" i="4" s="1"/>
  <c r="K161" i="4"/>
  <c r="Y160" i="4"/>
  <c r="K160" i="4"/>
  <c r="Y159" i="4"/>
  <c r="K159" i="4"/>
  <c r="Y150" i="4"/>
  <c r="K150" i="4"/>
  <c r="L150" i="4" s="1"/>
  <c r="L149" i="4" s="1"/>
  <c r="L148" i="4" s="1"/>
  <c r="Y149" i="4"/>
  <c r="K149" i="4"/>
  <c r="Y148" i="4"/>
  <c r="K148" i="4"/>
  <c r="Y139" i="4"/>
  <c r="K139" i="4"/>
  <c r="L139" i="4" s="1"/>
  <c r="L138" i="4" s="1"/>
  <c r="Y138" i="4"/>
  <c r="K138" i="4"/>
  <c r="Y137" i="4"/>
  <c r="K137" i="4"/>
  <c r="Y128" i="4"/>
  <c r="K128" i="4"/>
  <c r="L128" i="4" s="1"/>
  <c r="L127" i="4" s="1"/>
  <c r="L126" i="4" s="1"/>
  <c r="Y127" i="4"/>
  <c r="K127" i="4"/>
  <c r="Y126" i="4"/>
  <c r="K126" i="4"/>
  <c r="Y117" i="4"/>
  <c r="K117" i="4"/>
  <c r="L117" i="4" s="1"/>
  <c r="L116" i="4" s="1"/>
  <c r="L115" i="4" s="1"/>
  <c r="Y116" i="4"/>
  <c r="K116" i="4"/>
  <c r="Y115" i="4"/>
  <c r="K115" i="4"/>
  <c r="Y106" i="4"/>
  <c r="L106" i="4"/>
  <c r="L105" i="4" s="1"/>
  <c r="L104" i="4" s="1"/>
  <c r="K106" i="4"/>
  <c r="Y105" i="4"/>
  <c r="K105" i="4"/>
  <c r="Y104" i="4"/>
  <c r="K104" i="4"/>
  <c r="Y95" i="4"/>
  <c r="L95" i="4"/>
  <c r="K95" i="4"/>
  <c r="Y94" i="4"/>
  <c r="L94" i="4"/>
  <c r="L93" i="4" s="1"/>
  <c r="K94" i="4"/>
  <c r="Y93" i="4"/>
  <c r="K93" i="4"/>
  <c r="Y84" i="4"/>
  <c r="K84" i="4"/>
  <c r="L84" i="4" s="1"/>
  <c r="L83" i="4" s="1"/>
  <c r="L82" i="4" s="1"/>
  <c r="Y83" i="4"/>
  <c r="K83" i="4"/>
  <c r="Y82" i="4"/>
  <c r="K82" i="4"/>
  <c r="Y73" i="4"/>
  <c r="K73" i="4"/>
  <c r="L73" i="4" s="1"/>
  <c r="L72" i="4" s="1"/>
  <c r="Y72" i="4"/>
  <c r="K72" i="4"/>
  <c r="Y71" i="4"/>
  <c r="K71" i="4"/>
  <c r="Y62" i="4"/>
  <c r="K62" i="4"/>
  <c r="L62" i="4" s="1"/>
  <c r="Y61" i="4"/>
  <c r="K61" i="4"/>
  <c r="Y60" i="4"/>
  <c r="K60" i="4"/>
  <c r="Y51" i="4"/>
  <c r="K51" i="4"/>
  <c r="L51" i="4" s="1"/>
  <c r="Y50" i="4"/>
  <c r="K50" i="4"/>
  <c r="Y49" i="4"/>
  <c r="K49" i="4"/>
  <c r="Y40" i="4"/>
  <c r="Y39" i="4"/>
  <c r="Y38" i="4"/>
  <c r="Y29" i="4"/>
  <c r="Y28" i="4"/>
  <c r="Y27" i="4"/>
  <c r="Y18" i="4"/>
  <c r="Y17" i="4"/>
  <c r="Y16" i="4"/>
  <c r="L71" i="4" l="1"/>
  <c r="L137" i="4"/>
  <c r="L182" i="4"/>
  <c r="L181" i="4" s="1"/>
  <c r="L50" i="4"/>
  <c r="L49" i="4" s="1"/>
  <c r="L193" i="4"/>
  <c r="L192" i="4" s="1"/>
  <c r="L61" i="4"/>
  <c r="L60" i="4" s="1"/>
  <c r="L203" i="4"/>
  <c r="AQ17" i="5"/>
  <c r="AQ20" i="5"/>
  <c r="AU20" i="5" s="1"/>
  <c r="N18" i="5"/>
  <c r="O18" i="5"/>
  <c r="N19" i="5"/>
  <c r="O19" i="5"/>
  <c r="N20" i="5"/>
  <c r="O20" i="5"/>
  <c r="N21" i="5"/>
  <c r="O21" i="5"/>
  <c r="N22" i="5"/>
  <c r="O22" i="5"/>
  <c r="N23" i="5"/>
  <c r="O23" i="5"/>
  <c r="CW13" i="6" l="1"/>
  <c r="CW12" i="6"/>
  <c r="CW11" i="6"/>
  <c r="E188" i="4" l="1"/>
  <c r="E190" i="4"/>
  <c r="E191" i="4"/>
  <c r="E189" i="4" l="1"/>
  <c r="BR16" i="6"/>
  <c r="BR15" i="6"/>
  <c r="BR14" i="6"/>
  <c r="BR13" i="6"/>
  <c r="BR12" i="6"/>
  <c r="BR11" i="6"/>
  <c r="BR10" i="6"/>
  <c r="BR9" i="6"/>
  <c r="BR8" i="6"/>
  <c r="BR7" i="6"/>
  <c r="BR6" i="6"/>
  <c r="BR5" i="6"/>
  <c r="M52" i="7" l="1"/>
  <c r="I52" i="7"/>
  <c r="D51" i="7" l="1"/>
  <c r="H52" i="7"/>
  <c r="L52" i="7"/>
  <c r="C24" i="3" l="1"/>
  <c r="AP16" i="5" l="1"/>
  <c r="AP15" i="5"/>
  <c r="AP14" i="5"/>
  <c r="AP13" i="5"/>
  <c r="AQ16" i="5" l="1"/>
  <c r="AR16" i="5"/>
  <c r="AQ15" i="5"/>
  <c r="AR15" i="5"/>
  <c r="AQ14" i="5"/>
  <c r="AR14" i="5"/>
  <c r="AQ13" i="5"/>
  <c r="AR13" i="5"/>
  <c r="BC6" i="5"/>
  <c r="BC5" i="5"/>
  <c r="AO16" i="5"/>
  <c r="AO13" i="5"/>
  <c r="AU14" i="5" l="1"/>
  <c r="AU15" i="5"/>
  <c r="AU16" i="5"/>
  <c r="AT15" i="5"/>
  <c r="AT13" i="5"/>
  <c r="AT14" i="5"/>
  <c r="AT16" i="5"/>
  <c r="BD12" i="6" l="1"/>
  <c r="AY12" i="6"/>
  <c r="AU12" i="6"/>
  <c r="BD11" i="6"/>
  <c r="AY11" i="6"/>
  <c r="AU11" i="6"/>
  <c r="BD10" i="6"/>
  <c r="AY10" i="6"/>
  <c r="AU10" i="6"/>
  <c r="BD9" i="6"/>
  <c r="AY9" i="6"/>
  <c r="AU9" i="6"/>
  <c r="BD8" i="6"/>
  <c r="AY8" i="6"/>
  <c r="AU8" i="6"/>
  <c r="BD7" i="6"/>
  <c r="AY7" i="6"/>
  <c r="AU7" i="6"/>
  <c r="BD6" i="6"/>
  <c r="AY6" i="6"/>
  <c r="AU6" i="6"/>
  <c r="BD5" i="6"/>
  <c r="AY5" i="6"/>
  <c r="AU5" i="6"/>
  <c r="BD4" i="6"/>
  <c r="AY4" i="6"/>
  <c r="AU4" i="6"/>
  <c r="J12" i="3" l="1"/>
  <c r="O58" i="5" l="1"/>
  <c r="N58" i="5"/>
  <c r="O57" i="5"/>
  <c r="AZ16" i="5" s="1"/>
  <c r="N57" i="5"/>
  <c r="AW16" i="5" s="1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26" i="5"/>
  <c r="N26" i="5"/>
  <c r="O25" i="5"/>
  <c r="N25" i="5"/>
  <c r="O24" i="5"/>
  <c r="N24" i="5"/>
  <c r="AG6" i="5" l="1"/>
  <c r="AB6" i="5"/>
  <c r="AG5" i="5"/>
  <c r="AB5" i="5"/>
  <c r="W5" i="5"/>
  <c r="AQ18" i="5" l="1"/>
  <c r="AR18" i="5"/>
  <c r="AU18" i="5" s="1"/>
  <c r="W6" i="5"/>
  <c r="AG24" i="5" l="1"/>
  <c r="AB24" i="5"/>
  <c r="W24" i="5"/>
  <c r="AG23" i="5"/>
  <c r="AB23" i="5"/>
  <c r="W23" i="5"/>
  <c r="BB3" i="5" l="1"/>
  <c r="BC3" i="5"/>
  <c r="BF3" i="5"/>
  <c r="BG3" i="5"/>
  <c r="BH3" i="5"/>
  <c r="BI3" i="5"/>
  <c r="BB4" i="5"/>
  <c r="BC4" i="5"/>
  <c r="BB5" i="5"/>
  <c r="BB6" i="5"/>
  <c r="CI3" i="6"/>
  <c r="CJ3" i="6"/>
  <c r="CM3" i="6"/>
  <c r="CN3" i="6"/>
  <c r="CO3" i="6"/>
  <c r="CP3" i="6"/>
  <c r="CI4" i="6"/>
  <c r="CJ4" i="6"/>
  <c r="CI5" i="6"/>
  <c r="CJ5" i="6"/>
  <c r="CI6" i="6"/>
  <c r="CJ6" i="6"/>
  <c r="D186" i="4"/>
  <c r="AC19" i="1" l="1"/>
  <c r="Q236" i="4"/>
  <c r="M236" i="4"/>
  <c r="P236" i="4" l="1"/>
  <c r="R236" i="4" s="1"/>
  <c r="L236" i="4"/>
  <c r="N236" i="4" s="1"/>
  <c r="F41" i="4" s="1"/>
  <c r="J223" i="4"/>
  <c r="J229" i="4" l="1"/>
  <c r="J236" i="4" s="1"/>
  <c r="K229" i="4"/>
  <c r="L229" i="4"/>
  <c r="Y27" i="6" l="1"/>
  <c r="Z27" i="6" s="1"/>
  <c r="Y26" i="6"/>
  <c r="Z26" i="6" s="1"/>
  <c r="Y25" i="6"/>
  <c r="Z25" i="6" s="1"/>
  <c r="Y24" i="6"/>
  <c r="Z24" i="6" s="1"/>
  <c r="Y23" i="6"/>
  <c r="Z23" i="6" s="1"/>
  <c r="Y22" i="6"/>
  <c r="Z22" i="6" s="1"/>
  <c r="Y21" i="6"/>
  <c r="Z21" i="6" s="1"/>
  <c r="Y20" i="6"/>
  <c r="Z20" i="6" s="1"/>
  <c r="Y19" i="6"/>
  <c r="Z19" i="6" s="1"/>
  <c r="B127" i="4" l="1"/>
  <c r="B126" i="4" s="1"/>
  <c r="W60" i="3"/>
  <c r="Q60" i="3"/>
  <c r="V60" i="3" s="1"/>
  <c r="W47" i="3"/>
  <c r="Q47" i="3"/>
  <c r="V47" i="3" s="1"/>
  <c r="W34" i="3"/>
  <c r="Q34" i="3"/>
  <c r="W21" i="3"/>
  <c r="Q21" i="3"/>
  <c r="V21" i="3" s="1"/>
  <c r="W8" i="3"/>
  <c r="Q8" i="3"/>
  <c r="V8" i="3" s="1"/>
  <c r="J12" i="6"/>
  <c r="F12" i="6"/>
  <c r="K12" i="6" s="1"/>
  <c r="J11" i="6"/>
  <c r="F11" i="6"/>
  <c r="K11" i="6" s="1"/>
  <c r="J10" i="6"/>
  <c r="F10" i="6"/>
  <c r="K10" i="6" s="1"/>
  <c r="J9" i="6"/>
  <c r="F9" i="6"/>
  <c r="J8" i="6"/>
  <c r="F8" i="6"/>
  <c r="J7" i="6"/>
  <c r="F7" i="6"/>
  <c r="J6" i="6"/>
  <c r="F6" i="6"/>
  <c r="J5" i="6"/>
  <c r="F5" i="6"/>
  <c r="J4" i="6"/>
  <c r="F4" i="6"/>
  <c r="AG18" i="5"/>
  <c r="AB18" i="5"/>
  <c r="AG17" i="5"/>
  <c r="AB17" i="5"/>
  <c r="W17" i="5"/>
  <c r="AO12" i="5"/>
  <c r="AO9" i="5"/>
  <c r="AO8" i="5"/>
  <c r="AO7" i="5"/>
  <c r="AO6" i="5"/>
  <c r="AO5" i="5"/>
  <c r="AG12" i="5"/>
  <c r="AB12" i="5"/>
  <c r="AG11" i="5"/>
  <c r="AB11" i="5"/>
  <c r="W11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9" i="1"/>
  <c r="U9" i="1"/>
  <c r="B8" i="3" s="1"/>
  <c r="Z8" i="1"/>
  <c r="U8" i="1"/>
  <c r="Z7" i="1"/>
  <c r="U7" i="1"/>
  <c r="Z6" i="1"/>
  <c r="U6" i="1"/>
  <c r="K4" i="6" l="1"/>
  <c r="AQ19" i="5"/>
  <c r="AU19" i="5" s="1"/>
  <c r="BU4" i="6"/>
  <c r="BL13" i="6"/>
  <c r="BM13" i="6" s="1"/>
  <c r="BL14" i="6"/>
  <c r="BM14" i="6" s="1"/>
  <c r="BL15" i="6"/>
  <c r="BM15" i="6" s="1"/>
  <c r="BL12" i="6"/>
  <c r="BM12" i="6" s="1"/>
  <c r="CN6" i="6"/>
  <c r="H34" i="7"/>
  <c r="H21" i="7"/>
  <c r="BG6" i="5"/>
  <c r="BC13" i="5" s="1"/>
  <c r="W59" i="3"/>
  <c r="W20" i="3"/>
  <c r="W33" i="3"/>
  <c r="E7" i="3"/>
  <c r="W46" i="3"/>
  <c r="W7" i="3"/>
  <c r="BS4" i="6"/>
  <c r="BL5" i="6"/>
  <c r="BM5" i="6" s="1"/>
  <c r="BL6" i="6"/>
  <c r="BM6" i="6" s="1"/>
  <c r="BL7" i="6"/>
  <c r="BM7" i="6" s="1"/>
  <c r="BL4" i="6"/>
  <c r="BG4" i="5"/>
  <c r="BC11" i="5" s="1"/>
  <c r="H19" i="7"/>
  <c r="CN4" i="6"/>
  <c r="H32" i="7"/>
  <c r="BT4" i="6"/>
  <c r="BL8" i="6"/>
  <c r="BM8" i="6" s="1"/>
  <c r="BL10" i="6"/>
  <c r="BM10" i="6" s="1"/>
  <c r="BL9" i="6"/>
  <c r="BM9" i="6" s="1"/>
  <c r="BL11" i="6"/>
  <c r="BM11" i="6" s="1"/>
  <c r="BG5" i="5"/>
  <c r="H20" i="7"/>
  <c r="CN5" i="6"/>
  <c r="H33" i="7"/>
  <c r="E12" i="6"/>
  <c r="L12" i="6" s="1"/>
  <c r="N12" i="6" s="1"/>
  <c r="X12" i="6" s="1"/>
  <c r="Y12" i="6" s="1"/>
  <c r="E5" i="3"/>
  <c r="W5" i="3"/>
  <c r="W57" i="3"/>
  <c r="W18" i="3"/>
  <c r="W31" i="3"/>
  <c r="W44" i="3"/>
  <c r="W58" i="3"/>
  <c r="W6" i="3"/>
  <c r="W19" i="3"/>
  <c r="W32" i="3"/>
  <c r="W45" i="3"/>
  <c r="E6" i="3"/>
  <c r="E5" i="6"/>
  <c r="L5" i="6" s="1"/>
  <c r="K9" i="6"/>
  <c r="K5" i="6"/>
  <c r="AW15" i="5"/>
  <c r="AX17" i="5"/>
  <c r="AT19" i="5"/>
  <c r="BE12" i="5"/>
  <c r="E5" i="4"/>
  <c r="E6" i="4"/>
  <c r="W12" i="5"/>
  <c r="E7" i="4"/>
  <c r="K6" i="6"/>
  <c r="K7" i="6"/>
  <c r="K8" i="6"/>
  <c r="Y5" i="4"/>
  <c r="D6" i="7"/>
  <c r="E4" i="6"/>
  <c r="L4" i="6" s="1"/>
  <c r="N4" i="6" s="1"/>
  <c r="E6" i="6"/>
  <c r="L6" i="6" s="1"/>
  <c r="AN8" i="5"/>
  <c r="AN7" i="5"/>
  <c r="AN6" i="5"/>
  <c r="AN5" i="5"/>
  <c r="D7" i="7"/>
  <c r="E9" i="6"/>
  <c r="L9" i="6" s="1"/>
  <c r="E8" i="6"/>
  <c r="L8" i="6" s="1"/>
  <c r="Y6" i="4"/>
  <c r="D8" i="7"/>
  <c r="E11" i="6"/>
  <c r="L11" i="6" s="1"/>
  <c r="N11" i="6" s="1"/>
  <c r="X11" i="6" s="1"/>
  <c r="Y11" i="6" s="1"/>
  <c r="E10" i="6"/>
  <c r="L10" i="6" s="1"/>
  <c r="N10" i="6" s="1"/>
  <c r="X10" i="6" s="1"/>
  <c r="Y10" i="6" s="1"/>
  <c r="AN17" i="5"/>
  <c r="AN18" i="5"/>
  <c r="AN19" i="5"/>
  <c r="AN20" i="5"/>
  <c r="AN10" i="5"/>
  <c r="AN12" i="5"/>
  <c r="W18" i="5"/>
  <c r="E7" i="6"/>
  <c r="L7" i="6" s="1"/>
  <c r="Y7" i="4"/>
  <c r="AN11" i="5"/>
  <c r="B7" i="3"/>
  <c r="T8" i="3"/>
  <c r="AN9" i="5"/>
  <c r="V34" i="3"/>
  <c r="X4" i="6" l="1"/>
  <c r="Y4" i="6" s="1"/>
  <c r="Z4" i="6" s="1"/>
  <c r="AA4" i="6" s="1"/>
  <c r="N5" i="6"/>
  <c r="X5" i="6" s="1"/>
  <c r="Y5" i="6" s="1"/>
  <c r="M12" i="6"/>
  <c r="BD11" i="5"/>
  <c r="BI11" i="5" s="1"/>
  <c r="BD12" i="5"/>
  <c r="BC12" i="5"/>
  <c r="BE11" i="5"/>
  <c r="BE13" i="5"/>
  <c r="BD13" i="5"/>
  <c r="M5" i="6"/>
  <c r="G33" i="7"/>
  <c r="N7" i="7" s="1"/>
  <c r="F27" i="4" s="1"/>
  <c r="BF12" i="5"/>
  <c r="BT9" i="6"/>
  <c r="BT5" i="6"/>
  <c r="BT11" i="6"/>
  <c r="BT7" i="6"/>
  <c r="BT15" i="6"/>
  <c r="BT13" i="6"/>
  <c r="BF13" i="5"/>
  <c r="G34" i="7"/>
  <c r="N8" i="7" s="1"/>
  <c r="F28" i="4" s="1"/>
  <c r="G32" i="7"/>
  <c r="BF11" i="5"/>
  <c r="BS7" i="6"/>
  <c r="BS13" i="6"/>
  <c r="BS15" i="6"/>
  <c r="BS5" i="6"/>
  <c r="BS9" i="6"/>
  <c r="BS11" i="6"/>
  <c r="BU11" i="6"/>
  <c r="BU12" i="6" s="1"/>
  <c r="BT12" i="6" s="1"/>
  <c r="BS12" i="6" s="1"/>
  <c r="BU5" i="6"/>
  <c r="BU13" i="6"/>
  <c r="BU14" i="6" s="1"/>
  <c r="BU9" i="6"/>
  <c r="BU10" i="6" s="1"/>
  <c r="BU15" i="6"/>
  <c r="BU16" i="6" s="1"/>
  <c r="BU7" i="6"/>
  <c r="BU8" i="6" s="1"/>
  <c r="AQ9" i="5"/>
  <c r="AQ12" i="5"/>
  <c r="AU12" i="5" s="1"/>
  <c r="AQ5" i="5"/>
  <c r="AU5" i="5" s="1"/>
  <c r="AQ11" i="5"/>
  <c r="AQ6" i="5"/>
  <c r="AQ10" i="5"/>
  <c r="AQ7" i="5"/>
  <c r="AQ8" i="5"/>
  <c r="AU8" i="5" s="1"/>
  <c r="AX19" i="5"/>
  <c r="AW13" i="5"/>
  <c r="AZ13" i="5"/>
  <c r="AX20" i="5"/>
  <c r="AZ15" i="5"/>
  <c r="AW14" i="5"/>
  <c r="AZ14" i="5"/>
  <c r="AW19" i="5"/>
  <c r="AT20" i="5"/>
  <c r="AW17" i="5"/>
  <c r="N6" i="6"/>
  <c r="X6" i="6" s="1"/>
  <c r="Y6" i="6" s="1"/>
  <c r="BM4" i="6"/>
  <c r="N8" i="6"/>
  <c r="X8" i="6" s="1"/>
  <c r="Y8" i="6" s="1"/>
  <c r="M11" i="6"/>
  <c r="M6" i="6"/>
  <c r="N7" i="6"/>
  <c r="X7" i="6" s="1"/>
  <c r="Y7" i="6" s="1"/>
  <c r="M7" i="6"/>
  <c r="M8" i="6"/>
  <c r="N9" i="6"/>
  <c r="X9" i="6" s="1"/>
  <c r="Y9" i="6" s="1"/>
  <c r="M9" i="6"/>
  <c r="M4" i="6"/>
  <c r="T60" i="3"/>
  <c r="T47" i="3"/>
  <c r="T34" i="3"/>
  <c r="T21" i="3"/>
  <c r="T7" i="3"/>
  <c r="B6" i="3"/>
  <c r="M10" i="6"/>
  <c r="BU6" i="6" l="1"/>
  <c r="BT8" i="6"/>
  <c r="BS8" i="6" s="1"/>
  <c r="AU10" i="5"/>
  <c r="AW10" i="5" s="1"/>
  <c r="BT16" i="6"/>
  <c r="BT10" i="6"/>
  <c r="BS10" i="6" s="1"/>
  <c r="AX9" i="5"/>
  <c r="AX12" i="5"/>
  <c r="AU9" i="5"/>
  <c r="AW9" i="5" s="1"/>
  <c r="AU11" i="5"/>
  <c r="AW11" i="5" s="1"/>
  <c r="BS16" i="6"/>
  <c r="BF6" i="5"/>
  <c r="E8" i="7"/>
  <c r="AX11" i="5"/>
  <c r="BT14" i="6"/>
  <c r="BS14" i="6" s="1"/>
  <c r="BT6" i="6"/>
  <c r="BS6" i="6" s="1"/>
  <c r="BF4" i="5"/>
  <c r="E6" i="7"/>
  <c r="N6" i="7"/>
  <c r="E7" i="7"/>
  <c r="BF5" i="5"/>
  <c r="AX10" i="5"/>
  <c r="Z10" i="6"/>
  <c r="Z11" i="6"/>
  <c r="Z12" i="6"/>
  <c r="Z5" i="6"/>
  <c r="AZ19" i="5"/>
  <c r="AW8" i="5"/>
  <c r="AX8" i="5"/>
  <c r="AZ8" i="5" s="1"/>
  <c r="AU7" i="5"/>
  <c r="AW7" i="5" s="1"/>
  <c r="AX7" i="5"/>
  <c r="AW5" i="5"/>
  <c r="AX5" i="5"/>
  <c r="AZ5" i="5" s="1"/>
  <c r="AU6" i="5"/>
  <c r="AW6" i="5" s="1"/>
  <c r="AX6" i="5"/>
  <c r="AZ6" i="5" s="1"/>
  <c r="AX18" i="5"/>
  <c r="AW20" i="5"/>
  <c r="AZ20" i="5"/>
  <c r="AT8" i="5"/>
  <c r="AT9" i="5"/>
  <c r="AT18" i="5"/>
  <c r="BM13" i="5" s="1"/>
  <c r="AT11" i="5"/>
  <c r="AT6" i="5"/>
  <c r="AT7" i="5"/>
  <c r="AT10" i="5"/>
  <c r="AT12" i="5"/>
  <c r="AW12" i="5"/>
  <c r="AZ17" i="5"/>
  <c r="C15" i="3"/>
  <c r="T6" i="3"/>
  <c r="B5" i="3"/>
  <c r="C14" i="3"/>
  <c r="T20" i="3"/>
  <c r="T59" i="3"/>
  <c r="T46" i="3"/>
  <c r="T33" i="3"/>
  <c r="F26" i="4" l="1"/>
  <c r="C13" i="3"/>
  <c r="D16" i="4" s="1"/>
  <c r="AA12" i="6"/>
  <c r="AB12" i="6"/>
  <c r="Z6" i="6"/>
  <c r="Z7" i="6"/>
  <c r="Z8" i="6"/>
  <c r="AB11" i="6"/>
  <c r="AA11" i="6"/>
  <c r="AA10" i="6"/>
  <c r="AB10" i="6"/>
  <c r="Z9" i="6"/>
  <c r="AA5" i="6"/>
  <c r="AB5" i="6"/>
  <c r="BN12" i="5"/>
  <c r="L48" i="7"/>
  <c r="AZ11" i="5"/>
  <c r="AZ7" i="5"/>
  <c r="AZ9" i="5"/>
  <c r="AW18" i="5"/>
  <c r="BN13" i="5" s="1"/>
  <c r="AZ12" i="5"/>
  <c r="AZ10" i="5"/>
  <c r="I34" i="7"/>
  <c r="F8" i="7" s="1"/>
  <c r="G8" i="7" s="1"/>
  <c r="C28" i="4"/>
  <c r="BM20" i="5"/>
  <c r="D17" i="4"/>
  <c r="T19" i="3"/>
  <c r="T45" i="3"/>
  <c r="T58" i="3"/>
  <c r="T32" i="3"/>
  <c r="T5" i="3"/>
  <c r="D18" i="4"/>
  <c r="AF5" i="6" l="1"/>
  <c r="AG5" i="6"/>
  <c r="AG12" i="6"/>
  <c r="AF12" i="6"/>
  <c r="AF11" i="6"/>
  <c r="AG11" i="6"/>
  <c r="AG10" i="6"/>
  <c r="AF10" i="6"/>
  <c r="BI13" i="5"/>
  <c r="M50" i="7" s="1"/>
  <c r="P128" i="4"/>
  <c r="P84" i="4"/>
  <c r="P51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0" i="7"/>
  <c r="E50" i="7"/>
  <c r="I33" i="7"/>
  <c r="F7" i="7" s="1"/>
  <c r="G7" i="7" s="1"/>
  <c r="H48" i="7"/>
  <c r="H50" i="7"/>
  <c r="BI12" i="5"/>
  <c r="I50" i="7" s="1"/>
  <c r="AC12" i="6"/>
  <c r="AC10" i="6"/>
  <c r="AB7" i="6"/>
  <c r="AA7" i="6"/>
  <c r="AC11" i="6"/>
  <c r="AC5" i="6"/>
  <c r="AA9" i="6"/>
  <c r="AB9" i="6"/>
  <c r="AA8" i="6"/>
  <c r="AB8" i="6"/>
  <c r="AB4" i="6"/>
  <c r="AA6" i="6"/>
  <c r="AB6" i="6"/>
  <c r="C27" i="4"/>
  <c r="BO12" i="5"/>
  <c r="D48" i="7"/>
  <c r="BM19" i="5"/>
  <c r="J34" i="7"/>
  <c r="V34" i="7" s="1"/>
  <c r="BO11" i="5"/>
  <c r="AZ18" i="5"/>
  <c r="BO13" i="5" s="1"/>
  <c r="BJ13" i="5" s="1"/>
  <c r="BN18" i="5"/>
  <c r="BN19" i="5"/>
  <c r="C26" i="4"/>
  <c r="BM18" i="5"/>
  <c r="I32" i="7"/>
  <c r="L50" i="7"/>
  <c r="BH6" i="5"/>
  <c r="T31" i="3"/>
  <c r="T57" i="3"/>
  <c r="T18" i="3"/>
  <c r="T44" i="3"/>
  <c r="AF4" i="6" l="1"/>
  <c r="AG4" i="6"/>
  <c r="AD11" i="6"/>
  <c r="AE11" i="6"/>
  <c r="AF7" i="6"/>
  <c r="AG7" i="6"/>
  <c r="AG6" i="6"/>
  <c r="AF6" i="6"/>
  <c r="AD10" i="6"/>
  <c r="AE10" i="6"/>
  <c r="AG8" i="6"/>
  <c r="AF8" i="6"/>
  <c r="AD12" i="6"/>
  <c r="AE12" i="6"/>
  <c r="AF9" i="6"/>
  <c r="AG9" i="6"/>
  <c r="AD5" i="6"/>
  <c r="AE5" i="6"/>
  <c r="P159" i="4"/>
  <c r="P4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50" i="4"/>
  <c r="P138" i="4"/>
  <c r="P83" i="4"/>
  <c r="P215" i="4"/>
  <c r="P204" i="4"/>
  <c r="P193" i="4"/>
  <c r="P149" i="4"/>
  <c r="P116" i="4"/>
  <c r="BH5" i="5"/>
  <c r="AL10" i="6"/>
  <c r="AC7" i="6"/>
  <c r="AL12" i="6"/>
  <c r="AC9" i="6"/>
  <c r="AC6" i="6"/>
  <c r="AL5" i="6"/>
  <c r="AC4" i="6"/>
  <c r="AC8" i="6"/>
  <c r="AL11" i="6"/>
  <c r="J33" i="7"/>
  <c r="BO20" i="5"/>
  <c r="L51" i="7"/>
  <c r="BO18" i="5"/>
  <c r="D52" i="7"/>
  <c r="BO19" i="5"/>
  <c r="H51" i="7"/>
  <c r="BI6" i="5"/>
  <c r="J32" i="7"/>
  <c r="BJ12" i="5"/>
  <c r="I51" i="7" s="1"/>
  <c r="BN20" i="5"/>
  <c r="BJ11" i="5"/>
  <c r="M51" i="7"/>
  <c r="F6" i="7"/>
  <c r="G6" i="7" s="1"/>
  <c r="BH4" i="5"/>
  <c r="AD4" i="6" l="1"/>
  <c r="AE4" i="6"/>
  <c r="AD6" i="6"/>
  <c r="AE6" i="6"/>
  <c r="AD7" i="6"/>
  <c r="AE7" i="6"/>
  <c r="AD9" i="6"/>
  <c r="AE9" i="6"/>
  <c r="AD8" i="6"/>
  <c r="AE8" i="6"/>
  <c r="BN12" i="6"/>
  <c r="CA4" i="6" s="1"/>
  <c r="BN14" i="6"/>
  <c r="BN5" i="6"/>
  <c r="BN13" i="6"/>
  <c r="BN6" i="6"/>
  <c r="BN7" i="6"/>
  <c r="BY18" i="6" s="1"/>
  <c r="BN15" i="6"/>
  <c r="CA18" i="6" s="1"/>
  <c r="BN9" i="6"/>
  <c r="BN10" i="6"/>
  <c r="BN8" i="6"/>
  <c r="BZ4" i="6" s="1"/>
  <c r="BN11" i="6"/>
  <c r="BZ18" i="6" s="1"/>
  <c r="BI4" i="5"/>
  <c r="V32" i="7"/>
  <c r="BI5" i="5"/>
  <c r="V33" i="7"/>
  <c r="AH5" i="6"/>
  <c r="AJ5" i="6" s="1"/>
  <c r="AT5" i="6" s="1"/>
  <c r="AV5" i="6" s="1"/>
  <c r="AW5" i="6" s="1"/>
  <c r="BY10" i="6" s="1"/>
  <c r="AH10" i="6"/>
  <c r="AJ10" i="6" s="1"/>
  <c r="AH12" i="6"/>
  <c r="AJ12" i="6" s="1"/>
  <c r="AT12" i="6" s="1"/>
  <c r="AV12" i="6" s="1"/>
  <c r="AW12" i="6" s="1"/>
  <c r="CA15" i="6" s="1"/>
  <c r="AM12" i="6"/>
  <c r="AN12" i="6"/>
  <c r="AL7" i="6"/>
  <c r="AH11" i="6"/>
  <c r="AL6" i="6"/>
  <c r="AM11" i="6"/>
  <c r="AN11" i="6"/>
  <c r="AL4" i="6"/>
  <c r="AL8" i="6"/>
  <c r="AM5" i="6"/>
  <c r="AN5" i="6"/>
  <c r="AL9" i="6"/>
  <c r="AM10" i="6"/>
  <c r="AN10" i="6"/>
  <c r="D8" i="3"/>
  <c r="D7" i="3"/>
  <c r="D6" i="3"/>
  <c r="D5" i="3"/>
  <c r="BP11" i="5"/>
  <c r="BP18" i="5" s="1"/>
  <c r="BP12" i="5"/>
  <c r="BP19" i="5" s="1"/>
  <c r="BP13" i="5"/>
  <c r="BP20" i="5" s="1"/>
  <c r="BN4" i="6"/>
  <c r="BY4" i="6" s="1"/>
  <c r="BY8" i="6" l="1"/>
  <c r="BY9" i="6"/>
  <c r="AX12" i="6"/>
  <c r="BA12" i="6" s="1"/>
  <c r="BB12" i="6" s="1"/>
  <c r="CA16" i="6" s="1"/>
  <c r="AX5" i="6"/>
  <c r="BA5" i="6" s="1"/>
  <c r="BB5" i="6" s="1"/>
  <c r="BY11" i="6" s="1"/>
  <c r="AX10" i="6"/>
  <c r="AZ10" i="6" s="1"/>
  <c r="AK12" i="6"/>
  <c r="BC12" i="6" s="1"/>
  <c r="AK10" i="6"/>
  <c r="BC10" i="6" s="1"/>
  <c r="CA8" i="6"/>
  <c r="CA9" i="6"/>
  <c r="BZ13" i="6"/>
  <c r="BZ14" i="6"/>
  <c r="BZ8" i="6"/>
  <c r="BZ9" i="6"/>
  <c r="BY14" i="6"/>
  <c r="BY13" i="6"/>
  <c r="AK5" i="6"/>
  <c r="BC5" i="6" s="1"/>
  <c r="BF5" i="6" s="1"/>
  <c r="BY12" i="6" s="1"/>
  <c r="CA14" i="6"/>
  <c r="CA13" i="6"/>
  <c r="AH8" i="6"/>
  <c r="AJ8" i="6" s="1"/>
  <c r="AT8" i="6" s="1"/>
  <c r="AV8" i="6" s="1"/>
  <c r="AW8" i="6" s="1"/>
  <c r="BZ10" i="6" s="1"/>
  <c r="AH4" i="6"/>
  <c r="AX4" i="6" s="1"/>
  <c r="AH7" i="6"/>
  <c r="AJ7" i="6" s="1"/>
  <c r="AM6" i="6"/>
  <c r="AN6" i="6"/>
  <c r="AH9" i="6"/>
  <c r="AM4" i="6"/>
  <c r="AN4" i="6"/>
  <c r="AM7" i="6"/>
  <c r="AN7" i="6"/>
  <c r="AK11" i="6"/>
  <c r="AJ11" i="6"/>
  <c r="AT11" i="6" s="1"/>
  <c r="AV11" i="6" s="1"/>
  <c r="AW11" i="6" s="1"/>
  <c r="CA10" i="6" s="1"/>
  <c r="AM8" i="6"/>
  <c r="AN8" i="6"/>
  <c r="AN9" i="6"/>
  <c r="AM9" i="6"/>
  <c r="AH6" i="6"/>
  <c r="C7" i="3"/>
  <c r="C5" i="3"/>
  <c r="C6" i="3"/>
  <c r="AX11" i="6"/>
  <c r="AT10" i="6"/>
  <c r="AZ5" i="6" l="1"/>
  <c r="BF12" i="6"/>
  <c r="CA17" i="6" s="1"/>
  <c r="AZ12" i="6"/>
  <c r="CK13" i="6"/>
  <c r="BA10" i="6"/>
  <c r="BB10" i="6" s="1"/>
  <c r="CA6" i="6" s="1"/>
  <c r="CJ13" i="6"/>
  <c r="G21" i="7" s="1"/>
  <c r="AZ11" i="6"/>
  <c r="BA11" i="6"/>
  <c r="BB11" i="6" s="1"/>
  <c r="CA11" i="6" s="1"/>
  <c r="AZ4" i="6"/>
  <c r="AK8" i="6"/>
  <c r="BC8" i="6" s="1"/>
  <c r="AX8" i="6"/>
  <c r="AK4" i="6"/>
  <c r="BC4" i="6" s="1"/>
  <c r="AJ4" i="6"/>
  <c r="AT4" i="6" s="1"/>
  <c r="CJ11" i="6" s="1"/>
  <c r="CT11" i="6" s="1"/>
  <c r="AX7" i="6"/>
  <c r="AK7" i="6"/>
  <c r="BC7" i="6" s="1"/>
  <c r="AJ9" i="6"/>
  <c r="AT9" i="6" s="1"/>
  <c r="AV9" i="6" s="1"/>
  <c r="AW9" i="6" s="1"/>
  <c r="BZ15" i="6" s="1"/>
  <c r="AK9" i="6"/>
  <c r="BE5" i="6"/>
  <c r="AJ6" i="6"/>
  <c r="AT6" i="6" s="1"/>
  <c r="AV6" i="6" s="1"/>
  <c r="AW6" i="6" s="1"/>
  <c r="BY15" i="6" s="1"/>
  <c r="AK6" i="6"/>
  <c r="BC6" i="6" s="1"/>
  <c r="BF10" i="6"/>
  <c r="CA7" i="6" s="1"/>
  <c r="AX6" i="6"/>
  <c r="CK11" i="6" s="1"/>
  <c r="AV10" i="6"/>
  <c r="AW10" i="6" s="1"/>
  <c r="CA5" i="6" s="1"/>
  <c r="BC11" i="6"/>
  <c r="BF11" i="6" s="1"/>
  <c r="CA12" i="6" s="1"/>
  <c r="AX9" i="6"/>
  <c r="AT7" i="6"/>
  <c r="BE12" i="6" l="1"/>
  <c r="CE10" i="6"/>
  <c r="CT13" i="6" s="1"/>
  <c r="CG10" i="6"/>
  <c r="CQ13" i="6" s="1"/>
  <c r="CK12" i="6"/>
  <c r="AV7" i="6"/>
  <c r="AW7" i="6" s="1"/>
  <c r="BZ5" i="6" s="1"/>
  <c r="CE7" i="6" s="1"/>
  <c r="CJ12" i="6"/>
  <c r="CM13" i="6"/>
  <c r="AV4" i="6"/>
  <c r="AW4" i="6" s="1"/>
  <c r="G19" i="7"/>
  <c r="CL13" i="6"/>
  <c r="BF4" i="6"/>
  <c r="BY7" i="6" s="1"/>
  <c r="CL11" i="6"/>
  <c r="CM11" i="6"/>
  <c r="CF10" i="6"/>
  <c r="CP13" i="6" s="1"/>
  <c r="AZ8" i="6"/>
  <c r="BA8" i="6"/>
  <c r="BB8" i="6" s="1"/>
  <c r="BZ11" i="6" s="1"/>
  <c r="AZ9" i="6"/>
  <c r="BA9" i="6"/>
  <c r="BB9" i="6" s="1"/>
  <c r="BZ16" i="6" s="1"/>
  <c r="AZ6" i="6"/>
  <c r="BA6" i="6"/>
  <c r="BB6" i="6" s="1"/>
  <c r="BY16" i="6" s="1"/>
  <c r="BA4" i="6"/>
  <c r="BB4" i="6" s="1"/>
  <c r="BY6" i="6" s="1"/>
  <c r="AZ7" i="6"/>
  <c r="BA7" i="6"/>
  <c r="BB7" i="6" s="1"/>
  <c r="BZ6" i="6" s="1"/>
  <c r="BF8" i="6"/>
  <c r="BF6" i="6"/>
  <c r="BY17" i="6" s="1"/>
  <c r="BF7" i="6"/>
  <c r="BZ7" i="6" s="1"/>
  <c r="BE10" i="6"/>
  <c r="BE11" i="6"/>
  <c r="BC9" i="6"/>
  <c r="BF9" i="6" s="1"/>
  <c r="BZ17" i="6" s="1"/>
  <c r="BY5" i="6" l="1"/>
  <c r="CE4" i="6" s="1"/>
  <c r="BE4" i="6"/>
  <c r="CF7" i="6"/>
  <c r="CP12" i="6" s="1"/>
  <c r="CU13" i="6"/>
  <c r="CV13" i="6" s="1"/>
  <c r="CT12" i="6"/>
  <c r="CL12" i="6"/>
  <c r="CM12" i="6"/>
  <c r="BE8" i="6"/>
  <c r="BZ12" i="6"/>
  <c r="CG7" i="6" s="1"/>
  <c r="CQ12" i="6" s="1"/>
  <c r="CG4" i="6"/>
  <c r="CQ11" i="6" s="1"/>
  <c r="CF4" i="6"/>
  <c r="CP11" i="6" s="1"/>
  <c r="M46" i="7"/>
  <c r="J21" i="7"/>
  <c r="BE6" i="6"/>
  <c r="BE9" i="6"/>
  <c r="BE7" i="6"/>
  <c r="CM6" i="6"/>
  <c r="H8" i="7"/>
  <c r="CM4" i="6"/>
  <c r="H6" i="7"/>
  <c r="G20" i="7"/>
  <c r="L47" i="7" l="1"/>
  <c r="CU12" i="6"/>
  <c r="CV12" i="6" s="1"/>
  <c r="CU11" i="6"/>
  <c r="CV11" i="6" s="1"/>
  <c r="D49" i="7" s="1"/>
  <c r="J19" i="7"/>
  <c r="E46" i="7"/>
  <c r="E49" i="7"/>
  <c r="E48" i="7"/>
  <c r="L49" i="7"/>
  <c r="M49" i="7"/>
  <c r="M48" i="7"/>
  <c r="M47" i="7"/>
  <c r="I21" i="7"/>
  <c r="L46" i="7"/>
  <c r="CM5" i="6"/>
  <c r="H7" i="7"/>
  <c r="H47" i="7" l="1"/>
  <c r="D47" i="7"/>
  <c r="E47" i="7"/>
  <c r="D46" i="7"/>
  <c r="I19" i="7"/>
  <c r="H49" i="7"/>
  <c r="I49" i="7"/>
  <c r="I48" i="7"/>
  <c r="J20" i="7"/>
  <c r="I46" i="7"/>
  <c r="CO6" i="6"/>
  <c r="K46" i="7"/>
  <c r="Q8" i="7"/>
  <c r="CT20" i="6"/>
  <c r="CW20" i="6"/>
  <c r="CU20" i="6"/>
  <c r="D28" i="4"/>
  <c r="O6" i="7"/>
  <c r="G26" i="4" s="1"/>
  <c r="O8" i="7"/>
  <c r="G28" i="4" s="1"/>
  <c r="Q194" i="4" l="1"/>
  <c r="Q95" i="4"/>
  <c r="Q51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7" i="7"/>
  <c r="H46" i="7"/>
  <c r="Q7" i="7" s="1"/>
  <c r="I20" i="7"/>
  <c r="K47" i="7"/>
  <c r="K48" i="7" s="1"/>
  <c r="K49" i="7" s="1"/>
  <c r="K50" i="7" s="1"/>
  <c r="K51" i="7" s="1"/>
  <c r="K52" i="7" s="1"/>
  <c r="C46" i="7"/>
  <c r="CO4" i="6"/>
  <c r="Q6" i="7"/>
  <c r="CU18" i="6"/>
  <c r="CT18" i="6"/>
  <c r="CW18" i="6"/>
  <c r="D26" i="4"/>
  <c r="R8" i="7"/>
  <c r="V8" i="7" s="1"/>
  <c r="I8" i="7"/>
  <c r="J8" i="7" s="1"/>
  <c r="D15" i="3"/>
  <c r="D13" i="3"/>
  <c r="Q93" i="4" l="1"/>
  <c r="Q115" i="4"/>
  <c r="Q60" i="4"/>
  <c r="Q170" i="4"/>
  <c r="Q148" i="4"/>
  <c r="Q137" i="4"/>
  <c r="Q104" i="4"/>
  <c r="Q82" i="4"/>
  <c r="Q214" i="4"/>
  <c r="Q203" i="4"/>
  <c r="Q192" i="4"/>
  <c r="Q159" i="4"/>
  <c r="Q49" i="4"/>
  <c r="Q71" i="4"/>
  <c r="Q181" i="4"/>
  <c r="Q126" i="4"/>
  <c r="CV20" i="6"/>
  <c r="G46" i="7"/>
  <c r="R7" i="7"/>
  <c r="V7" i="7" s="1"/>
  <c r="CW19" i="6"/>
  <c r="D27" i="4"/>
  <c r="CT19" i="6"/>
  <c r="I6" i="7"/>
  <c r="J6" i="7" s="1"/>
  <c r="CO5" i="6"/>
  <c r="C47" i="7"/>
  <c r="C48" i="7" s="1"/>
  <c r="C49" i="7" s="1"/>
  <c r="C50" i="7" s="1"/>
  <c r="C51" i="7" s="1"/>
  <c r="C52" i="7" s="1"/>
  <c r="CU19" i="6"/>
  <c r="P8" i="7"/>
  <c r="R6" i="7"/>
  <c r="CP4" i="6"/>
  <c r="R228" i="4"/>
  <c r="O235" i="4" s="1"/>
  <c r="R226" i="4"/>
  <c r="S233" i="4" s="1"/>
  <c r="G15" i="3"/>
  <c r="CP6" i="6"/>
  <c r="R227" i="4"/>
  <c r="O234" i="4" s="1"/>
  <c r="F13" i="3"/>
  <c r="E28" i="4"/>
  <c r="E26" i="4"/>
  <c r="F15" i="3"/>
  <c r="G13" i="3" l="1"/>
  <c r="V6" i="7"/>
  <c r="Q105" i="4"/>
  <c r="Q94" i="4"/>
  <c r="Q215" i="4"/>
  <c r="Q138" i="4"/>
  <c r="Q72" i="4"/>
  <c r="Q204" i="4"/>
  <c r="Q160" i="4"/>
  <c r="Q61" i="4"/>
  <c r="Q193" i="4"/>
  <c r="Q127" i="4"/>
  <c r="Q50" i="4"/>
  <c r="Q182" i="4"/>
  <c r="Q171" i="4"/>
  <c r="Q149" i="4"/>
  <c r="Q116" i="4"/>
  <c r="Q83" i="4"/>
  <c r="G47" i="7"/>
  <c r="G48" i="7" s="1"/>
  <c r="G49" i="7" s="1"/>
  <c r="G50" i="7" s="1"/>
  <c r="G51" i="7" s="1"/>
  <c r="G52" i="7" s="1"/>
  <c r="CV18" i="6"/>
  <c r="S235" i="4"/>
  <c r="O233" i="4"/>
  <c r="CP5" i="6"/>
  <c r="S234" i="4"/>
  <c r="CV19" i="6" l="1"/>
  <c r="P7" i="7"/>
  <c r="P6" i="7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I6" i="3" l="1"/>
  <c r="J6" i="3"/>
  <c r="L6" i="3" s="1"/>
  <c r="K6" i="3" l="1"/>
  <c r="M6" i="3"/>
  <c r="I5" i="3"/>
  <c r="J5" i="3"/>
  <c r="L5" i="3" s="1"/>
  <c r="J7" i="3"/>
  <c r="L7" i="3" s="1"/>
  <c r="I7" i="3"/>
  <c r="F6" i="3"/>
  <c r="K5" i="3" l="1"/>
  <c r="M5" i="3"/>
  <c r="K7" i="3"/>
  <c r="M7" i="3"/>
  <c r="F5" i="3"/>
  <c r="F7" i="3"/>
  <c r="F9" i="3" l="1"/>
  <c r="G6" i="3" l="1"/>
  <c r="G5" i="3"/>
  <c r="H5" i="3" s="1"/>
  <c r="G7" i="3"/>
  <c r="N5" i="3" l="1"/>
  <c r="P5" i="3" l="1"/>
  <c r="U5" i="3" s="1"/>
  <c r="H6" i="3"/>
  <c r="N6" i="3" s="1"/>
  <c r="P6" i="3" l="1"/>
  <c r="U6" i="3" s="1"/>
  <c r="H7" i="3"/>
  <c r="N7" i="3" s="1"/>
  <c r="AB5" i="3"/>
  <c r="AD5" i="3" s="1"/>
  <c r="AA5" i="3"/>
  <c r="P7" i="3" l="1"/>
  <c r="U7" i="3" s="1"/>
  <c r="AC5" i="3"/>
  <c r="AE5" i="3"/>
  <c r="AA6" i="3"/>
  <c r="AB6" i="3"/>
  <c r="AD6" i="3" s="1"/>
  <c r="Q7" i="3" l="1"/>
  <c r="V7" i="3" s="1"/>
  <c r="AE6" i="3"/>
  <c r="AC6" i="3"/>
  <c r="AB7" i="3"/>
  <c r="AD7" i="3" s="1"/>
  <c r="AA7" i="3"/>
  <c r="Q6" i="3" l="1"/>
  <c r="V6" i="3" s="1"/>
  <c r="AC7" i="3"/>
  <c r="AE7" i="3"/>
  <c r="X7" i="3"/>
  <c r="Q5" i="3" l="1"/>
  <c r="X6" i="3"/>
  <c r="V5" i="3" l="1"/>
  <c r="X5" i="3" s="1"/>
  <c r="X9" i="3" l="1"/>
  <c r="Y7" i="3" s="1"/>
  <c r="Y5" i="3" l="1"/>
  <c r="Z5" i="3" s="1"/>
  <c r="Y6" i="3"/>
  <c r="Z6" i="3" l="1"/>
  <c r="Z7" i="3" s="1"/>
  <c r="AF5" i="3"/>
  <c r="P18" i="3" l="1"/>
  <c r="U18" i="3" s="1"/>
  <c r="AA18" i="3" s="1"/>
  <c r="AF6" i="3"/>
  <c r="AG5" i="3"/>
  <c r="P19" i="3" l="1"/>
  <c r="U19" i="3" s="1"/>
  <c r="AA19" i="3" s="1"/>
  <c r="AF7" i="3"/>
  <c r="AG6" i="3"/>
  <c r="AB18" i="3"/>
  <c r="AD18" i="3" s="1"/>
  <c r="AC18" i="3"/>
  <c r="P20" i="3" l="1"/>
  <c r="U20" i="3" s="1"/>
  <c r="AB19" i="3"/>
  <c r="AD19" i="3" s="1"/>
  <c r="AG7" i="3"/>
  <c r="AE18" i="3"/>
  <c r="AC19" i="3"/>
  <c r="AE19" i="3" l="1"/>
  <c r="Q20" i="3"/>
  <c r="V20" i="3" s="1"/>
  <c r="AB20" i="3"/>
  <c r="AD20" i="3" s="1"/>
  <c r="AA20" i="3"/>
  <c r="Q19" i="3" l="1"/>
  <c r="V19" i="3" s="1"/>
  <c r="X20" i="3"/>
  <c r="AE20" i="3"/>
  <c r="AC20" i="3"/>
  <c r="Q18" i="3" l="1"/>
  <c r="V18" i="3" s="1"/>
  <c r="X19" i="3"/>
  <c r="X18" i="3" l="1"/>
  <c r="X22" i="3" l="1"/>
  <c r="Y20" i="3" l="1"/>
  <c r="Y18" i="3"/>
  <c r="Z18" i="3" s="1"/>
  <c r="Y19" i="3"/>
  <c r="Z19" i="3" l="1"/>
  <c r="Z20" i="3" s="1"/>
  <c r="AF18" i="3"/>
  <c r="P31" i="3" l="1"/>
  <c r="U31" i="3" s="1"/>
  <c r="AB31" i="3" s="1"/>
  <c r="AD31" i="3" s="1"/>
  <c r="AF19" i="3"/>
  <c r="AG18" i="3"/>
  <c r="P32" i="3" l="1"/>
  <c r="U32" i="3" s="1"/>
  <c r="AA32" i="3" s="1"/>
  <c r="AG19" i="3"/>
  <c r="AF20" i="3"/>
  <c r="AA31" i="3"/>
  <c r="AC31" i="3" s="1"/>
  <c r="P33" i="3" l="1"/>
  <c r="U33" i="3" s="1"/>
  <c r="AG20" i="3"/>
  <c r="AB32" i="3"/>
  <c r="AD32" i="3" s="1"/>
  <c r="AE31" i="3"/>
  <c r="AC32" i="3"/>
  <c r="Q33" i="3" l="1"/>
  <c r="V33" i="3" s="1"/>
  <c r="AE32" i="3"/>
  <c r="AA33" i="3"/>
  <c r="AB33" i="3"/>
  <c r="AD33" i="3" s="1"/>
  <c r="Q32" i="3" l="1"/>
  <c r="V32" i="3" s="1"/>
  <c r="AC33" i="3"/>
  <c r="AE33" i="3"/>
  <c r="X33" i="3"/>
  <c r="Q31" i="3" l="1"/>
  <c r="X32" i="3"/>
  <c r="V31" i="3" l="1"/>
  <c r="X31" i="3" s="1"/>
  <c r="X35" i="3" l="1"/>
  <c r="Y31" i="3" l="1"/>
  <c r="Z31" i="3" s="1"/>
  <c r="Y32" i="3"/>
  <c r="Y33" i="3"/>
  <c r="Z32" i="3" l="1"/>
  <c r="Z33" i="3" s="1"/>
  <c r="AF31" i="3"/>
  <c r="P44" i="3" l="1"/>
  <c r="U44" i="3" s="1"/>
  <c r="AA44" i="3" s="1"/>
  <c r="AF32" i="3"/>
  <c r="AG31" i="3"/>
  <c r="P45" i="3" l="1"/>
  <c r="U45" i="3" s="1"/>
  <c r="AB45" i="3" s="1"/>
  <c r="AD45" i="3" s="1"/>
  <c r="AF33" i="3"/>
  <c r="AG32" i="3"/>
  <c r="AB44" i="3"/>
  <c r="AD44" i="3" s="1"/>
  <c r="AC44" i="3"/>
  <c r="P46" i="3" l="1"/>
  <c r="Q46" i="3" s="1"/>
  <c r="AA45" i="3"/>
  <c r="AE45" i="3" s="1"/>
  <c r="AE44" i="3"/>
  <c r="AG33" i="3"/>
  <c r="AC45" i="3" l="1"/>
  <c r="U46" i="3"/>
  <c r="AA46" i="3" s="1"/>
  <c r="V46" i="3"/>
  <c r="Q45" i="3"/>
  <c r="AB46" i="3" l="1"/>
  <c r="AD46" i="3" s="1"/>
  <c r="X46" i="3"/>
  <c r="AC46" i="3"/>
  <c r="V45" i="3"/>
  <c r="Q44" i="3"/>
  <c r="AE46" i="3" l="1"/>
  <c r="V44" i="3"/>
  <c r="X45" i="3"/>
  <c r="X44" i="3" l="1"/>
  <c r="X48" i="3" l="1"/>
  <c r="Y46" i="3" l="1"/>
  <c r="Y45" i="3"/>
  <c r="Y44" i="3"/>
  <c r="Z44" i="3" s="1"/>
  <c r="Z45" i="3" l="1"/>
  <c r="Z46" i="3" s="1"/>
  <c r="AF44" i="3"/>
  <c r="P57" i="3" l="1"/>
  <c r="U57" i="3" s="1"/>
  <c r="AG44" i="3"/>
  <c r="AF45" i="3"/>
  <c r="P58" i="3" l="1"/>
  <c r="U58" i="3" s="1"/>
  <c r="AB57" i="3"/>
  <c r="AD57" i="3" s="1"/>
  <c r="AA57" i="3"/>
  <c r="AG45" i="3"/>
  <c r="AF46" i="3"/>
  <c r="AG46" i="3" l="1"/>
  <c r="P59" i="3"/>
  <c r="AB58" i="3"/>
  <c r="AD58" i="3" s="1"/>
  <c r="AA58" i="3"/>
  <c r="AC58" i="3" s="1"/>
  <c r="AE57" i="3"/>
  <c r="AC57" i="3"/>
  <c r="C16" i="4"/>
  <c r="E16" i="4" s="1"/>
  <c r="AE58" i="3" l="1"/>
  <c r="C17" i="4"/>
  <c r="E17" i="4" s="1"/>
  <c r="U59" i="3"/>
  <c r="Q59" i="3"/>
  <c r="V59" i="3" l="1"/>
  <c r="Q58" i="3"/>
  <c r="AA59" i="3"/>
  <c r="AB59" i="3"/>
  <c r="AD59" i="3" s="1"/>
  <c r="M84" i="4" l="1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M51" i="4"/>
  <c r="X59" i="3"/>
  <c r="C18" i="4"/>
  <c r="E18" i="4" s="1"/>
  <c r="AE59" i="3"/>
  <c r="AC59" i="3"/>
  <c r="V58" i="3"/>
  <c r="Q57" i="3"/>
  <c r="H139" i="4" l="1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N51" i="4"/>
  <c r="O51" i="4" s="1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50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V57" i="3"/>
  <c r="X58" i="3"/>
  <c r="Z39" i="4" l="1"/>
  <c r="AA39" i="4" s="1"/>
  <c r="F138" i="4"/>
  <c r="R51" i="4"/>
  <c r="T51" i="4"/>
  <c r="S51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N50" i="4"/>
  <c r="O50" i="4" s="1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49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X57" i="3"/>
  <c r="AB106" i="4" l="1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S50" i="4"/>
  <c r="R50" i="4"/>
  <c r="T50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N49" i="4"/>
  <c r="O49" i="4" s="1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AB88" i="4" s="1"/>
  <c r="N82" i="4"/>
  <c r="O82" i="4" s="1"/>
  <c r="Z82" i="4"/>
  <c r="AB108" i="4"/>
  <c r="AB110" i="4" s="1"/>
  <c r="H137" i="4"/>
  <c r="N104" i="4"/>
  <c r="O104" i="4" s="1"/>
  <c r="Z104" i="4"/>
  <c r="N93" i="4"/>
  <c r="O93" i="4" s="1"/>
  <c r="Z93" i="4"/>
  <c r="AB97" i="4"/>
  <c r="AB99" i="4" s="1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54" i="4" s="1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198" i="4" l="1"/>
  <c r="AB33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S49" i="4"/>
  <c r="R49" i="4"/>
  <c r="T49" i="4"/>
  <c r="U49" i="4" s="1"/>
  <c r="U50" i="4" s="1"/>
  <c r="U51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AB49" i="4"/>
  <c r="V49" i="4" s="1"/>
  <c r="AB181" i="4"/>
  <c r="V181" i="4" s="1"/>
  <c r="AB16" i="4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X61" i="3"/>
  <c r="D45" i="4"/>
  <c r="D56" i="4"/>
  <c r="D50" i="4"/>
  <c r="D54" i="4"/>
  <c r="D51" i="4"/>
  <c r="D53" i="4"/>
  <c r="D49" i="4"/>
  <c r="Y59" i="3" l="1"/>
  <c r="G50" i="3" s="1"/>
  <c r="Y58" i="3"/>
  <c r="G49" i="3" s="1"/>
  <c r="Y57" i="3"/>
  <c r="F190" i="4"/>
  <c r="F189" i="4"/>
  <c r="F188" i="4"/>
  <c r="G48" i="3" l="1"/>
  <c r="Z57" i="3"/>
  <c r="Z58" i="3" s="1"/>
  <c r="Z59" i="3" s="1"/>
  <c r="AB5" i="4"/>
  <c r="C44" i="4" l="1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F57" i="3" l="1"/>
  <c r="AG57" i="3" l="1"/>
  <c r="AF58" i="3"/>
  <c r="AG58" i="3" l="1"/>
  <c r="AF59" i="3" l="1"/>
  <c r="H49" i="3"/>
  <c r="H50" i="3"/>
  <c r="H48" i="3"/>
  <c r="H51" i="3"/>
  <c r="AG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<sst xmlns="http://schemas.openxmlformats.org/spreadsheetml/2006/main" count="1420" uniqueCount="407">
  <si>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</si>
  <si>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</si>
  <si>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</si>
  <si>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</si>
  <si>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</si>
  <si>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</si>
  <si>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</si>
  <si>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</si>
  <si>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</si>
  <si>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</si>
  <si>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</si>
  <si>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</si>
  <si>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</si>
  <si>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</si>
  <si>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</si>
  <si>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</si>
  <si>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</si>
  <si>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</si>
  <si>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</si>
  <si>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</si>
  <si>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</si>
  <si>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</si>
  <si>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</si>
  <si>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</si>
  <si>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</si>
  <si>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</si>
  <si>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</si>
  <si>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</si>
  <si>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</si>
  <si>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</si>
  <si>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</si>
  <si>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</si>
  <si>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</si>
  <si>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</si>
  <si>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</si>
  <si>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</si>
  <si>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</si>
  <si>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</si>
  <si>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</si>
  <si>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</si>
  <si>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</si>
  <si>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</si>
  <si>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</si>
  <si>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</si>
  <si>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</si>
  <si>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</si>
  <si>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</si>
  <si>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</si>
  <si>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</si>
  <si>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</si>
  <si>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</si>
  <si>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</si>
  <si>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</si>
  <si>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</si>
  <si>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</si>
  <si>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</si>
  <si>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</si>
  <si>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</si>
  <si>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</si>
  <si>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</si>
  <si>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</si>
  <si>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</si>
  <si>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</si>
  <si>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</si>
  <si>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</si>
  <si>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</si>
  <si>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</si>
  <si>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</si>
  <si>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</si>
  <si>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</si>
  <si>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</si>
  <si>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</si>
  <si>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</si>
  <si>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</si>
  <si>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</si>
  <si>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</si>
  <si>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</si>
  <si>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</si>
  <si>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</si>
  <si>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</si>
  <si>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</si>
  <si>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</si>
  <si>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</si>
  <si>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</si>
  <si>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</si>
  <si>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</si>
  <si>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</si>
  <si>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</si>
  <si>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</si>
  <si>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</si>
  <si>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</si>
  <si>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</si>
  <si>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</si>
  <si>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</si>
  <si>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</si>
  <si>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</si>
  <si>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</si>
  <si>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</si>
  <si>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</si>
  <si>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</si>
  <si>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</si>
  <si>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</si>
  <si>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</si>
  <si>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</si>
  <si>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</si>
  <si>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</si>
  <si>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</si>
  <si>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</si>
  <si>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</si>
  <si>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</si>
  <si>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</si>
  <si>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</si>
  <si>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</si>
  <si>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</si>
  <si>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</si>
  <si>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</si>
  <si>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</si>
  <si>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</si>
  <si>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</si>
  <si>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</si>
  <si>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</si>
  <si>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</si>
  <si>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</si>
  <si>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</si>
  <si>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</si>
  <si>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</si>
  <si>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</si>
  <si>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</si>
  <si>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</si>
  <si>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</si>
  <si>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</si>
  <si>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</si>
  <si>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</si>
  <si>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</si>
  <si>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</si>
  <si>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</si>
  <si>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</si>
  <si>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</si>
  <si>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</si>
  <si>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</si>
  <si>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</si>
  <si>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</si>
  <si>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</si>
  <si>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</si>
  <si>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</si>
  <si>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</si>
  <si>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</si>
  <si>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</si>
  <si>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</si>
  <si>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</si>
  <si>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</si>
  <si>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</si>
  <si>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</si>
  <si>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</si>
  <si>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</si>
  <si>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</si>
  <si>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</si>
  <si>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</si>
  <si>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</si>
  <si>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</si>
  <si>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</si>
  <si>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</si>
  <si>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</si>
  <si>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</si>
  <si>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</si>
  <si>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</si>
  <si>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</si>
  <si>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</si>
  <si>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</si>
  <si>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</si>
  <si>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</si>
  <si>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</si>
  <si>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</si>
  <si>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</si>
  <si>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</si>
  <si>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</si>
  <si>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</si>
  <si>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</si>
  <si>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</si>
  <si>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</si>
  <si>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</si>
  <si>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</si>
  <si>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</si>
  <si>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</si>
  <si>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</si>
  <si>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</si>
  <si>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</si>
  <si>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</si>
  <si>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</si>
  <si>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</si>
  <si>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</si>
  <si>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</si>
  <si>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</si>
  <si>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</si>
  <si>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</si>
  <si>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</si>
  <si>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</si>
  <si>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</si>
  <si>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</si>
  <si>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</si>
  <si>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</si>
  <si>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</si>
  <si>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</si>
  <si>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</si>
  <si>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</si>
  <si>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</si>
  <si>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</si>
  <si>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</si>
  <si>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</si>
  <si>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</si>
  <si>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</si>
  <si>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</si>
  <si>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</si>
  <si>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</si>
  <si>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</si>
  <si>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</si>
  <si>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</si>
  <si>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</si>
  <si>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</si>
  <si>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</si>
  <si>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</si>
  <si>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</si>
  <si>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</si>
  <si>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</si>
  <si>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</si>
  <si>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</si>
  <si>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</si>
  <si>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</si>
  <si>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</si>
  <si>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</si>
  <si>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</si>
  <si>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</si>
  <si>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</si>
  <si>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</si>
  <si>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</si>
  <si>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</si>
  <si>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</si>
  <si>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</si>
  <si>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</si>
  <si>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</si>
  <si>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</si>
  <si>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</si>
  <si>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</si>
  <si>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</si>
  <si>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</si>
  <si>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</si>
  <si>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</si>
  <si>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</si>
  <si>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</si>
  <si>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</si>
  <si>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</si>
  <si>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</si>
  <si>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</si>
  <si>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</si>
  <si>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</si>
  <si>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</si>
  <si>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</si>
  <si>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</si>
  <si>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</si>
  <si>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</si>
  <si>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</si>
  <si>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</si>
  <si>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</si>
  <si>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</si>
  <si>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</si>
  <si>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</si>
  <si>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</si>
  <si>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</si>
  <si>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</si>
  <si>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</si>
  <si>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</si>
  <si>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</si>
  <si>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</si>
  <si>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</si>
  <si>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</si>
  <si>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</si>
  <si>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</si>
  <si>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</si>
  <si>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</si>
  <si>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</si>
  <si>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</si>
  <si>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</si>
  <si>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</si>
  <si>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</si>
  <si>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</si>
  <si>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</si>
  <si>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</si>
  <si>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</si>
  <si>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</si>
  <si>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</si>
  <si>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</si>
  <si>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</si>
  <si>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</si>
  <si>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</si>
  <si>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</si>
  <si>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</si>
  <si>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</si>
  <si>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</si>
  <si>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</si>
  <si>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</si>
  <si>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</si>
  <si>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</si>
  <si>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</si>
  <si>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</si>
  <si>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</si>
  <si>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</si>
  <si>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</si>
  <si>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</si>
  <si>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</si>
  <si>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</si>
  <si>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</si>
  <si>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</si>
  <si>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</si>
  <si>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</si>
  <si>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</si>
  <si>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</si>
  <si>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</si>
  <si>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</si>
  <si>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</si>
  <si>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</si>
  <si>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</si>
  <si>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</si>
  <si>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</si>
  <si>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</si>
  <si>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</si>
  <si>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</si>
  <si>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</si>
  <si>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</si>
  <si>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</si>
  <si>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</si>
  <si>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</si>
  <si>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</si>
  <si>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</si>
  <si>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</si>
  <si>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</si>
  <si>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</si>
  <si>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</si>
  <si>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</si>
  <si>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</si>
  <si>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</si>
  <si>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</si>
  <si>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</si>
  <si>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</si>
  <si>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</si>
  <si>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</si>
  <si>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</si>
  <si>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</si>
  <si>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</si>
  <si>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</si>
  <si>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</si>
  <si>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</si>
  <si>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</si>
  <si>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</si>
  <si>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</si>
  <si>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</si>
  <si>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</si>
  <si>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</si>
  <si>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</si>
  <si>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</si>
  <si>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</si>
  <si>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</si>
  <si>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</si>
  <si>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</si>
  <si>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</si>
  <si>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</si>
  <si>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</si>
  <si>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</si>
  <si>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</si>
  <si>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</si>
  <si>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</si>
  <si>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</si>
  <si>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</si>
  <si>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</si>
  <si>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</si>
  <si>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</si>
  <si>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</si>
  <si>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</si>
  <si>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</si>
  <si>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</si>
  <si>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Cumul.</t>
  </si>
  <si>
    <t>2a</t>
  </si>
  <si>
    <t>2b</t>
  </si>
  <si>
    <t>3a</t>
  </si>
  <si>
    <t>3b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</si>
  <si>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</si>
  <si>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</si>
  <si>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</si>
  <si>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</si>
  <si>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</si>
  <si>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</si>
  <si>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</si>
  <si>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</si>
  <si>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</si>
  <si>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</si>
  <si>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</si>
  <si>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</si>
  <si>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</si>
  <si>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</si>
  <si>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</si>
  <si>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</si>
  <si>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r>
      <t xml:space="preserve">Notes:     </t>
    </r>
    <r>
      <rPr>
        <b/>
        <sz val="12"/>
        <color theme="1"/>
        <rFont val="Times New Roman"/>
        <family val="1"/>
      </rPr>
      <t>Overestimates</t>
    </r>
  </si>
  <si>
    <r>
      <t xml:space="preserve">Notes:     </t>
    </r>
    <r>
      <rPr>
        <b/>
        <sz val="12"/>
        <color theme="1"/>
        <rFont val="Times New Roman"/>
        <family val="1"/>
      </rPr>
      <t>Underestimates</t>
    </r>
  </si>
  <si>
    <t>Infill Strut Capacities (Medium) (Bertoldi et al., 1993)</t>
  </si>
  <si>
    <t>Storey Shear Resistance and Stiffness (Medium)</t>
  </si>
  <si>
    <t>Horizontal Yield Drift and Flexural Capacities (Medium)</t>
  </si>
  <si>
    <t>Storey Shear Resistance and Stiffness (Medium Single Infill)</t>
  </si>
  <si>
    <t>MediumSingle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</si>
</sst>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900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15" xfId="0" applyFont="1" applyBorder="1" applyAlignment="1"/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9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2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9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2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2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Border="1" applyAlignment="1">
      <alignment horizontal="center" vertical="center"/>
    </xf>
    <xf numFmtId="167" fontId="3" fillId="0" borderId="53" xfId="0" applyNumberFormat="1" applyFont="1" applyBorder="1" applyAlignment="1">
      <alignment horizontal="center" vertical="center"/>
    </xf>
    <xf numFmtId="167" fontId="3" fillId="0" borderId="33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9" borderId="24" xfId="0" applyFont="1" applyFill="1" applyBorder="1" applyAlignment="1">
      <alignment horizontal="center"/>
    </xf>
    <xf numFmtId="0" fontId="10" fillId="29" borderId="14" xfId="0" applyFont="1" applyFill="1" applyBorder="1" applyAlignment="1">
      <alignment horizontal="center"/>
    </xf>
    <xf numFmtId="0" fontId="10" fillId="29" borderId="40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28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12" fillId="29" borderId="21" xfId="0" applyNumberFormat="1" applyFont="1" applyFill="1" applyBorder="1" applyAlignment="1">
      <alignment horizontal="center" vertical="center"/>
    </xf>
    <xf numFmtId="2" fontId="12" fillId="29" borderId="62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59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12" fillId="29" borderId="0" xfId="0" applyNumberFormat="1" applyFont="1" applyFill="1" applyBorder="1" applyAlignment="1">
      <alignment horizontal="center" vertical="center"/>
    </xf>
    <xf numFmtId="2" fontId="12" fillId="29" borderId="12" xfId="0" applyNumberFormat="1" applyFont="1" applyFill="1" applyBorder="1" applyAlignment="1">
      <alignment horizontal="center" vertical="center"/>
    </xf>
    <xf numFmtId="2" fontId="3" fillId="0" borderId="6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2" fontId="12" fillId="29" borderId="19" xfId="0" applyNumberFormat="1" applyFont="1" applyFill="1" applyBorder="1" applyAlignment="1">
      <alignment horizontal="center" vertical="center"/>
    </xf>
    <xf numFmtId="2" fontId="12" fillId="29" borderId="59" xfId="0" applyNumberFormat="1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2" fontId="3" fillId="0" borderId="44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2" fontId="15" fillId="0" borderId="59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/>
    </xf>
    <xf numFmtId="11" fontId="3" fillId="0" borderId="5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12" fillId="29" borderId="2" xfId="0" applyNumberFormat="1" applyFont="1" applyFill="1" applyBorder="1" applyAlignment="1">
      <alignment horizontal="center" vertical="center"/>
    </xf>
    <xf numFmtId="2" fontId="12" fillId="29" borderId="15" xfId="0" applyNumberFormat="1" applyFont="1" applyFill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2" borderId="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2" fontId="14" fillId="0" borderId="36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2" borderId="56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28" borderId="2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40" xfId="0" applyFont="1" applyFill="1" applyBorder="1" applyAlignment="1">
      <alignment horizontal="center" vertical="center" wrapText="1"/>
    </xf>
    <xf numFmtId="0" fontId="4" fillId="17" borderId="38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59" xfId="0" applyNumberFormat="1" applyFont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1" fillId="31" borderId="46" xfId="0" applyFont="1" applyFill="1" applyBorder="1" applyAlignment="1">
      <alignment horizontal="center"/>
    </xf>
    <xf numFmtId="0" fontId="1" fillId="31" borderId="47" xfId="0" applyFont="1" applyFill="1" applyBorder="1" applyAlignment="1">
      <alignment horizontal="center"/>
    </xf>
    <xf numFmtId="0" fontId="1" fillId="31" borderId="48" xfId="0" applyFont="1" applyFill="1" applyBorder="1" applyAlignment="1">
      <alignment horizontal="center"/>
    </xf>
    <xf numFmtId="0" fontId="3" fillId="0" borderId="65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3" fillId="0" borderId="6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8" xfId="0" applyNumberFormat="1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4" fillId="0" borderId="2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7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3.9548530601240708E-2</c:v>
                </c:pt>
                <c:pt idx="1">
                  <c:v>3.5105515006695426E-2</c:v>
                </c:pt>
                <c:pt idx="2">
                  <c:v>2.0230758587779007E-2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Mechanism'!$V$57:$V$60</c:f>
              <c:numCache>
                <c:formatCode>0.0000</c:formatCode>
                <c:ptCount val="4"/>
                <c:pt idx="0">
                  <c:v>4.3949232413807847E-2</c:v>
                </c:pt>
                <c:pt idx="1">
                  <c:v>3.924193125991951E-2</c:v>
                </c:pt>
                <c:pt idx="2">
                  <c:v>2.2613933529966455E-2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3.9548530601240708E-2</c:v>
                      </c:pt>
                      <c:pt idx="1">
                        <c:v>3.5105515006695426E-2</c:v>
                      </c:pt>
                      <c:pt idx="2">
                        <c:v>2.0230758587779007E-2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Mechanism'!$H$48:$H$61</c:f>
              <c:numCache>
                <c:formatCode>0.00</c:formatCode>
                <c:ptCount val="14"/>
                <c:pt idx="0">
                  <c:v>0.41537916012871945</c:v>
                </c:pt>
                <c:pt idx="1">
                  <c:v>0.37088885410096784</c:v>
                </c:pt>
                <c:pt idx="2">
                  <c:v>0.21373198577031288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1.2734078013531672E-2</c:v>
                </c:pt>
                <c:pt idx="2">
                  <c:v>2.0896483328982134E-2</c:v>
                </c:pt>
                <c:pt idx="3">
                  <c:v>2.4289602695067157E-2</c:v>
                </c:pt>
                <c:pt idx="4">
                  <c:v>3.8921659216857606E-2</c:v>
                </c:pt>
                <c:pt idx="5">
                  <c:v>4.3949232413807847E-2</c:v>
                </c:pt>
                <c:pt idx="6">
                  <c:v>4.3949232413807847E-2</c:v>
                </c:pt>
                <c:pt idx="7">
                  <c:v>4.3949232413807847E-2</c:v>
                </c:pt>
                <c:pt idx="8">
                  <c:v>4.3949232413807847E-2</c:v>
                </c:pt>
                <c:pt idx="9">
                  <c:v>4.3949232413807847E-2</c:v>
                </c:pt>
                <c:pt idx="10">
                  <c:v>4.3949232413807847E-2</c:v>
                </c:pt>
                <c:pt idx="11">
                  <c:v>4.3949232413807847E-2</c:v>
                </c:pt>
                <c:pt idx="12">
                  <c:v>4.3949232413807847E-2</c:v>
                </c:pt>
                <c:pt idx="13">
                  <c:v>4.3949232413807847E-2</c:v>
                </c:pt>
                <c:pt idx="14">
                  <c:v>4.3949232413807847E-2</c:v>
                </c:pt>
                <c:pt idx="15">
                  <c:v>4.3949232413807847E-2</c:v>
                </c:pt>
                <c:pt idx="16">
                  <c:v>4.3949232413807847E-2</c:v>
                </c:pt>
                <c:pt idx="17">
                  <c:v>4.3949232413807847E-2</c:v>
                </c:pt>
                <c:pt idx="18">
                  <c:v>4.3949232413807847E-2</c:v>
                </c:pt>
                <c:pt idx="19">
                  <c:v>4.3949232413807847E-2</c:v>
                </c:pt>
                <c:pt idx="20">
                  <c:v>4.3949232413807847E-2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-392.96838391530747</c:v>
                </c:pt>
                <c:pt idx="2">
                  <c:v>-504.08092448252603</c:v>
                </c:pt>
                <c:pt idx="3">
                  <c:v>-529.6965113409525</c:v>
                </c:pt>
                <c:pt idx="4">
                  <c:v>-545.29750830785417</c:v>
                </c:pt>
                <c:pt idx="5">
                  <c:v>-519.38841118073117</c:v>
                </c:pt>
                <c:pt idx="6">
                  <c:v>-519.38841118073117</c:v>
                </c:pt>
                <c:pt idx="7">
                  <c:v>-519.38841118073117</c:v>
                </c:pt>
                <c:pt idx="8">
                  <c:v>-519.38841118073117</c:v>
                </c:pt>
                <c:pt idx="9">
                  <c:v>-519.38841118073117</c:v>
                </c:pt>
                <c:pt idx="10">
                  <c:v>-519.38841118073117</c:v>
                </c:pt>
                <c:pt idx="11">
                  <c:v>-519.38841118073117</c:v>
                </c:pt>
                <c:pt idx="12">
                  <c:v>-519.38841118073117</c:v>
                </c:pt>
                <c:pt idx="13">
                  <c:v>-519.38841118073117</c:v>
                </c:pt>
                <c:pt idx="14">
                  <c:v>-519.38841118073117</c:v>
                </c:pt>
                <c:pt idx="15">
                  <c:v>-519.38841118073117</c:v>
                </c:pt>
                <c:pt idx="16">
                  <c:v>-519.38841118073117</c:v>
                </c:pt>
                <c:pt idx="17">
                  <c:v>-519.38841118073117</c:v>
                </c:pt>
                <c:pt idx="18">
                  <c:v>-519.38841118073117</c:v>
                </c:pt>
                <c:pt idx="19">
                  <c:v>-519.38841118073117</c:v>
                </c:pt>
                <c:pt idx="20">
                  <c:v>-519.38841118073117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6-4DD7-8D93-0667A0C12854}"/>
            </c:ext>
          </c:extLst>
        </c:ser>
        <c:ser>
          <c:idx val="0"/>
          <c:order val="1"/>
          <c:tx>
            <c:v>Galli_3st_3bay_MediumSingle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Displacements'!$F$4:$F$5460</c:f>
              <c:numCache>
                <c:formatCode>General</c:formatCode>
                <c:ptCount val="5457"/>
                <c:pt idx="0">
                  <c:v>3.8731199999999999E-5</c:v>
                </c:pt>
                <c:pt idx="1">
                  <c:v>7.8721399999999995E-5</c:v>
                </c:pt>
                <c:pt idx="2">
                  <c:v>1.18712E-4</c:v>
                </c:pt>
                <c:pt idx="3">
                  <c:v>1.5870200000000001E-4</c:v>
                </c:pt>
                <c:pt idx="4">
                  <c:v>1.9869199999999999E-4</c:v>
                </c:pt>
                <c:pt idx="5">
                  <c:v>2.3868199999999999E-4</c:v>
                </c:pt>
                <c:pt idx="6">
                  <c:v>2.7867199999999999E-4</c:v>
                </c:pt>
                <c:pt idx="7">
                  <c:v>3.1866300000000001E-4</c:v>
                </c:pt>
                <c:pt idx="8">
                  <c:v>3.5865300000000001E-4</c:v>
                </c:pt>
                <c:pt idx="9">
                  <c:v>3.9864300000000001E-4</c:v>
                </c:pt>
                <c:pt idx="10">
                  <c:v>4.3863300000000001E-4</c:v>
                </c:pt>
                <c:pt idx="11">
                  <c:v>4.78622E-4</c:v>
                </c:pt>
                <c:pt idx="12">
                  <c:v>5.1861099999999999E-4</c:v>
                </c:pt>
                <c:pt idx="13">
                  <c:v>5.5859900000000001E-4</c:v>
                </c:pt>
                <c:pt idx="14">
                  <c:v>5.9858700000000003E-4</c:v>
                </c:pt>
                <c:pt idx="15">
                  <c:v>6.3857599999999997E-4</c:v>
                </c:pt>
                <c:pt idx="16">
                  <c:v>6.7856399999999999E-4</c:v>
                </c:pt>
                <c:pt idx="17">
                  <c:v>7.1855200000000001E-4</c:v>
                </c:pt>
                <c:pt idx="18">
                  <c:v>7.5854099999999995E-4</c:v>
                </c:pt>
                <c:pt idx="19">
                  <c:v>7.9852899999999997E-4</c:v>
                </c:pt>
                <c:pt idx="20">
                  <c:v>8.3851699999999999E-4</c:v>
                </c:pt>
                <c:pt idx="21">
                  <c:v>8.7851200000000002E-4</c:v>
                </c:pt>
                <c:pt idx="22">
                  <c:v>9.1850700000000005E-4</c:v>
                </c:pt>
                <c:pt idx="23">
                  <c:v>9.5850099999999995E-4</c:v>
                </c:pt>
                <c:pt idx="24">
                  <c:v>9.9850599999999992E-4</c:v>
                </c:pt>
                <c:pt idx="25">
                  <c:v>1.0385100000000001E-3</c:v>
                </c:pt>
                <c:pt idx="26">
                  <c:v>1.0785199999999999E-3</c:v>
                </c:pt>
                <c:pt idx="27">
                  <c:v>1.11852E-3</c:v>
                </c:pt>
                <c:pt idx="28">
                  <c:v>1.1585300000000001E-3</c:v>
                </c:pt>
                <c:pt idx="29">
                  <c:v>1.1985699999999999E-3</c:v>
                </c:pt>
                <c:pt idx="30">
                  <c:v>1.23861E-3</c:v>
                </c:pt>
                <c:pt idx="31">
                  <c:v>1.2786500000000001E-3</c:v>
                </c:pt>
                <c:pt idx="32">
                  <c:v>1.31868E-3</c:v>
                </c:pt>
                <c:pt idx="33">
                  <c:v>1.3587199999999999E-3</c:v>
                </c:pt>
                <c:pt idx="34">
                  <c:v>1.39876E-3</c:v>
                </c:pt>
                <c:pt idx="35">
                  <c:v>1.4388000000000001E-3</c:v>
                </c:pt>
                <c:pt idx="36">
                  <c:v>1.4788399999999999E-3</c:v>
                </c:pt>
                <c:pt idx="37">
                  <c:v>1.5188700000000001E-3</c:v>
                </c:pt>
                <c:pt idx="38">
                  <c:v>1.5589099999999999E-3</c:v>
                </c:pt>
                <c:pt idx="39">
                  <c:v>1.59899E-3</c:v>
                </c:pt>
                <c:pt idx="40">
                  <c:v>1.6390700000000001E-3</c:v>
                </c:pt>
                <c:pt idx="41">
                  <c:v>1.67914E-3</c:v>
                </c:pt>
                <c:pt idx="42">
                  <c:v>1.71922E-3</c:v>
                </c:pt>
                <c:pt idx="43">
                  <c:v>1.7593000000000001E-3</c:v>
                </c:pt>
                <c:pt idx="44">
                  <c:v>1.7993799999999999E-3</c:v>
                </c:pt>
                <c:pt idx="45">
                  <c:v>1.83946E-3</c:v>
                </c:pt>
                <c:pt idx="46">
                  <c:v>1.8795299999999999E-3</c:v>
                </c:pt>
                <c:pt idx="47">
                  <c:v>1.91961E-3</c:v>
                </c:pt>
                <c:pt idx="48">
                  <c:v>1.95969E-3</c:v>
                </c:pt>
                <c:pt idx="49">
                  <c:v>1.9997600000000002E-3</c:v>
                </c:pt>
                <c:pt idx="50">
                  <c:v>2.0398399999999998E-3</c:v>
                </c:pt>
                <c:pt idx="51">
                  <c:v>2.0799199999999999E-3</c:v>
                </c:pt>
                <c:pt idx="52">
                  <c:v>2.11999E-3</c:v>
                </c:pt>
                <c:pt idx="53">
                  <c:v>2.16007E-3</c:v>
                </c:pt>
                <c:pt idx="54">
                  <c:v>2.2001500000000001E-3</c:v>
                </c:pt>
                <c:pt idx="55">
                  <c:v>2.2402199999999998E-3</c:v>
                </c:pt>
                <c:pt idx="56">
                  <c:v>2.2802999999999999E-3</c:v>
                </c:pt>
                <c:pt idx="57">
                  <c:v>2.32037E-3</c:v>
                </c:pt>
                <c:pt idx="58">
                  <c:v>2.36045E-3</c:v>
                </c:pt>
                <c:pt idx="59">
                  <c:v>2.4005300000000001E-3</c:v>
                </c:pt>
                <c:pt idx="60">
                  <c:v>2.4405999999999998E-3</c:v>
                </c:pt>
                <c:pt idx="61">
                  <c:v>2.4806799999999999E-3</c:v>
                </c:pt>
                <c:pt idx="62">
                  <c:v>2.5207599999999999E-3</c:v>
                </c:pt>
                <c:pt idx="63">
                  <c:v>2.5608300000000001E-3</c:v>
                </c:pt>
                <c:pt idx="64">
                  <c:v>2.6009100000000001E-3</c:v>
                </c:pt>
                <c:pt idx="65">
                  <c:v>2.6409900000000002E-3</c:v>
                </c:pt>
                <c:pt idx="66">
                  <c:v>2.6810599999999999E-3</c:v>
                </c:pt>
                <c:pt idx="67">
                  <c:v>2.7211399999999999E-3</c:v>
                </c:pt>
                <c:pt idx="68">
                  <c:v>2.76122E-3</c:v>
                </c:pt>
                <c:pt idx="69">
                  <c:v>2.8012900000000001E-3</c:v>
                </c:pt>
                <c:pt idx="70">
                  <c:v>2.8413700000000002E-3</c:v>
                </c:pt>
                <c:pt idx="71">
                  <c:v>2.8814399999999999E-3</c:v>
                </c:pt>
                <c:pt idx="72">
                  <c:v>2.9215199999999999E-3</c:v>
                </c:pt>
                <c:pt idx="73">
                  <c:v>2.9616E-3</c:v>
                </c:pt>
                <c:pt idx="74">
                  <c:v>3.0016700000000001E-3</c:v>
                </c:pt>
                <c:pt idx="75">
                  <c:v>3.0417500000000002E-3</c:v>
                </c:pt>
                <c:pt idx="76">
                  <c:v>3.0818299999999998E-3</c:v>
                </c:pt>
                <c:pt idx="77">
                  <c:v>3.1219300000000002E-3</c:v>
                </c:pt>
                <c:pt idx="78">
                  <c:v>3.16205E-3</c:v>
                </c:pt>
                <c:pt idx="79">
                  <c:v>3.2021699999999998E-3</c:v>
                </c:pt>
                <c:pt idx="80">
                  <c:v>3.2423E-3</c:v>
                </c:pt>
                <c:pt idx="81">
                  <c:v>3.2824199999999999E-3</c:v>
                </c:pt>
                <c:pt idx="82">
                  <c:v>3.3225400000000001E-3</c:v>
                </c:pt>
                <c:pt idx="83">
                  <c:v>3.3626699999999999E-3</c:v>
                </c:pt>
                <c:pt idx="84">
                  <c:v>3.4027900000000002E-3</c:v>
                </c:pt>
                <c:pt idx="85">
                  <c:v>3.44291E-3</c:v>
                </c:pt>
                <c:pt idx="86">
                  <c:v>3.4830400000000002E-3</c:v>
                </c:pt>
                <c:pt idx="87">
                  <c:v>3.52316E-3</c:v>
                </c:pt>
                <c:pt idx="88">
                  <c:v>3.5632799999999998E-3</c:v>
                </c:pt>
                <c:pt idx="89">
                  <c:v>3.6034000000000001E-3</c:v>
                </c:pt>
                <c:pt idx="90">
                  <c:v>3.6435299999999999E-3</c:v>
                </c:pt>
                <c:pt idx="91">
                  <c:v>3.6836500000000001E-3</c:v>
                </c:pt>
                <c:pt idx="92">
                  <c:v>3.7237699999999999E-3</c:v>
                </c:pt>
                <c:pt idx="93">
                  <c:v>3.7639000000000001E-3</c:v>
                </c:pt>
                <c:pt idx="94">
                  <c:v>3.80402E-3</c:v>
                </c:pt>
                <c:pt idx="95">
                  <c:v>3.8441399999999998E-3</c:v>
                </c:pt>
                <c:pt idx="96">
                  <c:v>3.8842600000000001E-3</c:v>
                </c:pt>
                <c:pt idx="97">
                  <c:v>3.9243899999999998E-3</c:v>
                </c:pt>
                <c:pt idx="98">
                  <c:v>3.9645100000000001E-3</c:v>
                </c:pt>
                <c:pt idx="99">
                  <c:v>4.0046300000000003E-3</c:v>
                </c:pt>
                <c:pt idx="100">
                  <c:v>4.0447599999999997E-3</c:v>
                </c:pt>
                <c:pt idx="101">
                  <c:v>4.0848799999999999E-3</c:v>
                </c:pt>
                <c:pt idx="102">
                  <c:v>4.1250000000000002E-3</c:v>
                </c:pt>
                <c:pt idx="103">
                  <c:v>4.1651300000000004E-3</c:v>
                </c:pt>
                <c:pt idx="104">
                  <c:v>4.2052499999999998E-3</c:v>
                </c:pt>
                <c:pt idx="105">
                  <c:v>4.24537E-3</c:v>
                </c:pt>
                <c:pt idx="106">
                  <c:v>4.2854900000000003E-3</c:v>
                </c:pt>
                <c:pt idx="107">
                  <c:v>4.3256199999999996E-3</c:v>
                </c:pt>
                <c:pt idx="108">
                  <c:v>4.3657399999999999E-3</c:v>
                </c:pt>
                <c:pt idx="109">
                  <c:v>4.4058600000000002E-3</c:v>
                </c:pt>
                <c:pt idx="110">
                  <c:v>4.4459900000000004E-3</c:v>
                </c:pt>
                <c:pt idx="111">
                  <c:v>4.4861099999999998E-3</c:v>
                </c:pt>
                <c:pt idx="112">
                  <c:v>4.52623E-3</c:v>
                </c:pt>
                <c:pt idx="113">
                  <c:v>4.5663500000000003E-3</c:v>
                </c:pt>
                <c:pt idx="114">
                  <c:v>4.6064799999999996E-3</c:v>
                </c:pt>
                <c:pt idx="115">
                  <c:v>4.6465999999999999E-3</c:v>
                </c:pt>
                <c:pt idx="116">
                  <c:v>4.6867200000000001E-3</c:v>
                </c:pt>
                <c:pt idx="117">
                  <c:v>4.7268500000000003E-3</c:v>
                </c:pt>
                <c:pt idx="118">
                  <c:v>4.7669699999999997E-3</c:v>
                </c:pt>
                <c:pt idx="119">
                  <c:v>4.80709E-3</c:v>
                </c:pt>
                <c:pt idx="120">
                  <c:v>4.8472200000000002E-3</c:v>
                </c:pt>
                <c:pt idx="121">
                  <c:v>4.8873399999999996E-3</c:v>
                </c:pt>
                <c:pt idx="122">
                  <c:v>4.9274599999999998E-3</c:v>
                </c:pt>
                <c:pt idx="123">
                  <c:v>4.9675800000000001E-3</c:v>
                </c:pt>
                <c:pt idx="124">
                  <c:v>5.0077100000000003E-3</c:v>
                </c:pt>
                <c:pt idx="125">
                  <c:v>5.0478299999999997E-3</c:v>
                </c:pt>
                <c:pt idx="126">
                  <c:v>5.0879499999999999E-3</c:v>
                </c:pt>
                <c:pt idx="127">
                  <c:v>5.1280800000000001E-3</c:v>
                </c:pt>
                <c:pt idx="128">
                  <c:v>5.1682000000000004E-3</c:v>
                </c:pt>
                <c:pt idx="129">
                  <c:v>5.2083199999999998E-3</c:v>
                </c:pt>
                <c:pt idx="130">
                  <c:v>5.24844E-3</c:v>
                </c:pt>
                <c:pt idx="131">
                  <c:v>5.2885700000000002E-3</c:v>
                </c:pt>
                <c:pt idx="132">
                  <c:v>5.3286899999999996E-3</c:v>
                </c:pt>
                <c:pt idx="133">
                  <c:v>5.3688099999999999E-3</c:v>
                </c:pt>
                <c:pt idx="134">
                  <c:v>5.4089400000000001E-3</c:v>
                </c:pt>
                <c:pt idx="135">
                  <c:v>5.4490600000000004E-3</c:v>
                </c:pt>
                <c:pt idx="136">
                  <c:v>5.4891799999999998E-3</c:v>
                </c:pt>
                <c:pt idx="137">
                  <c:v>5.52931E-3</c:v>
                </c:pt>
                <c:pt idx="138">
                  <c:v>5.5694300000000002E-3</c:v>
                </c:pt>
                <c:pt idx="139">
                  <c:v>5.6095499999999996E-3</c:v>
                </c:pt>
                <c:pt idx="140">
                  <c:v>5.6496699999999999E-3</c:v>
                </c:pt>
                <c:pt idx="141">
                  <c:v>5.6898000000000001E-3</c:v>
                </c:pt>
                <c:pt idx="142">
                  <c:v>5.7299200000000003E-3</c:v>
                </c:pt>
                <c:pt idx="143">
                  <c:v>5.7700399999999997E-3</c:v>
                </c:pt>
                <c:pt idx="144">
                  <c:v>5.8101699999999999E-3</c:v>
                </c:pt>
                <c:pt idx="145">
                  <c:v>5.8502900000000002E-3</c:v>
                </c:pt>
                <c:pt idx="146">
                  <c:v>5.8904099999999996E-3</c:v>
                </c:pt>
                <c:pt idx="147">
                  <c:v>5.9305399999999998E-3</c:v>
                </c:pt>
                <c:pt idx="148">
                  <c:v>5.97066E-3</c:v>
                </c:pt>
                <c:pt idx="149">
                  <c:v>6.0107800000000003E-3</c:v>
                </c:pt>
                <c:pt idx="150">
                  <c:v>6.0508999999999997E-3</c:v>
                </c:pt>
                <c:pt idx="151">
                  <c:v>6.0910299999999999E-3</c:v>
                </c:pt>
                <c:pt idx="152">
                  <c:v>6.1311500000000001E-3</c:v>
                </c:pt>
                <c:pt idx="153">
                  <c:v>6.1712700000000004E-3</c:v>
                </c:pt>
                <c:pt idx="154">
                  <c:v>6.2113999999999997E-3</c:v>
                </c:pt>
                <c:pt idx="155">
                  <c:v>6.25152E-3</c:v>
                </c:pt>
                <c:pt idx="156">
                  <c:v>6.2916400000000003E-3</c:v>
                </c:pt>
                <c:pt idx="157">
                  <c:v>6.3317699999999996E-3</c:v>
                </c:pt>
                <c:pt idx="158">
                  <c:v>6.3718899999999998E-3</c:v>
                </c:pt>
                <c:pt idx="159">
                  <c:v>6.4120100000000001E-3</c:v>
                </c:pt>
                <c:pt idx="160">
                  <c:v>6.4521300000000004E-3</c:v>
                </c:pt>
                <c:pt idx="161">
                  <c:v>6.4922599999999997E-3</c:v>
                </c:pt>
                <c:pt idx="162">
                  <c:v>6.53238E-3</c:v>
                </c:pt>
                <c:pt idx="163">
                  <c:v>6.5725000000000002E-3</c:v>
                </c:pt>
                <c:pt idx="164">
                  <c:v>6.6126300000000004E-3</c:v>
                </c:pt>
                <c:pt idx="165">
                  <c:v>6.6527499999999998E-3</c:v>
                </c:pt>
                <c:pt idx="166">
                  <c:v>6.6928700000000001E-3</c:v>
                </c:pt>
                <c:pt idx="167">
                  <c:v>6.7330000000000003E-3</c:v>
                </c:pt>
                <c:pt idx="168">
                  <c:v>6.7731199999999997E-3</c:v>
                </c:pt>
                <c:pt idx="169">
                  <c:v>6.8132399999999999E-3</c:v>
                </c:pt>
                <c:pt idx="170">
                  <c:v>6.8533600000000002E-3</c:v>
                </c:pt>
                <c:pt idx="171">
                  <c:v>6.8934900000000004E-3</c:v>
                </c:pt>
                <c:pt idx="172">
                  <c:v>6.9336099999999998E-3</c:v>
                </c:pt>
                <c:pt idx="173">
                  <c:v>6.97373E-3</c:v>
                </c:pt>
                <c:pt idx="174">
                  <c:v>7.0138600000000002E-3</c:v>
                </c:pt>
                <c:pt idx="175">
                  <c:v>7.0539799999999996E-3</c:v>
                </c:pt>
                <c:pt idx="176">
                  <c:v>7.0940999999999999E-3</c:v>
                </c:pt>
                <c:pt idx="177">
                  <c:v>7.1342200000000001E-3</c:v>
                </c:pt>
                <c:pt idx="178">
                  <c:v>7.1743500000000003E-3</c:v>
                </c:pt>
                <c:pt idx="179">
                  <c:v>7.2144699999999997E-3</c:v>
                </c:pt>
                <c:pt idx="180">
                  <c:v>7.25459E-3</c:v>
                </c:pt>
                <c:pt idx="181">
                  <c:v>7.2947200000000002E-3</c:v>
                </c:pt>
                <c:pt idx="182">
                  <c:v>7.3348399999999996E-3</c:v>
                </c:pt>
                <c:pt idx="183">
                  <c:v>7.3749599999999998E-3</c:v>
                </c:pt>
                <c:pt idx="184">
                  <c:v>7.41509E-3</c:v>
                </c:pt>
                <c:pt idx="185">
                  <c:v>7.4552100000000003E-3</c:v>
                </c:pt>
                <c:pt idx="186">
                  <c:v>7.4953299999999997E-3</c:v>
                </c:pt>
                <c:pt idx="187">
                  <c:v>7.5354599999999999E-3</c:v>
                </c:pt>
                <c:pt idx="188">
                  <c:v>7.5755800000000002E-3</c:v>
                </c:pt>
                <c:pt idx="189">
                  <c:v>7.6157000000000004E-3</c:v>
                </c:pt>
                <c:pt idx="190">
                  <c:v>7.6558199999999998E-3</c:v>
                </c:pt>
                <c:pt idx="191">
                  <c:v>7.69595E-3</c:v>
                </c:pt>
                <c:pt idx="192">
                  <c:v>7.7360700000000003E-3</c:v>
                </c:pt>
                <c:pt idx="193">
                  <c:v>7.7761899999999997E-3</c:v>
                </c:pt>
                <c:pt idx="194">
                  <c:v>7.8163199999999999E-3</c:v>
                </c:pt>
                <c:pt idx="195">
                  <c:v>7.8564399999999993E-3</c:v>
                </c:pt>
                <c:pt idx="196">
                  <c:v>7.8965600000000004E-3</c:v>
                </c:pt>
                <c:pt idx="197">
                  <c:v>7.9366899999999997E-3</c:v>
                </c:pt>
                <c:pt idx="198">
                  <c:v>7.9768100000000008E-3</c:v>
                </c:pt>
                <c:pt idx="199">
                  <c:v>8.0169300000000002E-3</c:v>
                </c:pt>
                <c:pt idx="200">
                  <c:v>8.0570499999999996E-3</c:v>
                </c:pt>
                <c:pt idx="201">
                  <c:v>8.0971800000000007E-3</c:v>
                </c:pt>
                <c:pt idx="202">
                  <c:v>8.1373000000000001E-3</c:v>
                </c:pt>
                <c:pt idx="203">
                  <c:v>8.1774199999999995E-3</c:v>
                </c:pt>
                <c:pt idx="204">
                  <c:v>8.2175500000000005E-3</c:v>
                </c:pt>
                <c:pt idx="205">
                  <c:v>8.2576699999999999E-3</c:v>
                </c:pt>
                <c:pt idx="206">
                  <c:v>8.2977899999999993E-3</c:v>
                </c:pt>
                <c:pt idx="207">
                  <c:v>8.3379200000000004E-3</c:v>
                </c:pt>
                <c:pt idx="208">
                  <c:v>8.3780399999999998E-3</c:v>
                </c:pt>
                <c:pt idx="209">
                  <c:v>8.4181599999999992E-3</c:v>
                </c:pt>
                <c:pt idx="210">
                  <c:v>8.4582800000000003E-3</c:v>
                </c:pt>
                <c:pt idx="211">
                  <c:v>8.4984099999999996E-3</c:v>
                </c:pt>
                <c:pt idx="212">
                  <c:v>8.5385300000000008E-3</c:v>
                </c:pt>
                <c:pt idx="213">
                  <c:v>8.5786500000000002E-3</c:v>
                </c:pt>
                <c:pt idx="214">
                  <c:v>8.6187799999999995E-3</c:v>
                </c:pt>
                <c:pt idx="215">
                  <c:v>8.6589000000000006E-3</c:v>
                </c:pt>
                <c:pt idx="216">
                  <c:v>8.69902E-3</c:v>
                </c:pt>
                <c:pt idx="217">
                  <c:v>8.7391499999999993E-3</c:v>
                </c:pt>
                <c:pt idx="218">
                  <c:v>8.7792700000000005E-3</c:v>
                </c:pt>
                <c:pt idx="219">
                  <c:v>8.8193899999999999E-3</c:v>
                </c:pt>
                <c:pt idx="220">
                  <c:v>8.8595099999999993E-3</c:v>
                </c:pt>
                <c:pt idx="221">
                  <c:v>8.8996400000000003E-3</c:v>
                </c:pt>
                <c:pt idx="222">
                  <c:v>8.9397599999999997E-3</c:v>
                </c:pt>
                <c:pt idx="223">
                  <c:v>8.9798800000000008E-3</c:v>
                </c:pt>
                <c:pt idx="224">
                  <c:v>9.0200100000000002E-3</c:v>
                </c:pt>
                <c:pt idx="225">
                  <c:v>9.0601299999999996E-3</c:v>
                </c:pt>
                <c:pt idx="226">
                  <c:v>9.1002500000000007E-3</c:v>
                </c:pt>
                <c:pt idx="227">
                  <c:v>9.1403700000000001E-3</c:v>
                </c:pt>
                <c:pt idx="228">
                  <c:v>9.1804999999999994E-3</c:v>
                </c:pt>
                <c:pt idx="229">
                  <c:v>9.2206200000000006E-3</c:v>
                </c:pt>
                <c:pt idx="230">
                  <c:v>9.2607399999999999E-3</c:v>
                </c:pt>
                <c:pt idx="231">
                  <c:v>9.3008599999999993E-3</c:v>
                </c:pt>
                <c:pt idx="232">
                  <c:v>9.3409900000000004E-3</c:v>
                </c:pt>
                <c:pt idx="233">
                  <c:v>9.3811099999999998E-3</c:v>
                </c:pt>
                <c:pt idx="234">
                  <c:v>9.4212299999999992E-3</c:v>
                </c:pt>
                <c:pt idx="235">
                  <c:v>9.4613500000000003E-3</c:v>
                </c:pt>
                <c:pt idx="236">
                  <c:v>9.5014799999999996E-3</c:v>
                </c:pt>
                <c:pt idx="237">
                  <c:v>9.5416000000000008E-3</c:v>
                </c:pt>
                <c:pt idx="238">
                  <c:v>9.5817200000000002E-3</c:v>
                </c:pt>
                <c:pt idx="239">
                  <c:v>9.6218399999999996E-3</c:v>
                </c:pt>
                <c:pt idx="240">
                  <c:v>9.6619700000000006E-3</c:v>
                </c:pt>
                <c:pt idx="241">
                  <c:v>9.70209E-3</c:v>
                </c:pt>
                <c:pt idx="242">
                  <c:v>9.7422099999999994E-3</c:v>
                </c:pt>
                <c:pt idx="243">
                  <c:v>9.7823300000000005E-3</c:v>
                </c:pt>
                <c:pt idx="244">
                  <c:v>9.8224599999999999E-3</c:v>
                </c:pt>
                <c:pt idx="245">
                  <c:v>9.8625799999999993E-3</c:v>
                </c:pt>
                <c:pt idx="246">
                  <c:v>9.9027000000000004E-3</c:v>
                </c:pt>
                <c:pt idx="247">
                  <c:v>9.9428199999999998E-3</c:v>
                </c:pt>
                <c:pt idx="248">
                  <c:v>9.9829500000000009E-3</c:v>
                </c:pt>
                <c:pt idx="249">
                  <c:v>1.00231E-2</c:v>
                </c:pt>
                <c:pt idx="250">
                  <c:v>1.00632E-2</c:v>
                </c:pt>
                <c:pt idx="251">
                  <c:v>1.0103300000000001E-2</c:v>
                </c:pt>
                <c:pt idx="252">
                  <c:v>1.01434E-2</c:v>
                </c:pt>
                <c:pt idx="253">
                  <c:v>1.0183599999999999E-2</c:v>
                </c:pt>
                <c:pt idx="254">
                  <c:v>1.02237E-2</c:v>
                </c:pt>
                <c:pt idx="255">
                  <c:v>1.02638E-2</c:v>
                </c:pt>
                <c:pt idx="256">
                  <c:v>1.03039E-2</c:v>
                </c:pt>
                <c:pt idx="257">
                  <c:v>1.03441E-2</c:v>
                </c:pt>
                <c:pt idx="258">
                  <c:v>1.03842E-2</c:v>
                </c:pt>
                <c:pt idx="259">
                  <c:v>1.0424299999999999E-2</c:v>
                </c:pt>
                <c:pt idx="260">
                  <c:v>1.04644E-2</c:v>
                </c:pt>
                <c:pt idx="261">
                  <c:v>1.05045E-2</c:v>
                </c:pt>
                <c:pt idx="262">
                  <c:v>1.0544700000000001E-2</c:v>
                </c:pt>
                <c:pt idx="263">
                  <c:v>1.05848E-2</c:v>
                </c:pt>
                <c:pt idx="264">
                  <c:v>1.06249E-2</c:v>
                </c:pt>
                <c:pt idx="265">
                  <c:v>1.0664999999999999E-2</c:v>
                </c:pt>
                <c:pt idx="266">
                  <c:v>1.07052E-2</c:v>
                </c:pt>
                <c:pt idx="267">
                  <c:v>1.0745299999999999E-2</c:v>
                </c:pt>
                <c:pt idx="268">
                  <c:v>1.0785400000000001E-2</c:v>
                </c:pt>
                <c:pt idx="269">
                  <c:v>1.08255E-2</c:v>
                </c:pt>
                <c:pt idx="270">
                  <c:v>1.08656E-2</c:v>
                </c:pt>
                <c:pt idx="271">
                  <c:v>1.09058E-2</c:v>
                </c:pt>
                <c:pt idx="272">
                  <c:v>1.09459E-2</c:v>
                </c:pt>
                <c:pt idx="273">
                  <c:v>1.0985999999999999E-2</c:v>
                </c:pt>
                <c:pt idx="274">
                  <c:v>1.10261E-2</c:v>
                </c:pt>
                <c:pt idx="275">
                  <c:v>1.1066299999999999E-2</c:v>
                </c:pt>
                <c:pt idx="276">
                  <c:v>1.1106400000000001E-2</c:v>
                </c:pt>
                <c:pt idx="277">
                  <c:v>1.11465E-2</c:v>
                </c:pt>
                <c:pt idx="278">
                  <c:v>1.11866E-2</c:v>
                </c:pt>
                <c:pt idx="279">
                  <c:v>1.1226699999999999E-2</c:v>
                </c:pt>
                <c:pt idx="280">
                  <c:v>1.12669E-2</c:v>
                </c:pt>
                <c:pt idx="281">
                  <c:v>1.1306999999999999E-2</c:v>
                </c:pt>
                <c:pt idx="282">
                  <c:v>1.1347100000000001E-2</c:v>
                </c:pt>
                <c:pt idx="283">
                  <c:v>1.13872E-2</c:v>
                </c:pt>
                <c:pt idx="284">
                  <c:v>1.1427400000000001E-2</c:v>
                </c:pt>
                <c:pt idx="285">
                  <c:v>1.14675E-2</c:v>
                </c:pt>
                <c:pt idx="286">
                  <c:v>1.15076E-2</c:v>
                </c:pt>
                <c:pt idx="287">
                  <c:v>1.1547699999999999E-2</c:v>
                </c:pt>
                <c:pt idx="288">
                  <c:v>1.1587800000000001E-2</c:v>
                </c:pt>
                <c:pt idx="289">
                  <c:v>1.1627999999999999E-2</c:v>
                </c:pt>
                <c:pt idx="290">
                  <c:v>1.1668100000000001E-2</c:v>
                </c:pt>
                <c:pt idx="291">
                  <c:v>1.17082E-2</c:v>
                </c:pt>
                <c:pt idx="292">
                  <c:v>1.17483E-2</c:v>
                </c:pt>
                <c:pt idx="293">
                  <c:v>1.1788399999999999E-2</c:v>
                </c:pt>
                <c:pt idx="294">
                  <c:v>1.18286E-2</c:v>
                </c:pt>
                <c:pt idx="295">
                  <c:v>1.1868699999999999E-2</c:v>
                </c:pt>
                <c:pt idx="296">
                  <c:v>1.1908800000000001E-2</c:v>
                </c:pt>
                <c:pt idx="297">
                  <c:v>1.19489E-2</c:v>
                </c:pt>
                <c:pt idx="298">
                  <c:v>1.1989100000000001E-2</c:v>
                </c:pt>
                <c:pt idx="299">
                  <c:v>1.20292E-2</c:v>
                </c:pt>
                <c:pt idx="300">
                  <c:v>1.20693E-2</c:v>
                </c:pt>
                <c:pt idx="301">
                  <c:v>1.2109399999999999E-2</c:v>
                </c:pt>
                <c:pt idx="302">
                  <c:v>1.2149500000000001E-2</c:v>
                </c:pt>
                <c:pt idx="303">
                  <c:v>1.21896E-2</c:v>
                </c:pt>
                <c:pt idx="304">
                  <c:v>1.22297E-2</c:v>
                </c:pt>
                <c:pt idx="305">
                  <c:v>1.2269800000000001E-2</c:v>
                </c:pt>
                <c:pt idx="306">
                  <c:v>1.23099E-2</c:v>
                </c:pt>
                <c:pt idx="307">
                  <c:v>1.2350099999999999E-2</c:v>
                </c:pt>
                <c:pt idx="308">
                  <c:v>1.2390200000000001E-2</c:v>
                </c:pt>
                <c:pt idx="309">
                  <c:v>1.24303E-2</c:v>
                </c:pt>
                <c:pt idx="310">
                  <c:v>1.24704E-2</c:v>
                </c:pt>
                <c:pt idx="311">
                  <c:v>1.2510500000000001E-2</c:v>
                </c:pt>
                <c:pt idx="312">
                  <c:v>1.25506E-2</c:v>
                </c:pt>
                <c:pt idx="313">
                  <c:v>1.25907E-2</c:v>
                </c:pt>
                <c:pt idx="314">
                  <c:v>1.2630799999999999E-2</c:v>
                </c:pt>
                <c:pt idx="315">
                  <c:v>1.2670799999999999E-2</c:v>
                </c:pt>
                <c:pt idx="316">
                  <c:v>1.2710900000000001E-2</c:v>
                </c:pt>
                <c:pt idx="317">
                  <c:v>1.2751E-2</c:v>
                </c:pt>
                <c:pt idx="318">
                  <c:v>1.27911E-2</c:v>
                </c:pt>
                <c:pt idx="319">
                  <c:v>1.2831199999999999E-2</c:v>
                </c:pt>
                <c:pt idx="320">
                  <c:v>1.28713E-2</c:v>
                </c:pt>
                <c:pt idx="321">
                  <c:v>1.29114E-2</c:v>
                </c:pt>
                <c:pt idx="322">
                  <c:v>1.2951499999999999E-2</c:v>
                </c:pt>
                <c:pt idx="323">
                  <c:v>1.29915E-2</c:v>
                </c:pt>
                <c:pt idx="324">
                  <c:v>1.3031600000000001E-2</c:v>
                </c:pt>
                <c:pt idx="325">
                  <c:v>1.30717E-2</c:v>
                </c:pt>
                <c:pt idx="326">
                  <c:v>1.31118E-2</c:v>
                </c:pt>
                <c:pt idx="327">
                  <c:v>1.3151899999999999E-2</c:v>
                </c:pt>
                <c:pt idx="328">
                  <c:v>1.3192000000000001E-2</c:v>
                </c:pt>
                <c:pt idx="329">
                  <c:v>1.32321E-2</c:v>
                </c:pt>
                <c:pt idx="330">
                  <c:v>1.32721E-2</c:v>
                </c:pt>
                <c:pt idx="331">
                  <c:v>1.33122E-2</c:v>
                </c:pt>
                <c:pt idx="332">
                  <c:v>1.3352299999999999E-2</c:v>
                </c:pt>
                <c:pt idx="333">
                  <c:v>1.33924E-2</c:v>
                </c:pt>
                <c:pt idx="334">
                  <c:v>1.3432400000000001E-2</c:v>
                </c:pt>
                <c:pt idx="335">
                  <c:v>1.34725E-2</c:v>
                </c:pt>
                <c:pt idx="336">
                  <c:v>1.35126E-2</c:v>
                </c:pt>
                <c:pt idx="337">
                  <c:v>1.35526E-2</c:v>
                </c:pt>
                <c:pt idx="338">
                  <c:v>1.3592699999999999E-2</c:v>
                </c:pt>
                <c:pt idx="339">
                  <c:v>1.3632699999999999E-2</c:v>
                </c:pt>
                <c:pt idx="340">
                  <c:v>1.3672800000000001E-2</c:v>
                </c:pt>
                <c:pt idx="341">
                  <c:v>1.37129E-2</c:v>
                </c:pt>
                <c:pt idx="342">
                  <c:v>1.37529E-2</c:v>
                </c:pt>
                <c:pt idx="343">
                  <c:v>1.3793E-2</c:v>
                </c:pt>
                <c:pt idx="344">
                  <c:v>1.3833E-2</c:v>
                </c:pt>
                <c:pt idx="345">
                  <c:v>1.3873099999999999E-2</c:v>
                </c:pt>
                <c:pt idx="346">
                  <c:v>1.3913099999999999E-2</c:v>
                </c:pt>
                <c:pt idx="347">
                  <c:v>1.3953200000000001E-2</c:v>
                </c:pt>
                <c:pt idx="348">
                  <c:v>1.39933E-2</c:v>
                </c:pt>
                <c:pt idx="349">
                  <c:v>1.40333E-2</c:v>
                </c:pt>
                <c:pt idx="350">
                  <c:v>1.40734E-2</c:v>
                </c:pt>
                <c:pt idx="351">
                  <c:v>1.41134E-2</c:v>
                </c:pt>
                <c:pt idx="352">
                  <c:v>1.4153499999999999E-2</c:v>
                </c:pt>
                <c:pt idx="353">
                  <c:v>1.41935E-2</c:v>
                </c:pt>
                <c:pt idx="354">
                  <c:v>1.4233600000000001E-2</c:v>
                </c:pt>
                <c:pt idx="355">
                  <c:v>1.4273599999999999E-2</c:v>
                </c:pt>
                <c:pt idx="356">
                  <c:v>1.43137E-2</c:v>
                </c:pt>
                <c:pt idx="357">
                  <c:v>1.43537E-2</c:v>
                </c:pt>
                <c:pt idx="358">
                  <c:v>1.43938E-2</c:v>
                </c:pt>
                <c:pt idx="359">
                  <c:v>1.44339E-2</c:v>
                </c:pt>
                <c:pt idx="360">
                  <c:v>1.44739E-2</c:v>
                </c:pt>
                <c:pt idx="361">
                  <c:v>1.4514000000000001E-2</c:v>
                </c:pt>
                <c:pt idx="362">
                  <c:v>1.4553999999999999E-2</c:v>
                </c:pt>
                <c:pt idx="363">
                  <c:v>1.45941E-2</c:v>
                </c:pt>
                <c:pt idx="364">
                  <c:v>1.4634100000000001E-2</c:v>
                </c:pt>
                <c:pt idx="365">
                  <c:v>1.46742E-2</c:v>
                </c:pt>
                <c:pt idx="366">
                  <c:v>1.47142E-2</c:v>
                </c:pt>
                <c:pt idx="367">
                  <c:v>1.47543E-2</c:v>
                </c:pt>
                <c:pt idx="368">
                  <c:v>1.47943E-2</c:v>
                </c:pt>
                <c:pt idx="369">
                  <c:v>1.4834399999999999E-2</c:v>
                </c:pt>
                <c:pt idx="370">
                  <c:v>1.4874399999999999E-2</c:v>
                </c:pt>
                <c:pt idx="371">
                  <c:v>1.4914500000000001E-2</c:v>
                </c:pt>
                <c:pt idx="372">
                  <c:v>1.4954500000000001E-2</c:v>
                </c:pt>
                <c:pt idx="373">
                  <c:v>1.49946E-2</c:v>
                </c:pt>
                <c:pt idx="374">
                  <c:v>1.50346E-2</c:v>
                </c:pt>
                <c:pt idx="375">
                  <c:v>1.50747E-2</c:v>
                </c:pt>
                <c:pt idx="376">
                  <c:v>1.51147E-2</c:v>
                </c:pt>
                <c:pt idx="377">
                  <c:v>1.51548E-2</c:v>
                </c:pt>
                <c:pt idx="378">
                  <c:v>1.51948E-2</c:v>
                </c:pt>
                <c:pt idx="379">
                  <c:v>1.5234899999999999E-2</c:v>
                </c:pt>
                <c:pt idx="380">
                  <c:v>1.5274899999999999E-2</c:v>
                </c:pt>
                <c:pt idx="381">
                  <c:v>1.5314899999999999E-2</c:v>
                </c:pt>
                <c:pt idx="382">
                  <c:v>1.5355000000000001E-2</c:v>
                </c:pt>
                <c:pt idx="383">
                  <c:v>1.5395000000000001E-2</c:v>
                </c:pt>
                <c:pt idx="384">
                  <c:v>1.54351E-2</c:v>
                </c:pt>
                <c:pt idx="385">
                  <c:v>1.54751E-2</c:v>
                </c:pt>
                <c:pt idx="386">
                  <c:v>1.55151E-2</c:v>
                </c:pt>
                <c:pt idx="387">
                  <c:v>1.55552E-2</c:v>
                </c:pt>
                <c:pt idx="388">
                  <c:v>1.55952E-2</c:v>
                </c:pt>
                <c:pt idx="389">
                  <c:v>1.5635300000000001E-2</c:v>
                </c:pt>
                <c:pt idx="390">
                  <c:v>1.56753E-2</c:v>
                </c:pt>
                <c:pt idx="391">
                  <c:v>1.5715400000000001E-2</c:v>
                </c:pt>
                <c:pt idx="392">
                  <c:v>1.5755399999999999E-2</c:v>
                </c:pt>
                <c:pt idx="393">
                  <c:v>1.5795400000000001E-2</c:v>
                </c:pt>
                <c:pt idx="394">
                  <c:v>1.5835499999999999E-2</c:v>
                </c:pt>
                <c:pt idx="395">
                  <c:v>1.5875500000000001E-2</c:v>
                </c:pt>
                <c:pt idx="396">
                  <c:v>1.5915599999999998E-2</c:v>
                </c:pt>
                <c:pt idx="397">
                  <c:v>1.59556E-2</c:v>
                </c:pt>
                <c:pt idx="398">
                  <c:v>1.5995599999999999E-2</c:v>
                </c:pt>
                <c:pt idx="399">
                  <c:v>1.60357E-2</c:v>
                </c:pt>
                <c:pt idx="400">
                  <c:v>1.6075699999999998E-2</c:v>
                </c:pt>
                <c:pt idx="401">
                  <c:v>1.61158E-2</c:v>
                </c:pt>
                <c:pt idx="402">
                  <c:v>1.6155800000000001E-2</c:v>
                </c:pt>
                <c:pt idx="403">
                  <c:v>1.61958E-2</c:v>
                </c:pt>
                <c:pt idx="404">
                  <c:v>1.6235900000000001E-2</c:v>
                </c:pt>
                <c:pt idx="405">
                  <c:v>1.6275899999999999E-2</c:v>
                </c:pt>
                <c:pt idx="406">
                  <c:v>1.6316000000000001E-2</c:v>
                </c:pt>
                <c:pt idx="407">
                  <c:v>1.6355999999999999E-2</c:v>
                </c:pt>
                <c:pt idx="408">
                  <c:v>1.6396000000000001E-2</c:v>
                </c:pt>
                <c:pt idx="409">
                  <c:v>1.6436099999999999E-2</c:v>
                </c:pt>
                <c:pt idx="410">
                  <c:v>1.64761E-2</c:v>
                </c:pt>
                <c:pt idx="411">
                  <c:v>1.6516200000000002E-2</c:v>
                </c:pt>
                <c:pt idx="412">
                  <c:v>1.65562E-2</c:v>
                </c:pt>
                <c:pt idx="413">
                  <c:v>1.6596199999999998E-2</c:v>
                </c:pt>
                <c:pt idx="414">
                  <c:v>1.66363E-2</c:v>
                </c:pt>
                <c:pt idx="415">
                  <c:v>1.6676300000000002E-2</c:v>
                </c:pt>
                <c:pt idx="416">
                  <c:v>1.67163E-2</c:v>
                </c:pt>
                <c:pt idx="417">
                  <c:v>1.6756400000000001E-2</c:v>
                </c:pt>
                <c:pt idx="418">
                  <c:v>1.67964E-2</c:v>
                </c:pt>
                <c:pt idx="419">
                  <c:v>1.6836400000000001E-2</c:v>
                </c:pt>
                <c:pt idx="420">
                  <c:v>1.6876499999999999E-2</c:v>
                </c:pt>
                <c:pt idx="421">
                  <c:v>1.6916500000000001E-2</c:v>
                </c:pt>
                <c:pt idx="422">
                  <c:v>1.6956499999999999E-2</c:v>
                </c:pt>
                <c:pt idx="423">
                  <c:v>1.6996600000000001E-2</c:v>
                </c:pt>
                <c:pt idx="424">
                  <c:v>1.7036599999999999E-2</c:v>
                </c:pt>
                <c:pt idx="425">
                  <c:v>1.7076600000000001E-2</c:v>
                </c:pt>
                <c:pt idx="426">
                  <c:v>1.7116699999999999E-2</c:v>
                </c:pt>
                <c:pt idx="427">
                  <c:v>1.71567E-2</c:v>
                </c:pt>
                <c:pt idx="428">
                  <c:v>1.7196800000000002E-2</c:v>
                </c:pt>
                <c:pt idx="429">
                  <c:v>1.72368E-2</c:v>
                </c:pt>
                <c:pt idx="430">
                  <c:v>1.7276799999999998E-2</c:v>
                </c:pt>
                <c:pt idx="431">
                  <c:v>1.73169E-2</c:v>
                </c:pt>
                <c:pt idx="432">
                  <c:v>1.7356900000000001E-2</c:v>
                </c:pt>
                <c:pt idx="433">
                  <c:v>1.73969E-2</c:v>
                </c:pt>
                <c:pt idx="434">
                  <c:v>1.7437000000000001E-2</c:v>
                </c:pt>
                <c:pt idx="435">
                  <c:v>1.7476999999999999E-2</c:v>
                </c:pt>
                <c:pt idx="436">
                  <c:v>1.7517000000000001E-2</c:v>
                </c:pt>
                <c:pt idx="437">
                  <c:v>1.7557099999999999E-2</c:v>
                </c:pt>
                <c:pt idx="438">
                  <c:v>1.7597100000000001E-2</c:v>
                </c:pt>
                <c:pt idx="439">
                  <c:v>1.7637099999999999E-2</c:v>
                </c:pt>
                <c:pt idx="440">
                  <c:v>1.7677200000000001E-2</c:v>
                </c:pt>
                <c:pt idx="441">
                  <c:v>1.7717199999999999E-2</c:v>
                </c:pt>
                <c:pt idx="442">
                  <c:v>1.7757200000000001E-2</c:v>
                </c:pt>
                <c:pt idx="443">
                  <c:v>1.7797299999999999E-2</c:v>
                </c:pt>
                <c:pt idx="444">
                  <c:v>1.78373E-2</c:v>
                </c:pt>
                <c:pt idx="445">
                  <c:v>1.7877400000000002E-2</c:v>
                </c:pt>
                <c:pt idx="446">
                  <c:v>1.79174E-2</c:v>
                </c:pt>
                <c:pt idx="447">
                  <c:v>1.7957399999999998E-2</c:v>
                </c:pt>
                <c:pt idx="448">
                  <c:v>1.79975E-2</c:v>
                </c:pt>
                <c:pt idx="449">
                  <c:v>1.8037500000000001E-2</c:v>
                </c:pt>
                <c:pt idx="450">
                  <c:v>1.80775E-2</c:v>
                </c:pt>
                <c:pt idx="451">
                  <c:v>1.8117600000000001E-2</c:v>
                </c:pt>
                <c:pt idx="452">
                  <c:v>1.8157599999999999E-2</c:v>
                </c:pt>
                <c:pt idx="453">
                  <c:v>1.8197600000000001E-2</c:v>
                </c:pt>
                <c:pt idx="454">
                  <c:v>1.8237699999999999E-2</c:v>
                </c:pt>
                <c:pt idx="455">
                  <c:v>1.8277700000000001E-2</c:v>
                </c:pt>
                <c:pt idx="456">
                  <c:v>1.8317699999999999E-2</c:v>
                </c:pt>
                <c:pt idx="457">
                  <c:v>1.8357800000000001E-2</c:v>
                </c:pt>
                <c:pt idx="458">
                  <c:v>1.8397799999999999E-2</c:v>
                </c:pt>
                <c:pt idx="459">
                  <c:v>1.8437800000000001E-2</c:v>
                </c:pt>
                <c:pt idx="460">
                  <c:v>1.8477899999999998E-2</c:v>
                </c:pt>
                <c:pt idx="461">
                  <c:v>1.85179E-2</c:v>
                </c:pt>
                <c:pt idx="462">
                  <c:v>1.8557899999999999E-2</c:v>
                </c:pt>
                <c:pt idx="463">
                  <c:v>1.8598E-2</c:v>
                </c:pt>
                <c:pt idx="464">
                  <c:v>1.8637999999999998E-2</c:v>
                </c:pt>
                <c:pt idx="465">
                  <c:v>1.86781E-2</c:v>
                </c:pt>
                <c:pt idx="466">
                  <c:v>1.8718100000000001E-2</c:v>
                </c:pt>
                <c:pt idx="467">
                  <c:v>1.87581E-2</c:v>
                </c:pt>
                <c:pt idx="468">
                  <c:v>1.8798200000000001E-2</c:v>
                </c:pt>
                <c:pt idx="469">
                  <c:v>1.8838199999999999E-2</c:v>
                </c:pt>
                <c:pt idx="470">
                  <c:v>1.8878200000000001E-2</c:v>
                </c:pt>
                <c:pt idx="471">
                  <c:v>1.8918299999999999E-2</c:v>
                </c:pt>
                <c:pt idx="472">
                  <c:v>1.8958300000000001E-2</c:v>
                </c:pt>
                <c:pt idx="473">
                  <c:v>1.8998299999999999E-2</c:v>
                </c:pt>
                <c:pt idx="474">
                  <c:v>1.90384E-2</c:v>
                </c:pt>
                <c:pt idx="475">
                  <c:v>1.9078399999999999E-2</c:v>
                </c:pt>
                <c:pt idx="476">
                  <c:v>1.9118400000000001E-2</c:v>
                </c:pt>
                <c:pt idx="477">
                  <c:v>1.9158499999999998E-2</c:v>
                </c:pt>
                <c:pt idx="478">
                  <c:v>1.91985E-2</c:v>
                </c:pt>
                <c:pt idx="479">
                  <c:v>1.9238499999999999E-2</c:v>
                </c:pt>
                <c:pt idx="480">
                  <c:v>1.92786E-2</c:v>
                </c:pt>
                <c:pt idx="481">
                  <c:v>1.9318599999999998E-2</c:v>
                </c:pt>
                <c:pt idx="482">
                  <c:v>1.93586E-2</c:v>
                </c:pt>
                <c:pt idx="483">
                  <c:v>1.9398700000000001E-2</c:v>
                </c:pt>
                <c:pt idx="484">
                  <c:v>1.94387E-2</c:v>
                </c:pt>
                <c:pt idx="485">
                  <c:v>1.9478800000000001E-2</c:v>
                </c:pt>
                <c:pt idx="486">
                  <c:v>1.9518799999999999E-2</c:v>
                </c:pt>
                <c:pt idx="487">
                  <c:v>1.9558800000000001E-2</c:v>
                </c:pt>
                <c:pt idx="488">
                  <c:v>1.9598899999999999E-2</c:v>
                </c:pt>
                <c:pt idx="489">
                  <c:v>1.9638900000000001E-2</c:v>
                </c:pt>
                <c:pt idx="490">
                  <c:v>1.9678899999999999E-2</c:v>
                </c:pt>
                <c:pt idx="491">
                  <c:v>1.9719E-2</c:v>
                </c:pt>
                <c:pt idx="492">
                  <c:v>1.9758999999999999E-2</c:v>
                </c:pt>
                <c:pt idx="493">
                  <c:v>1.9799000000000001E-2</c:v>
                </c:pt>
                <c:pt idx="494">
                  <c:v>1.9839099999999998E-2</c:v>
                </c:pt>
                <c:pt idx="495">
                  <c:v>1.98791E-2</c:v>
                </c:pt>
                <c:pt idx="496">
                  <c:v>1.9919099999999999E-2</c:v>
                </c:pt>
                <c:pt idx="497">
                  <c:v>1.99592E-2</c:v>
                </c:pt>
                <c:pt idx="498">
                  <c:v>1.9999200000000002E-2</c:v>
                </c:pt>
                <c:pt idx="499">
                  <c:v>2.00392E-2</c:v>
                </c:pt>
                <c:pt idx="500">
                  <c:v>2.0079300000000001E-2</c:v>
                </c:pt>
                <c:pt idx="501">
                  <c:v>2.01193E-2</c:v>
                </c:pt>
                <c:pt idx="502">
                  <c:v>2.0159300000000002E-2</c:v>
                </c:pt>
                <c:pt idx="503">
                  <c:v>2.0199399999999999E-2</c:v>
                </c:pt>
                <c:pt idx="504">
                  <c:v>2.0239400000000001E-2</c:v>
                </c:pt>
                <c:pt idx="505">
                  <c:v>2.0279499999999999E-2</c:v>
                </c:pt>
                <c:pt idx="506">
                  <c:v>2.0319500000000001E-2</c:v>
                </c:pt>
                <c:pt idx="507">
                  <c:v>2.0359499999999999E-2</c:v>
                </c:pt>
                <c:pt idx="508">
                  <c:v>2.03996E-2</c:v>
                </c:pt>
                <c:pt idx="509">
                  <c:v>2.0439599999999999E-2</c:v>
                </c:pt>
                <c:pt idx="510">
                  <c:v>2.0479600000000001E-2</c:v>
                </c:pt>
                <c:pt idx="511">
                  <c:v>2.0519699999999998E-2</c:v>
                </c:pt>
                <c:pt idx="512">
                  <c:v>2.05597E-2</c:v>
                </c:pt>
                <c:pt idx="513">
                  <c:v>2.0599699999999999E-2</c:v>
                </c:pt>
                <c:pt idx="514">
                  <c:v>2.06398E-2</c:v>
                </c:pt>
                <c:pt idx="515">
                  <c:v>2.0679800000000002E-2</c:v>
                </c:pt>
                <c:pt idx="516">
                  <c:v>2.07198E-2</c:v>
                </c:pt>
                <c:pt idx="517">
                  <c:v>2.0759900000000001E-2</c:v>
                </c:pt>
                <c:pt idx="518">
                  <c:v>2.07999E-2</c:v>
                </c:pt>
                <c:pt idx="519">
                  <c:v>2.0839900000000001E-2</c:v>
                </c:pt>
                <c:pt idx="520">
                  <c:v>2.0879999999999999E-2</c:v>
                </c:pt>
                <c:pt idx="521">
                  <c:v>2.0920000000000001E-2</c:v>
                </c:pt>
                <c:pt idx="522">
                  <c:v>2.0960099999999999E-2</c:v>
                </c:pt>
                <c:pt idx="523">
                  <c:v>2.1000100000000001E-2</c:v>
                </c:pt>
                <c:pt idx="524">
                  <c:v>2.1040099999999999E-2</c:v>
                </c:pt>
                <c:pt idx="525">
                  <c:v>2.10802E-2</c:v>
                </c:pt>
                <c:pt idx="526">
                  <c:v>2.1120199999999999E-2</c:v>
                </c:pt>
                <c:pt idx="527">
                  <c:v>2.1160200000000001E-2</c:v>
                </c:pt>
                <c:pt idx="528">
                  <c:v>2.1200299999999998E-2</c:v>
                </c:pt>
                <c:pt idx="529">
                  <c:v>2.12403E-2</c:v>
                </c:pt>
                <c:pt idx="530">
                  <c:v>2.1280299999999999E-2</c:v>
                </c:pt>
                <c:pt idx="531">
                  <c:v>2.13204E-2</c:v>
                </c:pt>
                <c:pt idx="532">
                  <c:v>2.1360400000000002E-2</c:v>
                </c:pt>
                <c:pt idx="533">
                  <c:v>2.14004E-2</c:v>
                </c:pt>
                <c:pt idx="534">
                  <c:v>2.1440500000000001E-2</c:v>
                </c:pt>
                <c:pt idx="535">
                  <c:v>2.14805E-2</c:v>
                </c:pt>
                <c:pt idx="536">
                  <c:v>2.1520500000000001E-2</c:v>
                </c:pt>
                <c:pt idx="537">
                  <c:v>2.1560599999999999E-2</c:v>
                </c:pt>
                <c:pt idx="538">
                  <c:v>2.1600600000000001E-2</c:v>
                </c:pt>
                <c:pt idx="539">
                  <c:v>2.1640599999999999E-2</c:v>
                </c:pt>
                <c:pt idx="540">
                  <c:v>2.1680700000000001E-2</c:v>
                </c:pt>
                <c:pt idx="541">
                  <c:v>2.1720699999999999E-2</c:v>
                </c:pt>
                <c:pt idx="542">
                  <c:v>2.17608E-2</c:v>
                </c:pt>
                <c:pt idx="543">
                  <c:v>2.1800799999999999E-2</c:v>
                </c:pt>
                <c:pt idx="544">
                  <c:v>2.18408E-2</c:v>
                </c:pt>
                <c:pt idx="545">
                  <c:v>2.1880899999999998E-2</c:v>
                </c:pt>
                <c:pt idx="546">
                  <c:v>2.19209E-2</c:v>
                </c:pt>
                <c:pt idx="547">
                  <c:v>2.1960899999999998E-2</c:v>
                </c:pt>
                <c:pt idx="548">
                  <c:v>2.2001E-2</c:v>
                </c:pt>
                <c:pt idx="549">
                  <c:v>2.2041000000000002E-2</c:v>
                </c:pt>
                <c:pt idx="550">
                  <c:v>2.2081E-2</c:v>
                </c:pt>
                <c:pt idx="551">
                  <c:v>2.2121100000000001E-2</c:v>
                </c:pt>
                <c:pt idx="552">
                  <c:v>2.21611E-2</c:v>
                </c:pt>
                <c:pt idx="553">
                  <c:v>2.2201100000000001E-2</c:v>
                </c:pt>
                <c:pt idx="554">
                  <c:v>2.2241199999999999E-2</c:v>
                </c:pt>
                <c:pt idx="555">
                  <c:v>2.2281200000000001E-2</c:v>
                </c:pt>
                <c:pt idx="556">
                  <c:v>2.2321199999999999E-2</c:v>
                </c:pt>
                <c:pt idx="557">
                  <c:v>2.2361300000000001E-2</c:v>
                </c:pt>
                <c:pt idx="558">
                  <c:v>2.2401299999999999E-2</c:v>
                </c:pt>
                <c:pt idx="559">
                  <c:v>2.24414E-2</c:v>
                </c:pt>
                <c:pt idx="560">
                  <c:v>2.2481399999999999E-2</c:v>
                </c:pt>
                <c:pt idx="561">
                  <c:v>2.25214E-2</c:v>
                </c:pt>
                <c:pt idx="562">
                  <c:v>2.2561500000000002E-2</c:v>
                </c:pt>
                <c:pt idx="563">
                  <c:v>2.26015E-2</c:v>
                </c:pt>
                <c:pt idx="564">
                  <c:v>2.2641499999999998E-2</c:v>
                </c:pt>
                <c:pt idx="565">
                  <c:v>2.26816E-2</c:v>
                </c:pt>
                <c:pt idx="566">
                  <c:v>2.2721600000000002E-2</c:v>
                </c:pt>
                <c:pt idx="567">
                  <c:v>2.27616E-2</c:v>
                </c:pt>
                <c:pt idx="568">
                  <c:v>2.2801700000000001E-2</c:v>
                </c:pt>
                <c:pt idx="569">
                  <c:v>2.28417E-2</c:v>
                </c:pt>
                <c:pt idx="570">
                  <c:v>2.2881700000000001E-2</c:v>
                </c:pt>
                <c:pt idx="571">
                  <c:v>2.2921799999999999E-2</c:v>
                </c:pt>
                <c:pt idx="572">
                  <c:v>2.2961800000000001E-2</c:v>
                </c:pt>
                <c:pt idx="573">
                  <c:v>2.3001799999999999E-2</c:v>
                </c:pt>
                <c:pt idx="574">
                  <c:v>2.3041900000000001E-2</c:v>
                </c:pt>
                <c:pt idx="575">
                  <c:v>2.3081899999999999E-2</c:v>
                </c:pt>
                <c:pt idx="576">
                  <c:v>2.3121900000000001E-2</c:v>
                </c:pt>
                <c:pt idx="577">
                  <c:v>2.3161999999999999E-2</c:v>
                </c:pt>
                <c:pt idx="578">
                  <c:v>2.3202E-2</c:v>
                </c:pt>
                <c:pt idx="579">
                  <c:v>2.3242100000000002E-2</c:v>
                </c:pt>
                <c:pt idx="580">
                  <c:v>2.32821E-2</c:v>
                </c:pt>
                <c:pt idx="581">
                  <c:v>2.3322099999999998E-2</c:v>
                </c:pt>
                <c:pt idx="582">
                  <c:v>2.33622E-2</c:v>
                </c:pt>
                <c:pt idx="583">
                  <c:v>2.3402200000000001E-2</c:v>
                </c:pt>
                <c:pt idx="584">
                  <c:v>2.34422E-2</c:v>
                </c:pt>
                <c:pt idx="585">
                  <c:v>2.3482300000000001E-2</c:v>
                </c:pt>
                <c:pt idx="586">
                  <c:v>2.3522299999999999E-2</c:v>
                </c:pt>
                <c:pt idx="587">
                  <c:v>2.3562300000000001E-2</c:v>
                </c:pt>
                <c:pt idx="588">
                  <c:v>2.3602399999999999E-2</c:v>
                </c:pt>
                <c:pt idx="589">
                  <c:v>2.3642400000000001E-2</c:v>
                </c:pt>
                <c:pt idx="590">
                  <c:v>2.3682399999999999E-2</c:v>
                </c:pt>
                <c:pt idx="591">
                  <c:v>2.3722500000000001E-2</c:v>
                </c:pt>
                <c:pt idx="592">
                  <c:v>2.3762499999999999E-2</c:v>
                </c:pt>
                <c:pt idx="593">
                  <c:v>2.3802500000000001E-2</c:v>
                </c:pt>
                <c:pt idx="594">
                  <c:v>2.3842599999999999E-2</c:v>
                </c:pt>
                <c:pt idx="595">
                  <c:v>2.38826E-2</c:v>
                </c:pt>
                <c:pt idx="596">
                  <c:v>2.3922700000000002E-2</c:v>
                </c:pt>
                <c:pt idx="597">
                  <c:v>2.39627E-2</c:v>
                </c:pt>
                <c:pt idx="598">
                  <c:v>2.4002699999999998E-2</c:v>
                </c:pt>
                <c:pt idx="599">
                  <c:v>2.40428E-2</c:v>
                </c:pt>
                <c:pt idx="600">
                  <c:v>2.4082800000000001E-2</c:v>
                </c:pt>
                <c:pt idx="601">
                  <c:v>2.41228E-2</c:v>
                </c:pt>
                <c:pt idx="602">
                  <c:v>2.4162900000000001E-2</c:v>
                </c:pt>
                <c:pt idx="603">
                  <c:v>2.4202899999999999E-2</c:v>
                </c:pt>
                <c:pt idx="604">
                  <c:v>2.4242900000000001E-2</c:v>
                </c:pt>
                <c:pt idx="605">
                  <c:v>2.4282999999999999E-2</c:v>
                </c:pt>
                <c:pt idx="606">
                  <c:v>2.4323000000000001E-2</c:v>
                </c:pt>
                <c:pt idx="607">
                  <c:v>2.4362999999999999E-2</c:v>
                </c:pt>
                <c:pt idx="608">
                  <c:v>2.44031E-2</c:v>
                </c:pt>
                <c:pt idx="609">
                  <c:v>2.4443099999999999E-2</c:v>
                </c:pt>
                <c:pt idx="610">
                  <c:v>2.44832E-2</c:v>
                </c:pt>
                <c:pt idx="611">
                  <c:v>2.4523199999999998E-2</c:v>
                </c:pt>
                <c:pt idx="612">
                  <c:v>2.45632E-2</c:v>
                </c:pt>
                <c:pt idx="613">
                  <c:v>2.4603300000000002E-2</c:v>
                </c:pt>
                <c:pt idx="614">
                  <c:v>2.46433E-2</c:v>
                </c:pt>
                <c:pt idx="615">
                  <c:v>2.4683299999999998E-2</c:v>
                </c:pt>
                <c:pt idx="616">
                  <c:v>2.47234E-2</c:v>
                </c:pt>
                <c:pt idx="617">
                  <c:v>2.4763400000000001E-2</c:v>
                </c:pt>
                <c:pt idx="618">
                  <c:v>2.48034E-2</c:v>
                </c:pt>
                <c:pt idx="619">
                  <c:v>2.4843500000000001E-2</c:v>
                </c:pt>
                <c:pt idx="620">
                  <c:v>2.4883499999999999E-2</c:v>
                </c:pt>
                <c:pt idx="621">
                  <c:v>2.4923500000000001E-2</c:v>
                </c:pt>
                <c:pt idx="622">
                  <c:v>2.4963599999999999E-2</c:v>
                </c:pt>
                <c:pt idx="623">
                  <c:v>2.5003600000000001E-2</c:v>
                </c:pt>
                <c:pt idx="624">
                  <c:v>2.5043699999999999E-2</c:v>
                </c:pt>
                <c:pt idx="625">
                  <c:v>2.50837E-2</c:v>
                </c:pt>
                <c:pt idx="626">
                  <c:v>2.5123699999999999E-2</c:v>
                </c:pt>
                <c:pt idx="627">
                  <c:v>2.51638E-2</c:v>
                </c:pt>
                <c:pt idx="628">
                  <c:v>2.5203799999999998E-2</c:v>
                </c:pt>
                <c:pt idx="629">
                  <c:v>2.52438E-2</c:v>
                </c:pt>
                <c:pt idx="630">
                  <c:v>2.5283900000000002E-2</c:v>
                </c:pt>
                <c:pt idx="631">
                  <c:v>2.53239E-2</c:v>
                </c:pt>
                <c:pt idx="632">
                  <c:v>2.5363900000000002E-2</c:v>
                </c:pt>
                <c:pt idx="633">
                  <c:v>2.5403999999999999E-2</c:v>
                </c:pt>
                <c:pt idx="634">
                  <c:v>2.5444000000000001E-2</c:v>
                </c:pt>
                <c:pt idx="635">
                  <c:v>2.5484099999999999E-2</c:v>
                </c:pt>
                <c:pt idx="636">
                  <c:v>2.5524100000000001E-2</c:v>
                </c:pt>
                <c:pt idx="637">
                  <c:v>2.5564099999999999E-2</c:v>
                </c:pt>
                <c:pt idx="638">
                  <c:v>2.5604200000000001E-2</c:v>
                </c:pt>
                <c:pt idx="639">
                  <c:v>2.5644199999999999E-2</c:v>
                </c:pt>
                <c:pt idx="640">
                  <c:v>2.5684200000000001E-2</c:v>
                </c:pt>
                <c:pt idx="641">
                  <c:v>2.5724299999999999E-2</c:v>
                </c:pt>
                <c:pt idx="642">
                  <c:v>2.57643E-2</c:v>
                </c:pt>
                <c:pt idx="643">
                  <c:v>2.5804299999999999E-2</c:v>
                </c:pt>
                <c:pt idx="644">
                  <c:v>2.58444E-2</c:v>
                </c:pt>
                <c:pt idx="645">
                  <c:v>2.5884399999999998E-2</c:v>
                </c:pt>
                <c:pt idx="646">
                  <c:v>2.59245E-2</c:v>
                </c:pt>
                <c:pt idx="647">
                  <c:v>2.5964500000000001E-2</c:v>
                </c:pt>
                <c:pt idx="648">
                  <c:v>2.60045E-2</c:v>
                </c:pt>
                <c:pt idx="649">
                  <c:v>2.6044600000000001E-2</c:v>
                </c:pt>
                <c:pt idx="650">
                  <c:v>2.6084599999999999E-2</c:v>
                </c:pt>
                <c:pt idx="651">
                  <c:v>2.6124600000000001E-2</c:v>
                </c:pt>
                <c:pt idx="652">
                  <c:v>2.6164699999999999E-2</c:v>
                </c:pt>
                <c:pt idx="653">
                  <c:v>2.6204700000000001E-2</c:v>
                </c:pt>
                <c:pt idx="654">
                  <c:v>2.6244699999999999E-2</c:v>
                </c:pt>
                <c:pt idx="655">
                  <c:v>2.6284800000000001E-2</c:v>
                </c:pt>
                <c:pt idx="656">
                  <c:v>2.6324799999999999E-2</c:v>
                </c:pt>
                <c:pt idx="657">
                  <c:v>2.63649E-2</c:v>
                </c:pt>
                <c:pt idx="658">
                  <c:v>2.6404899999999999E-2</c:v>
                </c:pt>
                <c:pt idx="659">
                  <c:v>2.64449E-2</c:v>
                </c:pt>
                <c:pt idx="660">
                  <c:v>2.6485000000000002E-2</c:v>
                </c:pt>
                <c:pt idx="661">
                  <c:v>2.6525E-2</c:v>
                </c:pt>
                <c:pt idx="662">
                  <c:v>2.6564999999999998E-2</c:v>
                </c:pt>
                <c:pt idx="663">
                  <c:v>2.66051E-2</c:v>
                </c:pt>
                <c:pt idx="664">
                  <c:v>2.6645100000000001E-2</c:v>
                </c:pt>
                <c:pt idx="665">
                  <c:v>2.66851E-2</c:v>
                </c:pt>
                <c:pt idx="666">
                  <c:v>2.6725200000000001E-2</c:v>
                </c:pt>
                <c:pt idx="667">
                  <c:v>2.6765199999999999E-2</c:v>
                </c:pt>
                <c:pt idx="668">
                  <c:v>2.6805300000000001E-2</c:v>
                </c:pt>
                <c:pt idx="669">
                  <c:v>2.6845299999999999E-2</c:v>
                </c:pt>
                <c:pt idx="670">
                  <c:v>2.6885300000000001E-2</c:v>
                </c:pt>
                <c:pt idx="671">
                  <c:v>2.6925399999999999E-2</c:v>
                </c:pt>
                <c:pt idx="672">
                  <c:v>2.69654E-2</c:v>
                </c:pt>
                <c:pt idx="673">
                  <c:v>2.7005399999999999E-2</c:v>
                </c:pt>
                <c:pt idx="674">
                  <c:v>2.70455E-2</c:v>
                </c:pt>
                <c:pt idx="675">
                  <c:v>2.7085499999999998E-2</c:v>
                </c:pt>
                <c:pt idx="676">
                  <c:v>2.71255E-2</c:v>
                </c:pt>
                <c:pt idx="677">
                  <c:v>2.7165600000000002E-2</c:v>
                </c:pt>
                <c:pt idx="678">
                  <c:v>2.72056E-2</c:v>
                </c:pt>
                <c:pt idx="679">
                  <c:v>2.7245700000000001E-2</c:v>
                </c:pt>
                <c:pt idx="680">
                  <c:v>2.72857E-2</c:v>
                </c:pt>
                <c:pt idx="681">
                  <c:v>2.7325700000000001E-2</c:v>
                </c:pt>
                <c:pt idx="682">
                  <c:v>2.7365799999999999E-2</c:v>
                </c:pt>
                <c:pt idx="683">
                  <c:v>2.7405800000000001E-2</c:v>
                </c:pt>
                <c:pt idx="684">
                  <c:v>2.7445799999999999E-2</c:v>
                </c:pt>
                <c:pt idx="685">
                  <c:v>2.7485900000000001E-2</c:v>
                </c:pt>
                <c:pt idx="686">
                  <c:v>2.7525899999999999E-2</c:v>
                </c:pt>
                <c:pt idx="687">
                  <c:v>2.7565900000000001E-2</c:v>
                </c:pt>
                <c:pt idx="688">
                  <c:v>2.7605999999999999E-2</c:v>
                </c:pt>
                <c:pt idx="689">
                  <c:v>2.7646E-2</c:v>
                </c:pt>
                <c:pt idx="690">
                  <c:v>2.7686100000000002E-2</c:v>
                </c:pt>
                <c:pt idx="691">
                  <c:v>2.77261E-2</c:v>
                </c:pt>
                <c:pt idx="692">
                  <c:v>2.7766099999999998E-2</c:v>
                </c:pt>
                <c:pt idx="693">
                  <c:v>2.78062E-2</c:v>
                </c:pt>
                <c:pt idx="694">
                  <c:v>2.7846200000000002E-2</c:v>
                </c:pt>
                <c:pt idx="695">
                  <c:v>2.78862E-2</c:v>
                </c:pt>
                <c:pt idx="696">
                  <c:v>2.7926300000000001E-2</c:v>
                </c:pt>
                <c:pt idx="697">
                  <c:v>2.7966299999999999E-2</c:v>
                </c:pt>
                <c:pt idx="698">
                  <c:v>2.8006300000000001E-2</c:v>
                </c:pt>
                <c:pt idx="699">
                  <c:v>2.80463E-2</c:v>
                </c:pt>
                <c:pt idx="700">
                  <c:v>2.8086400000000001E-2</c:v>
                </c:pt>
                <c:pt idx="701">
                  <c:v>2.8126399999999999E-2</c:v>
                </c:pt>
                <c:pt idx="702">
                  <c:v>2.8166400000000001E-2</c:v>
                </c:pt>
                <c:pt idx="703">
                  <c:v>2.82064E-2</c:v>
                </c:pt>
                <c:pt idx="704">
                  <c:v>2.8246500000000001E-2</c:v>
                </c:pt>
                <c:pt idx="705">
                  <c:v>2.8286499999999999E-2</c:v>
                </c:pt>
                <c:pt idx="706">
                  <c:v>2.8326500000000001E-2</c:v>
                </c:pt>
                <c:pt idx="707">
                  <c:v>2.8366499999999999E-2</c:v>
                </c:pt>
                <c:pt idx="708">
                  <c:v>2.8406500000000001E-2</c:v>
                </c:pt>
                <c:pt idx="709">
                  <c:v>2.84465E-2</c:v>
                </c:pt>
                <c:pt idx="710">
                  <c:v>2.8486600000000001E-2</c:v>
                </c:pt>
                <c:pt idx="711">
                  <c:v>2.8526599999999999E-2</c:v>
                </c:pt>
                <c:pt idx="712">
                  <c:v>2.8566600000000001E-2</c:v>
                </c:pt>
                <c:pt idx="713">
                  <c:v>2.8606599999999999E-2</c:v>
                </c:pt>
                <c:pt idx="714">
                  <c:v>2.8646600000000001E-2</c:v>
                </c:pt>
                <c:pt idx="715">
                  <c:v>2.86866E-2</c:v>
                </c:pt>
                <c:pt idx="716">
                  <c:v>2.8726700000000001E-2</c:v>
                </c:pt>
                <c:pt idx="717">
                  <c:v>2.8766699999999999E-2</c:v>
                </c:pt>
                <c:pt idx="718">
                  <c:v>2.8806700000000001E-2</c:v>
                </c:pt>
                <c:pt idx="719">
                  <c:v>2.8846699999999999E-2</c:v>
                </c:pt>
                <c:pt idx="720">
                  <c:v>2.8886700000000001E-2</c:v>
                </c:pt>
                <c:pt idx="721">
                  <c:v>2.89267E-2</c:v>
                </c:pt>
                <c:pt idx="722">
                  <c:v>2.8966800000000001E-2</c:v>
                </c:pt>
                <c:pt idx="723">
                  <c:v>2.9006799999999999E-2</c:v>
                </c:pt>
                <c:pt idx="724">
                  <c:v>2.9046800000000001E-2</c:v>
                </c:pt>
                <c:pt idx="725">
                  <c:v>2.9086799999999999E-2</c:v>
                </c:pt>
                <c:pt idx="726">
                  <c:v>2.9126800000000001E-2</c:v>
                </c:pt>
                <c:pt idx="727">
                  <c:v>2.91668E-2</c:v>
                </c:pt>
                <c:pt idx="728">
                  <c:v>2.9206800000000002E-2</c:v>
                </c:pt>
                <c:pt idx="729">
                  <c:v>2.92468E-2</c:v>
                </c:pt>
                <c:pt idx="730">
                  <c:v>2.9286800000000002E-2</c:v>
                </c:pt>
                <c:pt idx="731">
                  <c:v>2.93268E-2</c:v>
                </c:pt>
                <c:pt idx="732">
                  <c:v>2.9366699999999999E-2</c:v>
                </c:pt>
                <c:pt idx="733">
                  <c:v>2.9406700000000001E-2</c:v>
                </c:pt>
                <c:pt idx="734">
                  <c:v>2.9446699999999999E-2</c:v>
                </c:pt>
                <c:pt idx="735">
                  <c:v>2.9486700000000001E-2</c:v>
                </c:pt>
                <c:pt idx="736">
                  <c:v>2.9526699999999999E-2</c:v>
                </c:pt>
                <c:pt idx="737">
                  <c:v>2.9566700000000001E-2</c:v>
                </c:pt>
                <c:pt idx="738">
                  <c:v>2.96067E-2</c:v>
                </c:pt>
                <c:pt idx="739">
                  <c:v>2.9646700000000002E-2</c:v>
                </c:pt>
                <c:pt idx="740">
                  <c:v>2.96867E-2</c:v>
                </c:pt>
                <c:pt idx="741">
                  <c:v>2.9726700000000002E-2</c:v>
                </c:pt>
                <c:pt idx="742">
                  <c:v>2.97667E-2</c:v>
                </c:pt>
                <c:pt idx="743">
                  <c:v>2.9806699999999998E-2</c:v>
                </c:pt>
                <c:pt idx="744">
                  <c:v>2.98467E-2</c:v>
                </c:pt>
                <c:pt idx="745">
                  <c:v>2.9886699999999999E-2</c:v>
                </c:pt>
                <c:pt idx="746">
                  <c:v>2.9926700000000001E-2</c:v>
                </c:pt>
                <c:pt idx="747">
                  <c:v>2.9966699999999999E-2</c:v>
                </c:pt>
                <c:pt idx="748">
                  <c:v>3.0006700000000001E-2</c:v>
                </c:pt>
                <c:pt idx="749">
                  <c:v>3.0046699999999999E-2</c:v>
                </c:pt>
                <c:pt idx="750">
                  <c:v>3.0086700000000001E-2</c:v>
                </c:pt>
                <c:pt idx="751">
                  <c:v>3.0126699999999999E-2</c:v>
                </c:pt>
                <c:pt idx="752">
                  <c:v>3.0166700000000001E-2</c:v>
                </c:pt>
                <c:pt idx="753">
                  <c:v>3.02067E-2</c:v>
                </c:pt>
                <c:pt idx="754">
                  <c:v>3.0246700000000001E-2</c:v>
                </c:pt>
                <c:pt idx="755">
                  <c:v>3.02867E-2</c:v>
                </c:pt>
                <c:pt idx="756">
                  <c:v>3.0326700000000002E-2</c:v>
                </c:pt>
                <c:pt idx="757">
                  <c:v>3.03667E-2</c:v>
                </c:pt>
                <c:pt idx="758">
                  <c:v>3.0406699999999998E-2</c:v>
                </c:pt>
                <c:pt idx="759">
                  <c:v>3.04467E-2</c:v>
                </c:pt>
                <c:pt idx="760">
                  <c:v>3.0486699999999999E-2</c:v>
                </c:pt>
                <c:pt idx="761">
                  <c:v>3.05267E-2</c:v>
                </c:pt>
                <c:pt idx="762">
                  <c:v>3.0566699999999999E-2</c:v>
                </c:pt>
                <c:pt idx="763">
                  <c:v>3.0606700000000001E-2</c:v>
                </c:pt>
                <c:pt idx="764">
                  <c:v>3.0646699999999999E-2</c:v>
                </c:pt>
                <c:pt idx="765">
                  <c:v>3.0686700000000001E-2</c:v>
                </c:pt>
                <c:pt idx="766">
                  <c:v>3.0726699999999999E-2</c:v>
                </c:pt>
                <c:pt idx="767">
                  <c:v>3.0766700000000001E-2</c:v>
                </c:pt>
                <c:pt idx="768">
                  <c:v>3.0806699999999999E-2</c:v>
                </c:pt>
                <c:pt idx="769">
                  <c:v>3.0846700000000001E-2</c:v>
                </c:pt>
                <c:pt idx="770">
                  <c:v>3.08867E-2</c:v>
                </c:pt>
                <c:pt idx="771">
                  <c:v>3.0926700000000001E-2</c:v>
                </c:pt>
                <c:pt idx="772">
                  <c:v>3.09667E-2</c:v>
                </c:pt>
                <c:pt idx="773">
                  <c:v>3.1006700000000002E-2</c:v>
                </c:pt>
                <c:pt idx="774">
                  <c:v>3.10467E-2</c:v>
                </c:pt>
                <c:pt idx="775">
                  <c:v>3.1086699999999998E-2</c:v>
                </c:pt>
                <c:pt idx="776">
                  <c:v>3.11267E-2</c:v>
                </c:pt>
                <c:pt idx="777">
                  <c:v>3.1166699999999999E-2</c:v>
                </c:pt>
                <c:pt idx="778">
                  <c:v>3.12067E-2</c:v>
                </c:pt>
                <c:pt idx="779">
                  <c:v>3.1246699999999999E-2</c:v>
                </c:pt>
                <c:pt idx="780">
                  <c:v>3.1286700000000001E-2</c:v>
                </c:pt>
                <c:pt idx="781">
                  <c:v>3.1326699999999999E-2</c:v>
                </c:pt>
                <c:pt idx="782">
                  <c:v>3.1366699999999997E-2</c:v>
                </c:pt>
                <c:pt idx="783">
                  <c:v>3.1406700000000003E-2</c:v>
                </c:pt>
                <c:pt idx="784">
                  <c:v>3.1446700000000001E-2</c:v>
                </c:pt>
                <c:pt idx="785">
                  <c:v>3.1486699999999999E-2</c:v>
                </c:pt>
                <c:pt idx="786">
                  <c:v>3.1526699999999998E-2</c:v>
                </c:pt>
                <c:pt idx="787">
                  <c:v>3.1566700000000003E-2</c:v>
                </c:pt>
                <c:pt idx="788">
                  <c:v>3.1606700000000001E-2</c:v>
                </c:pt>
                <c:pt idx="789">
                  <c:v>3.16467E-2</c:v>
                </c:pt>
                <c:pt idx="790">
                  <c:v>3.1686699999999998E-2</c:v>
                </c:pt>
                <c:pt idx="791">
                  <c:v>3.1726699999999997E-2</c:v>
                </c:pt>
                <c:pt idx="792">
                  <c:v>3.1766700000000002E-2</c:v>
                </c:pt>
                <c:pt idx="793">
                  <c:v>3.18067E-2</c:v>
                </c:pt>
                <c:pt idx="794">
                  <c:v>3.1846699999999999E-2</c:v>
                </c:pt>
                <c:pt idx="795">
                  <c:v>3.1886699999999997E-2</c:v>
                </c:pt>
                <c:pt idx="796">
                  <c:v>3.1926700000000002E-2</c:v>
                </c:pt>
                <c:pt idx="797">
                  <c:v>3.1966700000000001E-2</c:v>
                </c:pt>
                <c:pt idx="798">
                  <c:v>3.2006699999999999E-2</c:v>
                </c:pt>
                <c:pt idx="799">
                  <c:v>3.2046699999999997E-2</c:v>
                </c:pt>
                <c:pt idx="800">
                  <c:v>3.2086700000000003E-2</c:v>
                </c:pt>
                <c:pt idx="801">
                  <c:v>3.2126700000000001E-2</c:v>
                </c:pt>
                <c:pt idx="802">
                  <c:v>3.2166599999999997E-2</c:v>
                </c:pt>
                <c:pt idx="803">
                  <c:v>3.2206600000000002E-2</c:v>
                </c:pt>
                <c:pt idx="804">
                  <c:v>3.22466E-2</c:v>
                </c:pt>
                <c:pt idx="805">
                  <c:v>3.2286599999999999E-2</c:v>
                </c:pt>
                <c:pt idx="806">
                  <c:v>3.2326599999999997E-2</c:v>
                </c:pt>
                <c:pt idx="807">
                  <c:v>3.2366600000000002E-2</c:v>
                </c:pt>
                <c:pt idx="808">
                  <c:v>3.2406600000000001E-2</c:v>
                </c:pt>
                <c:pt idx="809">
                  <c:v>3.2446599999999999E-2</c:v>
                </c:pt>
                <c:pt idx="810">
                  <c:v>3.2486599999999997E-2</c:v>
                </c:pt>
                <c:pt idx="811">
                  <c:v>3.2526600000000003E-2</c:v>
                </c:pt>
                <c:pt idx="812">
                  <c:v>3.2566600000000001E-2</c:v>
                </c:pt>
                <c:pt idx="813">
                  <c:v>3.2606599999999999E-2</c:v>
                </c:pt>
                <c:pt idx="814">
                  <c:v>3.2646599999999998E-2</c:v>
                </c:pt>
                <c:pt idx="815">
                  <c:v>3.2686600000000003E-2</c:v>
                </c:pt>
                <c:pt idx="816">
                  <c:v>3.2726600000000002E-2</c:v>
                </c:pt>
                <c:pt idx="817">
                  <c:v>3.27666E-2</c:v>
                </c:pt>
                <c:pt idx="818">
                  <c:v>3.2806599999999998E-2</c:v>
                </c:pt>
                <c:pt idx="819">
                  <c:v>3.2846599999999997E-2</c:v>
                </c:pt>
                <c:pt idx="820">
                  <c:v>3.2886600000000002E-2</c:v>
                </c:pt>
                <c:pt idx="821">
                  <c:v>3.2926499999999997E-2</c:v>
                </c:pt>
                <c:pt idx="822">
                  <c:v>3.2966500000000003E-2</c:v>
                </c:pt>
                <c:pt idx="823">
                  <c:v>3.3006500000000001E-2</c:v>
                </c:pt>
                <c:pt idx="824">
                  <c:v>3.3046499999999999E-2</c:v>
                </c:pt>
                <c:pt idx="825">
                  <c:v>3.3086499999999998E-2</c:v>
                </c:pt>
                <c:pt idx="826">
                  <c:v>3.3126500000000003E-2</c:v>
                </c:pt>
                <c:pt idx="827">
                  <c:v>3.3166500000000002E-2</c:v>
                </c:pt>
                <c:pt idx="828">
                  <c:v>3.32065E-2</c:v>
                </c:pt>
                <c:pt idx="829">
                  <c:v>3.3246499999999998E-2</c:v>
                </c:pt>
                <c:pt idx="830">
                  <c:v>3.3286499999999997E-2</c:v>
                </c:pt>
                <c:pt idx="831">
                  <c:v>3.3326500000000002E-2</c:v>
                </c:pt>
                <c:pt idx="832">
                  <c:v>3.33665E-2</c:v>
                </c:pt>
                <c:pt idx="833">
                  <c:v>3.3406400000000003E-2</c:v>
                </c:pt>
                <c:pt idx="834">
                  <c:v>3.3446400000000001E-2</c:v>
                </c:pt>
                <c:pt idx="835">
                  <c:v>3.3486399999999999E-2</c:v>
                </c:pt>
                <c:pt idx="836">
                  <c:v>3.3526399999999998E-2</c:v>
                </c:pt>
                <c:pt idx="837">
                  <c:v>3.3566400000000003E-2</c:v>
                </c:pt>
                <c:pt idx="838">
                  <c:v>3.3606400000000002E-2</c:v>
                </c:pt>
                <c:pt idx="839">
                  <c:v>3.36464E-2</c:v>
                </c:pt>
                <c:pt idx="840">
                  <c:v>3.3686399999999998E-2</c:v>
                </c:pt>
                <c:pt idx="841">
                  <c:v>3.3726399999999997E-2</c:v>
                </c:pt>
                <c:pt idx="842">
                  <c:v>3.3766400000000002E-2</c:v>
                </c:pt>
                <c:pt idx="843">
                  <c:v>3.38064E-2</c:v>
                </c:pt>
                <c:pt idx="844">
                  <c:v>3.3846399999999999E-2</c:v>
                </c:pt>
                <c:pt idx="845">
                  <c:v>3.3886300000000001E-2</c:v>
                </c:pt>
                <c:pt idx="846">
                  <c:v>3.39263E-2</c:v>
                </c:pt>
                <c:pt idx="847">
                  <c:v>3.3966299999999998E-2</c:v>
                </c:pt>
                <c:pt idx="848">
                  <c:v>3.4006300000000003E-2</c:v>
                </c:pt>
                <c:pt idx="849">
                  <c:v>3.4046300000000002E-2</c:v>
                </c:pt>
                <c:pt idx="850">
                  <c:v>3.40863E-2</c:v>
                </c:pt>
                <c:pt idx="851">
                  <c:v>3.4126299999999998E-2</c:v>
                </c:pt>
                <c:pt idx="852">
                  <c:v>3.4166299999999997E-2</c:v>
                </c:pt>
                <c:pt idx="853">
                  <c:v>3.4206300000000002E-2</c:v>
                </c:pt>
                <c:pt idx="854">
                  <c:v>3.42463E-2</c:v>
                </c:pt>
                <c:pt idx="855">
                  <c:v>3.4286299999999999E-2</c:v>
                </c:pt>
                <c:pt idx="856">
                  <c:v>3.4326299999999997E-2</c:v>
                </c:pt>
                <c:pt idx="857">
                  <c:v>3.43662E-2</c:v>
                </c:pt>
                <c:pt idx="858">
                  <c:v>3.4406199999999998E-2</c:v>
                </c:pt>
                <c:pt idx="859">
                  <c:v>3.4446200000000003E-2</c:v>
                </c:pt>
                <c:pt idx="860">
                  <c:v>3.4486200000000002E-2</c:v>
                </c:pt>
                <c:pt idx="861">
                  <c:v>3.45262E-2</c:v>
                </c:pt>
                <c:pt idx="862">
                  <c:v>3.4566199999999998E-2</c:v>
                </c:pt>
                <c:pt idx="863">
                  <c:v>3.4606199999999997E-2</c:v>
                </c:pt>
                <c:pt idx="864">
                  <c:v>3.4646200000000002E-2</c:v>
                </c:pt>
                <c:pt idx="865">
                  <c:v>3.46862E-2</c:v>
                </c:pt>
                <c:pt idx="866">
                  <c:v>3.4726199999999999E-2</c:v>
                </c:pt>
                <c:pt idx="867">
                  <c:v>3.4766199999999997E-2</c:v>
                </c:pt>
                <c:pt idx="868">
                  <c:v>3.48061E-2</c:v>
                </c:pt>
                <c:pt idx="869">
                  <c:v>3.4846099999999998E-2</c:v>
                </c:pt>
                <c:pt idx="870">
                  <c:v>3.4886100000000003E-2</c:v>
                </c:pt>
                <c:pt idx="871">
                  <c:v>3.4926100000000002E-2</c:v>
                </c:pt>
                <c:pt idx="872">
                  <c:v>3.49661E-2</c:v>
                </c:pt>
                <c:pt idx="873">
                  <c:v>3.5006099999999998E-2</c:v>
                </c:pt>
                <c:pt idx="874">
                  <c:v>3.5046000000000001E-2</c:v>
                </c:pt>
                <c:pt idx="875">
                  <c:v>3.5085999999999999E-2</c:v>
                </c:pt>
                <c:pt idx="876">
                  <c:v>3.5125999999999998E-2</c:v>
                </c:pt>
                <c:pt idx="877">
                  <c:v>3.5166000000000003E-2</c:v>
                </c:pt>
                <c:pt idx="878">
                  <c:v>3.5206000000000001E-2</c:v>
                </c:pt>
                <c:pt idx="879">
                  <c:v>3.5246E-2</c:v>
                </c:pt>
                <c:pt idx="880">
                  <c:v>3.5285900000000002E-2</c:v>
                </c:pt>
                <c:pt idx="881">
                  <c:v>3.53259E-2</c:v>
                </c:pt>
                <c:pt idx="882">
                  <c:v>3.5365899999999999E-2</c:v>
                </c:pt>
                <c:pt idx="883">
                  <c:v>3.5405899999999997E-2</c:v>
                </c:pt>
                <c:pt idx="884">
                  <c:v>3.5445900000000002E-2</c:v>
                </c:pt>
                <c:pt idx="885">
                  <c:v>3.5485799999999998E-2</c:v>
                </c:pt>
                <c:pt idx="886">
                  <c:v>3.5525800000000003E-2</c:v>
                </c:pt>
                <c:pt idx="887">
                  <c:v>3.5565800000000002E-2</c:v>
                </c:pt>
                <c:pt idx="888">
                  <c:v>3.56058E-2</c:v>
                </c:pt>
                <c:pt idx="889">
                  <c:v>3.5645799999999998E-2</c:v>
                </c:pt>
                <c:pt idx="890">
                  <c:v>3.5685799999999997E-2</c:v>
                </c:pt>
                <c:pt idx="891">
                  <c:v>3.5725699999999999E-2</c:v>
                </c:pt>
                <c:pt idx="892">
                  <c:v>3.5765699999999997E-2</c:v>
                </c:pt>
                <c:pt idx="893">
                  <c:v>3.5805700000000003E-2</c:v>
                </c:pt>
                <c:pt idx="894">
                  <c:v>3.5845700000000001E-2</c:v>
                </c:pt>
                <c:pt idx="895">
                  <c:v>3.58857E-2</c:v>
                </c:pt>
                <c:pt idx="896">
                  <c:v>3.5925600000000002E-2</c:v>
                </c:pt>
                <c:pt idx="897">
                  <c:v>3.59656E-2</c:v>
                </c:pt>
                <c:pt idx="898">
                  <c:v>3.6005599999999999E-2</c:v>
                </c:pt>
                <c:pt idx="899">
                  <c:v>3.6045599999999997E-2</c:v>
                </c:pt>
                <c:pt idx="900">
                  <c:v>3.6085600000000002E-2</c:v>
                </c:pt>
                <c:pt idx="901">
                  <c:v>3.6125600000000001E-2</c:v>
                </c:pt>
                <c:pt idx="902">
                  <c:v>3.6165500000000003E-2</c:v>
                </c:pt>
                <c:pt idx="903">
                  <c:v>3.6205500000000002E-2</c:v>
                </c:pt>
                <c:pt idx="904">
                  <c:v>3.62455E-2</c:v>
                </c:pt>
                <c:pt idx="905">
                  <c:v>3.6285499999999998E-2</c:v>
                </c:pt>
                <c:pt idx="906">
                  <c:v>3.6325499999999997E-2</c:v>
                </c:pt>
                <c:pt idx="907">
                  <c:v>3.6365399999999999E-2</c:v>
                </c:pt>
                <c:pt idx="908">
                  <c:v>3.6405399999999997E-2</c:v>
                </c:pt>
                <c:pt idx="909">
                  <c:v>3.6445400000000003E-2</c:v>
                </c:pt>
                <c:pt idx="910">
                  <c:v>3.6485400000000001E-2</c:v>
                </c:pt>
                <c:pt idx="911">
                  <c:v>3.65254E-2</c:v>
                </c:pt>
                <c:pt idx="912">
                  <c:v>3.6565399999999998E-2</c:v>
                </c:pt>
                <c:pt idx="913">
                  <c:v>3.66053E-2</c:v>
                </c:pt>
                <c:pt idx="914">
                  <c:v>3.6645299999999999E-2</c:v>
                </c:pt>
                <c:pt idx="915">
                  <c:v>3.6685299999999997E-2</c:v>
                </c:pt>
                <c:pt idx="916">
                  <c:v>3.6725300000000002E-2</c:v>
                </c:pt>
                <c:pt idx="917">
                  <c:v>3.6765300000000001E-2</c:v>
                </c:pt>
                <c:pt idx="918">
                  <c:v>3.6805200000000003E-2</c:v>
                </c:pt>
                <c:pt idx="919">
                  <c:v>3.6845200000000002E-2</c:v>
                </c:pt>
                <c:pt idx="920">
                  <c:v>3.68852E-2</c:v>
                </c:pt>
                <c:pt idx="921">
                  <c:v>3.6925199999999998E-2</c:v>
                </c:pt>
                <c:pt idx="922">
                  <c:v>3.6965199999999997E-2</c:v>
                </c:pt>
                <c:pt idx="923">
                  <c:v>3.7005200000000002E-2</c:v>
                </c:pt>
                <c:pt idx="924">
                  <c:v>3.7045099999999997E-2</c:v>
                </c:pt>
                <c:pt idx="925">
                  <c:v>3.7085100000000003E-2</c:v>
                </c:pt>
                <c:pt idx="926">
                  <c:v>3.7125100000000001E-2</c:v>
                </c:pt>
                <c:pt idx="927">
                  <c:v>3.71651E-2</c:v>
                </c:pt>
                <c:pt idx="928">
                  <c:v>3.7205099999999998E-2</c:v>
                </c:pt>
                <c:pt idx="929">
                  <c:v>3.7245E-2</c:v>
                </c:pt>
                <c:pt idx="930">
                  <c:v>3.7284999999999999E-2</c:v>
                </c:pt>
                <c:pt idx="931">
                  <c:v>3.7324999999999997E-2</c:v>
                </c:pt>
                <c:pt idx="932">
                  <c:v>3.7365000000000002E-2</c:v>
                </c:pt>
                <c:pt idx="933">
                  <c:v>3.7405000000000001E-2</c:v>
                </c:pt>
                <c:pt idx="934">
                  <c:v>3.7444999999999999E-2</c:v>
                </c:pt>
                <c:pt idx="935">
                  <c:v>3.7484900000000002E-2</c:v>
                </c:pt>
                <c:pt idx="936">
                  <c:v>3.75249E-2</c:v>
                </c:pt>
                <c:pt idx="937">
                  <c:v>3.7564899999999998E-2</c:v>
                </c:pt>
                <c:pt idx="938">
                  <c:v>3.7604899999999997E-2</c:v>
                </c:pt>
                <c:pt idx="939">
                  <c:v>3.7644900000000002E-2</c:v>
                </c:pt>
                <c:pt idx="940">
                  <c:v>3.7684799999999997E-2</c:v>
                </c:pt>
                <c:pt idx="941">
                  <c:v>3.7724800000000003E-2</c:v>
                </c:pt>
                <c:pt idx="942">
                  <c:v>3.7764800000000001E-2</c:v>
                </c:pt>
                <c:pt idx="943">
                  <c:v>3.78048E-2</c:v>
                </c:pt>
                <c:pt idx="944">
                  <c:v>3.7844799999999998E-2</c:v>
                </c:pt>
                <c:pt idx="945">
                  <c:v>3.7884800000000003E-2</c:v>
                </c:pt>
                <c:pt idx="946">
                  <c:v>3.7924699999999999E-2</c:v>
                </c:pt>
                <c:pt idx="947">
                  <c:v>3.7964699999999997E-2</c:v>
                </c:pt>
                <c:pt idx="948">
                  <c:v>3.8004700000000002E-2</c:v>
                </c:pt>
                <c:pt idx="949">
                  <c:v>3.8044700000000001E-2</c:v>
                </c:pt>
                <c:pt idx="950">
                  <c:v>3.8084699999999999E-2</c:v>
                </c:pt>
                <c:pt idx="951">
                  <c:v>3.8124600000000002E-2</c:v>
                </c:pt>
                <c:pt idx="952">
                  <c:v>3.81646E-2</c:v>
                </c:pt>
                <c:pt idx="953">
                  <c:v>3.8204599999999998E-2</c:v>
                </c:pt>
                <c:pt idx="954">
                  <c:v>3.8244599999999997E-2</c:v>
                </c:pt>
                <c:pt idx="955">
                  <c:v>3.8284600000000002E-2</c:v>
                </c:pt>
                <c:pt idx="956">
                  <c:v>3.8324499999999997E-2</c:v>
                </c:pt>
                <c:pt idx="957">
                  <c:v>3.8364500000000003E-2</c:v>
                </c:pt>
                <c:pt idx="958">
                  <c:v>3.8404500000000001E-2</c:v>
                </c:pt>
                <c:pt idx="959">
                  <c:v>3.84445E-2</c:v>
                </c:pt>
                <c:pt idx="960">
                  <c:v>3.8484499999999998E-2</c:v>
                </c:pt>
                <c:pt idx="961">
                  <c:v>3.8524500000000003E-2</c:v>
                </c:pt>
                <c:pt idx="962">
                  <c:v>3.8564399999999999E-2</c:v>
                </c:pt>
                <c:pt idx="963">
                  <c:v>3.8604399999999997E-2</c:v>
                </c:pt>
                <c:pt idx="964">
                  <c:v>3.8644400000000002E-2</c:v>
                </c:pt>
                <c:pt idx="965">
                  <c:v>3.8684400000000001E-2</c:v>
                </c:pt>
                <c:pt idx="966">
                  <c:v>3.8724399999999999E-2</c:v>
                </c:pt>
                <c:pt idx="967">
                  <c:v>3.8764300000000002E-2</c:v>
                </c:pt>
                <c:pt idx="968">
                  <c:v>3.88043E-2</c:v>
                </c:pt>
                <c:pt idx="969">
                  <c:v>3.8844299999999998E-2</c:v>
                </c:pt>
                <c:pt idx="970">
                  <c:v>3.8884299999999997E-2</c:v>
                </c:pt>
                <c:pt idx="971">
                  <c:v>3.8924300000000002E-2</c:v>
                </c:pt>
                <c:pt idx="972">
                  <c:v>3.89643E-2</c:v>
                </c:pt>
                <c:pt idx="973">
                  <c:v>3.9004200000000003E-2</c:v>
                </c:pt>
                <c:pt idx="974">
                  <c:v>3.9044200000000001E-2</c:v>
                </c:pt>
                <c:pt idx="975">
                  <c:v>3.9084199999999999E-2</c:v>
                </c:pt>
                <c:pt idx="976">
                  <c:v>3.9124199999999998E-2</c:v>
                </c:pt>
                <c:pt idx="977">
                  <c:v>3.9164200000000003E-2</c:v>
                </c:pt>
                <c:pt idx="978">
                  <c:v>3.9204099999999999E-2</c:v>
                </c:pt>
                <c:pt idx="979">
                  <c:v>3.9244099999999997E-2</c:v>
                </c:pt>
                <c:pt idx="980">
                  <c:v>3.9284100000000002E-2</c:v>
                </c:pt>
                <c:pt idx="981">
                  <c:v>3.9324100000000001E-2</c:v>
                </c:pt>
                <c:pt idx="982">
                  <c:v>3.9364099999999999E-2</c:v>
                </c:pt>
                <c:pt idx="983">
                  <c:v>3.9404099999999997E-2</c:v>
                </c:pt>
                <c:pt idx="984">
                  <c:v>3.9444E-2</c:v>
                </c:pt>
                <c:pt idx="985">
                  <c:v>3.9483999999999998E-2</c:v>
                </c:pt>
                <c:pt idx="986">
                  <c:v>3.9523999999999997E-2</c:v>
                </c:pt>
                <c:pt idx="987">
                  <c:v>3.9564000000000002E-2</c:v>
                </c:pt>
                <c:pt idx="988">
                  <c:v>3.9604E-2</c:v>
                </c:pt>
                <c:pt idx="989">
                  <c:v>3.9643900000000003E-2</c:v>
                </c:pt>
                <c:pt idx="990">
                  <c:v>3.9683900000000001E-2</c:v>
                </c:pt>
                <c:pt idx="991">
                  <c:v>3.9723899999999999E-2</c:v>
                </c:pt>
                <c:pt idx="992">
                  <c:v>3.9763899999999998E-2</c:v>
                </c:pt>
                <c:pt idx="993">
                  <c:v>3.9803900000000003E-2</c:v>
                </c:pt>
                <c:pt idx="994">
                  <c:v>3.9843900000000002E-2</c:v>
                </c:pt>
                <c:pt idx="995">
                  <c:v>3.9883799999999997E-2</c:v>
                </c:pt>
                <c:pt idx="996">
                  <c:v>3.9923800000000002E-2</c:v>
                </c:pt>
                <c:pt idx="997">
                  <c:v>3.9963800000000001E-2</c:v>
                </c:pt>
                <c:pt idx="998">
                  <c:v>4.0003799999999999E-2</c:v>
                </c:pt>
                <c:pt idx="999">
                  <c:v>4.0043799999999997E-2</c:v>
                </c:pt>
                <c:pt idx="1000">
                  <c:v>4.00837E-2</c:v>
                </c:pt>
                <c:pt idx="1001">
                  <c:v>4.0123699999999998E-2</c:v>
                </c:pt>
                <c:pt idx="1002">
                  <c:v>4.0163699999999997E-2</c:v>
                </c:pt>
                <c:pt idx="1003">
                  <c:v>4.0203700000000002E-2</c:v>
                </c:pt>
                <c:pt idx="1004">
                  <c:v>4.02437E-2</c:v>
                </c:pt>
                <c:pt idx="1005">
                  <c:v>4.0283699999999999E-2</c:v>
                </c:pt>
                <c:pt idx="1006">
                  <c:v>4.0323600000000001E-2</c:v>
                </c:pt>
                <c:pt idx="1007">
                  <c:v>4.0363599999999999E-2</c:v>
                </c:pt>
                <c:pt idx="1008">
                  <c:v>4.0403599999999998E-2</c:v>
                </c:pt>
                <c:pt idx="1009">
                  <c:v>4.0443600000000003E-2</c:v>
                </c:pt>
                <c:pt idx="1010">
                  <c:v>4.0483600000000002E-2</c:v>
                </c:pt>
                <c:pt idx="1011">
                  <c:v>4.0523499999999997E-2</c:v>
                </c:pt>
                <c:pt idx="1012">
                  <c:v>4.0563500000000002E-2</c:v>
                </c:pt>
                <c:pt idx="1013">
                  <c:v>4.0603500000000001E-2</c:v>
                </c:pt>
                <c:pt idx="1014">
                  <c:v>4.0643499999999999E-2</c:v>
                </c:pt>
                <c:pt idx="1015">
                  <c:v>4.0683499999999997E-2</c:v>
                </c:pt>
                <c:pt idx="1016">
                  <c:v>4.0723500000000003E-2</c:v>
                </c:pt>
                <c:pt idx="1017">
                  <c:v>4.0763399999999998E-2</c:v>
                </c:pt>
                <c:pt idx="1018">
                  <c:v>4.0803399999999997E-2</c:v>
                </c:pt>
                <c:pt idx="1019">
                  <c:v>4.0843400000000002E-2</c:v>
                </c:pt>
                <c:pt idx="1020">
                  <c:v>4.08834E-2</c:v>
                </c:pt>
                <c:pt idx="1021">
                  <c:v>4.0923399999999999E-2</c:v>
                </c:pt>
                <c:pt idx="1022">
                  <c:v>4.0963300000000001E-2</c:v>
                </c:pt>
                <c:pt idx="1023">
                  <c:v>4.1003299999999999E-2</c:v>
                </c:pt>
                <c:pt idx="1024">
                  <c:v>4.1043299999999998E-2</c:v>
                </c:pt>
                <c:pt idx="1025">
                  <c:v>4.1083300000000003E-2</c:v>
                </c:pt>
                <c:pt idx="1026">
                  <c:v>4.1123300000000002E-2</c:v>
                </c:pt>
                <c:pt idx="1027">
                  <c:v>4.11633E-2</c:v>
                </c:pt>
                <c:pt idx="1028">
                  <c:v>4.1203200000000002E-2</c:v>
                </c:pt>
                <c:pt idx="1029">
                  <c:v>4.1243200000000001E-2</c:v>
                </c:pt>
                <c:pt idx="1030">
                  <c:v>4.1283199999999999E-2</c:v>
                </c:pt>
                <c:pt idx="1031">
                  <c:v>4.1323199999999997E-2</c:v>
                </c:pt>
                <c:pt idx="1032">
                  <c:v>4.1363200000000003E-2</c:v>
                </c:pt>
                <c:pt idx="1033">
                  <c:v>4.1403099999999998E-2</c:v>
                </c:pt>
                <c:pt idx="1034">
                  <c:v>4.1443099999999997E-2</c:v>
                </c:pt>
                <c:pt idx="1035">
                  <c:v>4.1483100000000002E-2</c:v>
                </c:pt>
                <c:pt idx="1036">
                  <c:v>4.15231E-2</c:v>
                </c:pt>
                <c:pt idx="1037">
                  <c:v>4.1563099999999999E-2</c:v>
                </c:pt>
                <c:pt idx="1038">
                  <c:v>4.1603000000000001E-2</c:v>
                </c:pt>
                <c:pt idx="1039">
                  <c:v>4.1642999999999999E-2</c:v>
                </c:pt>
                <c:pt idx="1040">
                  <c:v>4.1682999999999998E-2</c:v>
                </c:pt>
                <c:pt idx="1041">
                  <c:v>4.1723000000000003E-2</c:v>
                </c:pt>
                <c:pt idx="1042">
                  <c:v>4.1763000000000002E-2</c:v>
                </c:pt>
                <c:pt idx="1043">
                  <c:v>4.1802899999999997E-2</c:v>
                </c:pt>
                <c:pt idx="1044">
                  <c:v>4.1842900000000002E-2</c:v>
                </c:pt>
                <c:pt idx="1045">
                  <c:v>4.1882900000000001E-2</c:v>
                </c:pt>
                <c:pt idx="1046">
                  <c:v>4.1922899999999999E-2</c:v>
                </c:pt>
                <c:pt idx="1047">
                  <c:v>4.1962899999999997E-2</c:v>
                </c:pt>
                <c:pt idx="1048">
                  <c:v>4.20028E-2</c:v>
                </c:pt>
                <c:pt idx="1049">
                  <c:v>4.2042799999999998E-2</c:v>
                </c:pt>
                <c:pt idx="1050">
                  <c:v>4.2082799999999997E-2</c:v>
                </c:pt>
                <c:pt idx="1051">
                  <c:v>4.2122800000000002E-2</c:v>
                </c:pt>
                <c:pt idx="1052">
                  <c:v>4.2162699999999997E-2</c:v>
                </c:pt>
                <c:pt idx="1053">
                  <c:v>4.2202700000000003E-2</c:v>
                </c:pt>
                <c:pt idx="1054">
                  <c:v>4.2242700000000001E-2</c:v>
                </c:pt>
                <c:pt idx="1055">
                  <c:v>4.2282699999999999E-2</c:v>
                </c:pt>
                <c:pt idx="1056">
                  <c:v>4.2322699999999998E-2</c:v>
                </c:pt>
                <c:pt idx="1057">
                  <c:v>4.23626E-2</c:v>
                </c:pt>
                <c:pt idx="1058">
                  <c:v>4.2402599999999999E-2</c:v>
                </c:pt>
                <c:pt idx="1059">
                  <c:v>4.2442599999999997E-2</c:v>
                </c:pt>
                <c:pt idx="1060">
                  <c:v>4.2482600000000002E-2</c:v>
                </c:pt>
                <c:pt idx="1061">
                  <c:v>4.2522499999999998E-2</c:v>
                </c:pt>
                <c:pt idx="1062">
                  <c:v>4.2562500000000003E-2</c:v>
                </c:pt>
                <c:pt idx="1063">
                  <c:v>4.2602500000000001E-2</c:v>
                </c:pt>
                <c:pt idx="1064">
                  <c:v>4.26425E-2</c:v>
                </c:pt>
                <c:pt idx="1065">
                  <c:v>4.2682499999999998E-2</c:v>
                </c:pt>
                <c:pt idx="1066">
                  <c:v>4.2722400000000001E-2</c:v>
                </c:pt>
                <c:pt idx="1067">
                  <c:v>4.2762399999999999E-2</c:v>
                </c:pt>
                <c:pt idx="1068">
                  <c:v>4.2802399999999997E-2</c:v>
                </c:pt>
                <c:pt idx="1069">
                  <c:v>4.2842400000000003E-2</c:v>
                </c:pt>
                <c:pt idx="1070">
                  <c:v>4.2882299999999998E-2</c:v>
                </c:pt>
                <c:pt idx="1071">
                  <c:v>4.2922299999999997E-2</c:v>
                </c:pt>
                <c:pt idx="1072">
                  <c:v>4.2962300000000002E-2</c:v>
                </c:pt>
                <c:pt idx="1073">
                  <c:v>4.30023E-2</c:v>
                </c:pt>
                <c:pt idx="1074">
                  <c:v>4.3042299999999999E-2</c:v>
                </c:pt>
                <c:pt idx="1075">
                  <c:v>4.3082200000000001E-2</c:v>
                </c:pt>
                <c:pt idx="1076">
                  <c:v>4.3122199999999999E-2</c:v>
                </c:pt>
                <c:pt idx="1077">
                  <c:v>4.3162199999999998E-2</c:v>
                </c:pt>
                <c:pt idx="1078">
                  <c:v>4.3202200000000003E-2</c:v>
                </c:pt>
                <c:pt idx="1079">
                  <c:v>4.3242099999999999E-2</c:v>
                </c:pt>
                <c:pt idx="1080">
                  <c:v>4.3282099999999997E-2</c:v>
                </c:pt>
                <c:pt idx="1081">
                  <c:v>4.3322100000000002E-2</c:v>
                </c:pt>
                <c:pt idx="1082">
                  <c:v>4.3362100000000001E-2</c:v>
                </c:pt>
                <c:pt idx="1083">
                  <c:v>4.3402099999999999E-2</c:v>
                </c:pt>
                <c:pt idx="1084">
                  <c:v>4.3442000000000001E-2</c:v>
                </c:pt>
                <c:pt idx="1085">
                  <c:v>4.3482E-2</c:v>
                </c:pt>
                <c:pt idx="1086">
                  <c:v>4.3521999999999998E-2</c:v>
                </c:pt>
                <c:pt idx="1087">
                  <c:v>4.3561999999999997E-2</c:v>
                </c:pt>
                <c:pt idx="1088">
                  <c:v>4.3602000000000002E-2</c:v>
                </c:pt>
                <c:pt idx="1089">
                  <c:v>4.3641899999999997E-2</c:v>
                </c:pt>
                <c:pt idx="1090">
                  <c:v>4.3681900000000003E-2</c:v>
                </c:pt>
                <c:pt idx="1091">
                  <c:v>4.3721900000000001E-2</c:v>
                </c:pt>
                <c:pt idx="1092">
                  <c:v>4.3761899999999999E-2</c:v>
                </c:pt>
                <c:pt idx="1093">
                  <c:v>4.3801800000000002E-2</c:v>
                </c:pt>
                <c:pt idx="1094">
                  <c:v>4.38418E-2</c:v>
                </c:pt>
                <c:pt idx="1095">
                  <c:v>4.3881799999999999E-2</c:v>
                </c:pt>
                <c:pt idx="1096">
                  <c:v>4.3921799999999997E-2</c:v>
                </c:pt>
                <c:pt idx="1097">
                  <c:v>4.3961800000000002E-2</c:v>
                </c:pt>
                <c:pt idx="1098">
                  <c:v>4.4001699999999998E-2</c:v>
                </c:pt>
                <c:pt idx="1099">
                  <c:v>4.4041700000000003E-2</c:v>
                </c:pt>
                <c:pt idx="1100">
                  <c:v>4.4081700000000001E-2</c:v>
                </c:pt>
                <c:pt idx="1101">
                  <c:v>4.41217E-2</c:v>
                </c:pt>
                <c:pt idx="1102">
                  <c:v>4.4161600000000002E-2</c:v>
                </c:pt>
                <c:pt idx="1103">
                  <c:v>4.4201600000000001E-2</c:v>
                </c:pt>
                <c:pt idx="1104">
                  <c:v>4.4241599999999999E-2</c:v>
                </c:pt>
                <c:pt idx="1105">
                  <c:v>4.4281599999999997E-2</c:v>
                </c:pt>
                <c:pt idx="1106">
                  <c:v>4.4321600000000003E-2</c:v>
                </c:pt>
                <c:pt idx="1107">
                  <c:v>4.4361499999999998E-2</c:v>
                </c:pt>
                <c:pt idx="1108">
                  <c:v>4.4401500000000003E-2</c:v>
                </c:pt>
                <c:pt idx="1109">
                  <c:v>4.4441500000000002E-2</c:v>
                </c:pt>
                <c:pt idx="1110">
                  <c:v>4.44815E-2</c:v>
                </c:pt>
                <c:pt idx="1111">
                  <c:v>4.4521400000000003E-2</c:v>
                </c:pt>
                <c:pt idx="1112">
                  <c:v>4.4561400000000001E-2</c:v>
                </c:pt>
                <c:pt idx="1113">
                  <c:v>4.4601399999999999E-2</c:v>
                </c:pt>
                <c:pt idx="1114">
                  <c:v>4.4641399999999998E-2</c:v>
                </c:pt>
                <c:pt idx="1115">
                  <c:v>4.4681400000000003E-2</c:v>
                </c:pt>
                <c:pt idx="1116">
                  <c:v>4.4721299999999999E-2</c:v>
                </c:pt>
                <c:pt idx="1117">
                  <c:v>4.4761299999999997E-2</c:v>
                </c:pt>
                <c:pt idx="1118">
                  <c:v>4.4801300000000002E-2</c:v>
                </c:pt>
                <c:pt idx="1119">
                  <c:v>4.4841300000000001E-2</c:v>
                </c:pt>
                <c:pt idx="1120">
                  <c:v>4.4881200000000003E-2</c:v>
                </c:pt>
                <c:pt idx="1121">
                  <c:v>4.4921200000000001E-2</c:v>
                </c:pt>
                <c:pt idx="1122">
                  <c:v>4.49612E-2</c:v>
                </c:pt>
                <c:pt idx="1123">
                  <c:v>4.5001199999999998E-2</c:v>
                </c:pt>
                <c:pt idx="1124">
                  <c:v>4.5041200000000003E-2</c:v>
                </c:pt>
                <c:pt idx="1125">
                  <c:v>4.5081099999999999E-2</c:v>
                </c:pt>
                <c:pt idx="1126">
                  <c:v>4.5121099999999997E-2</c:v>
                </c:pt>
                <c:pt idx="1127">
                  <c:v>4.5161100000000003E-2</c:v>
                </c:pt>
                <c:pt idx="1128">
                  <c:v>4.5201100000000001E-2</c:v>
                </c:pt>
                <c:pt idx="1129">
                  <c:v>4.5241000000000003E-2</c:v>
                </c:pt>
                <c:pt idx="1130">
                  <c:v>4.5281000000000002E-2</c:v>
                </c:pt>
                <c:pt idx="1131">
                  <c:v>4.5321E-2</c:v>
                </c:pt>
                <c:pt idx="1132">
                  <c:v>4.5360999999999999E-2</c:v>
                </c:pt>
                <c:pt idx="1133">
                  <c:v>4.5400999999999997E-2</c:v>
                </c:pt>
                <c:pt idx="1134">
                  <c:v>4.5440899999999999E-2</c:v>
                </c:pt>
                <c:pt idx="1135">
                  <c:v>4.5480899999999998E-2</c:v>
                </c:pt>
                <c:pt idx="1136">
                  <c:v>4.5520900000000003E-2</c:v>
                </c:pt>
                <c:pt idx="1137">
                  <c:v>4.5560900000000001E-2</c:v>
                </c:pt>
                <c:pt idx="1138">
                  <c:v>4.5600799999999997E-2</c:v>
                </c:pt>
                <c:pt idx="1139">
                  <c:v>4.5640800000000002E-2</c:v>
                </c:pt>
                <c:pt idx="1140">
                  <c:v>4.5680800000000001E-2</c:v>
                </c:pt>
                <c:pt idx="1141">
                  <c:v>4.5720799999999999E-2</c:v>
                </c:pt>
                <c:pt idx="1142">
                  <c:v>4.5760799999999997E-2</c:v>
                </c:pt>
                <c:pt idx="1143">
                  <c:v>4.58007E-2</c:v>
                </c:pt>
                <c:pt idx="1144">
                  <c:v>4.5840699999999998E-2</c:v>
                </c:pt>
                <c:pt idx="1145">
                  <c:v>4.5880700000000003E-2</c:v>
                </c:pt>
                <c:pt idx="1146">
                  <c:v>4.5920700000000002E-2</c:v>
                </c:pt>
                <c:pt idx="1147">
                  <c:v>4.5960599999999997E-2</c:v>
                </c:pt>
                <c:pt idx="1148">
                  <c:v>4.6000600000000003E-2</c:v>
                </c:pt>
                <c:pt idx="1149">
                  <c:v>4.6040600000000001E-2</c:v>
                </c:pt>
                <c:pt idx="1150">
                  <c:v>4.6080599999999999E-2</c:v>
                </c:pt>
                <c:pt idx="1151">
                  <c:v>4.6120599999999998E-2</c:v>
                </c:pt>
                <c:pt idx="1152">
                  <c:v>4.61605E-2</c:v>
                </c:pt>
                <c:pt idx="1153">
                  <c:v>4.6200499999999999E-2</c:v>
                </c:pt>
                <c:pt idx="1154">
                  <c:v>4.6240499999999997E-2</c:v>
                </c:pt>
                <c:pt idx="1155">
                  <c:v>4.6280500000000002E-2</c:v>
                </c:pt>
                <c:pt idx="1156">
                  <c:v>4.6320399999999998E-2</c:v>
                </c:pt>
                <c:pt idx="1157">
                  <c:v>4.6360400000000003E-2</c:v>
                </c:pt>
                <c:pt idx="1158">
                  <c:v>4.6400400000000001E-2</c:v>
                </c:pt>
                <c:pt idx="1159">
                  <c:v>4.64404E-2</c:v>
                </c:pt>
                <c:pt idx="1160">
                  <c:v>4.6480399999999998E-2</c:v>
                </c:pt>
                <c:pt idx="1161">
                  <c:v>4.6520300000000001E-2</c:v>
                </c:pt>
                <c:pt idx="1162">
                  <c:v>4.6560299999999999E-2</c:v>
                </c:pt>
                <c:pt idx="1163">
                  <c:v>4.6600299999999997E-2</c:v>
                </c:pt>
                <c:pt idx="1164">
                  <c:v>4.6640300000000003E-2</c:v>
                </c:pt>
                <c:pt idx="1165">
                  <c:v>4.6680199999999998E-2</c:v>
                </c:pt>
                <c:pt idx="1166">
                  <c:v>4.6720200000000003E-2</c:v>
                </c:pt>
                <c:pt idx="1167">
                  <c:v>4.6760200000000002E-2</c:v>
                </c:pt>
                <c:pt idx="1168">
                  <c:v>4.68002E-2</c:v>
                </c:pt>
                <c:pt idx="1169">
                  <c:v>4.6840199999999999E-2</c:v>
                </c:pt>
                <c:pt idx="1170">
                  <c:v>4.6880100000000001E-2</c:v>
                </c:pt>
                <c:pt idx="1171">
                  <c:v>4.6920099999999999E-2</c:v>
                </c:pt>
                <c:pt idx="1172">
                  <c:v>4.6960099999999998E-2</c:v>
                </c:pt>
                <c:pt idx="1173">
                  <c:v>4.7000100000000003E-2</c:v>
                </c:pt>
                <c:pt idx="1174">
                  <c:v>4.7039999999999998E-2</c:v>
                </c:pt>
                <c:pt idx="1175">
                  <c:v>4.7079999999999997E-2</c:v>
                </c:pt>
                <c:pt idx="1176">
                  <c:v>4.7120000000000002E-2</c:v>
                </c:pt>
                <c:pt idx="1177">
                  <c:v>4.7160000000000001E-2</c:v>
                </c:pt>
                <c:pt idx="1178">
                  <c:v>4.7199999999999999E-2</c:v>
                </c:pt>
                <c:pt idx="1179">
                  <c:v>4.7239900000000001E-2</c:v>
                </c:pt>
                <c:pt idx="1180">
                  <c:v>4.72799E-2</c:v>
                </c:pt>
                <c:pt idx="1181">
                  <c:v>4.7319899999999998E-2</c:v>
                </c:pt>
                <c:pt idx="1182">
                  <c:v>4.7359900000000003E-2</c:v>
                </c:pt>
                <c:pt idx="1183">
                  <c:v>4.7399799999999999E-2</c:v>
                </c:pt>
                <c:pt idx="1184">
                  <c:v>4.7439799999999997E-2</c:v>
                </c:pt>
                <c:pt idx="1185">
                  <c:v>4.7479800000000003E-2</c:v>
                </c:pt>
                <c:pt idx="1186">
                  <c:v>4.7519800000000001E-2</c:v>
                </c:pt>
                <c:pt idx="1187">
                  <c:v>4.7559799999999999E-2</c:v>
                </c:pt>
                <c:pt idx="1188">
                  <c:v>4.7599700000000002E-2</c:v>
                </c:pt>
                <c:pt idx="1189">
                  <c:v>4.76397E-2</c:v>
                </c:pt>
                <c:pt idx="1190">
                  <c:v>4.7679699999999998E-2</c:v>
                </c:pt>
                <c:pt idx="1191">
                  <c:v>4.7719699999999997E-2</c:v>
                </c:pt>
                <c:pt idx="1192">
                  <c:v>4.7759599999999999E-2</c:v>
                </c:pt>
                <c:pt idx="1193">
                  <c:v>4.7799599999999998E-2</c:v>
                </c:pt>
                <c:pt idx="1194">
                  <c:v>4.7839600000000003E-2</c:v>
                </c:pt>
                <c:pt idx="1195">
                  <c:v>4.7879600000000001E-2</c:v>
                </c:pt>
                <c:pt idx="1196">
                  <c:v>4.79196E-2</c:v>
                </c:pt>
                <c:pt idx="1197">
                  <c:v>4.7959500000000002E-2</c:v>
                </c:pt>
                <c:pt idx="1198">
                  <c:v>4.79995E-2</c:v>
                </c:pt>
                <c:pt idx="1199">
                  <c:v>4.8039499999999999E-2</c:v>
                </c:pt>
                <c:pt idx="1200">
                  <c:v>4.8079499999999997E-2</c:v>
                </c:pt>
                <c:pt idx="1201">
                  <c:v>4.8119500000000003E-2</c:v>
                </c:pt>
                <c:pt idx="1202">
                  <c:v>4.8159399999999998E-2</c:v>
                </c:pt>
                <c:pt idx="1203">
                  <c:v>4.8199400000000003E-2</c:v>
                </c:pt>
                <c:pt idx="1204">
                  <c:v>4.8239400000000002E-2</c:v>
                </c:pt>
                <c:pt idx="1205">
                  <c:v>4.82794E-2</c:v>
                </c:pt>
                <c:pt idx="1206">
                  <c:v>4.8319300000000003E-2</c:v>
                </c:pt>
                <c:pt idx="1207">
                  <c:v>4.8359300000000001E-2</c:v>
                </c:pt>
                <c:pt idx="1208">
                  <c:v>4.8399299999999999E-2</c:v>
                </c:pt>
                <c:pt idx="1209">
                  <c:v>4.8439299999999998E-2</c:v>
                </c:pt>
                <c:pt idx="1210">
                  <c:v>4.8479300000000003E-2</c:v>
                </c:pt>
                <c:pt idx="1211">
                  <c:v>4.8519199999999998E-2</c:v>
                </c:pt>
                <c:pt idx="1212">
                  <c:v>4.8559199999999997E-2</c:v>
                </c:pt>
                <c:pt idx="1213">
                  <c:v>4.8599200000000002E-2</c:v>
                </c:pt>
                <c:pt idx="1214">
                  <c:v>4.86392E-2</c:v>
                </c:pt>
                <c:pt idx="1215">
                  <c:v>4.8679100000000003E-2</c:v>
                </c:pt>
                <c:pt idx="1216">
                  <c:v>4.8719100000000001E-2</c:v>
                </c:pt>
                <c:pt idx="1217">
                  <c:v>4.87591E-2</c:v>
                </c:pt>
                <c:pt idx="1218">
                  <c:v>4.8799099999999998E-2</c:v>
                </c:pt>
                <c:pt idx="1219">
                  <c:v>4.8839100000000003E-2</c:v>
                </c:pt>
                <c:pt idx="1220">
                  <c:v>4.8878999999999999E-2</c:v>
                </c:pt>
                <c:pt idx="1221">
                  <c:v>4.8918999999999997E-2</c:v>
                </c:pt>
                <c:pt idx="1222">
                  <c:v>4.8959000000000003E-2</c:v>
                </c:pt>
                <c:pt idx="1223">
                  <c:v>4.8999000000000001E-2</c:v>
                </c:pt>
                <c:pt idx="1224">
                  <c:v>4.9038900000000003E-2</c:v>
                </c:pt>
                <c:pt idx="1225">
                  <c:v>4.9078900000000002E-2</c:v>
                </c:pt>
                <c:pt idx="1226">
                  <c:v>4.91189E-2</c:v>
                </c:pt>
                <c:pt idx="1227">
                  <c:v>4.9158899999999998E-2</c:v>
                </c:pt>
                <c:pt idx="1228">
                  <c:v>4.9198899999999997E-2</c:v>
                </c:pt>
                <c:pt idx="1229">
                  <c:v>4.9238799999999999E-2</c:v>
                </c:pt>
                <c:pt idx="1230">
                  <c:v>4.9278799999999998E-2</c:v>
                </c:pt>
                <c:pt idx="1231">
                  <c:v>4.9318800000000003E-2</c:v>
                </c:pt>
                <c:pt idx="1232">
                  <c:v>4.9358800000000001E-2</c:v>
                </c:pt>
                <c:pt idx="1233">
                  <c:v>4.9398699999999997E-2</c:v>
                </c:pt>
                <c:pt idx="1234">
                  <c:v>4.9438700000000002E-2</c:v>
                </c:pt>
                <c:pt idx="1235">
                  <c:v>4.94787E-2</c:v>
                </c:pt>
                <c:pt idx="1236">
                  <c:v>4.9518699999999999E-2</c:v>
                </c:pt>
                <c:pt idx="1237">
                  <c:v>4.9558699999999997E-2</c:v>
                </c:pt>
                <c:pt idx="1238">
                  <c:v>4.95986E-2</c:v>
                </c:pt>
                <c:pt idx="1239">
                  <c:v>4.9638599999999998E-2</c:v>
                </c:pt>
                <c:pt idx="1240">
                  <c:v>4.9678600000000003E-2</c:v>
                </c:pt>
                <c:pt idx="1241">
                  <c:v>4.9718600000000002E-2</c:v>
                </c:pt>
                <c:pt idx="1242">
                  <c:v>4.9758499999999997E-2</c:v>
                </c:pt>
                <c:pt idx="1243">
                  <c:v>4.9798500000000002E-2</c:v>
                </c:pt>
                <c:pt idx="1244">
                  <c:v>4.9838500000000001E-2</c:v>
                </c:pt>
                <c:pt idx="1245">
                  <c:v>4.9878499999999999E-2</c:v>
                </c:pt>
                <c:pt idx="1246">
                  <c:v>4.9918499999999998E-2</c:v>
                </c:pt>
                <c:pt idx="1247">
                  <c:v>4.99584E-2</c:v>
                </c:pt>
                <c:pt idx="1248">
                  <c:v>4.9998399999999998E-2</c:v>
                </c:pt>
                <c:pt idx="1249">
                  <c:v>5.0038399999999997E-2</c:v>
                </c:pt>
                <c:pt idx="1250">
                  <c:v>5.0078400000000002E-2</c:v>
                </c:pt>
                <c:pt idx="1251">
                  <c:v>5.0118299999999998E-2</c:v>
                </c:pt>
                <c:pt idx="1252">
                  <c:v>5.0158300000000003E-2</c:v>
                </c:pt>
                <c:pt idx="1253">
                  <c:v>5.0198300000000001E-2</c:v>
                </c:pt>
                <c:pt idx="1254">
                  <c:v>5.02383E-2</c:v>
                </c:pt>
                <c:pt idx="1255">
                  <c:v>5.0278299999999998E-2</c:v>
                </c:pt>
                <c:pt idx="1256">
                  <c:v>5.03182E-2</c:v>
                </c:pt>
                <c:pt idx="1257">
                  <c:v>5.0358199999999999E-2</c:v>
                </c:pt>
                <c:pt idx="1258">
                  <c:v>5.0398199999999997E-2</c:v>
                </c:pt>
                <c:pt idx="1259">
                  <c:v>5.0438200000000002E-2</c:v>
                </c:pt>
                <c:pt idx="1260">
                  <c:v>5.0478099999999998E-2</c:v>
                </c:pt>
                <c:pt idx="1261">
                  <c:v>5.0518100000000003E-2</c:v>
                </c:pt>
                <c:pt idx="1262">
                  <c:v>5.0558100000000002E-2</c:v>
                </c:pt>
                <c:pt idx="1263">
                  <c:v>5.05981E-2</c:v>
                </c:pt>
                <c:pt idx="1264">
                  <c:v>5.0638099999999998E-2</c:v>
                </c:pt>
                <c:pt idx="1265">
                  <c:v>5.0678000000000001E-2</c:v>
                </c:pt>
                <c:pt idx="1266">
                  <c:v>5.0717999999999999E-2</c:v>
                </c:pt>
                <c:pt idx="1267">
                  <c:v>5.0757999999999998E-2</c:v>
                </c:pt>
                <c:pt idx="1268">
                  <c:v>5.0798000000000003E-2</c:v>
                </c:pt>
                <c:pt idx="1269">
                  <c:v>5.0837899999999998E-2</c:v>
                </c:pt>
                <c:pt idx="1270">
                  <c:v>5.0877899999999997E-2</c:v>
                </c:pt>
                <c:pt idx="1271">
                  <c:v>5.0917900000000002E-2</c:v>
                </c:pt>
                <c:pt idx="1272">
                  <c:v>5.09579E-2</c:v>
                </c:pt>
                <c:pt idx="1273">
                  <c:v>5.0997899999999999E-2</c:v>
                </c:pt>
                <c:pt idx="1274">
                  <c:v>5.1037800000000001E-2</c:v>
                </c:pt>
                <c:pt idx="1275">
                  <c:v>5.10778E-2</c:v>
                </c:pt>
                <c:pt idx="1276">
                  <c:v>5.1117799999999998E-2</c:v>
                </c:pt>
                <c:pt idx="1277">
                  <c:v>5.1157800000000003E-2</c:v>
                </c:pt>
                <c:pt idx="1278">
                  <c:v>5.1197699999999999E-2</c:v>
                </c:pt>
                <c:pt idx="1279">
                  <c:v>5.1237699999999997E-2</c:v>
                </c:pt>
                <c:pt idx="1280">
                  <c:v>5.1277700000000002E-2</c:v>
                </c:pt>
                <c:pt idx="1281">
                  <c:v>5.1317700000000001E-2</c:v>
                </c:pt>
                <c:pt idx="1282">
                  <c:v>5.1357699999999999E-2</c:v>
                </c:pt>
                <c:pt idx="1283">
                  <c:v>5.1397600000000002E-2</c:v>
                </c:pt>
                <c:pt idx="1284">
                  <c:v>5.14376E-2</c:v>
                </c:pt>
                <c:pt idx="1285">
                  <c:v>5.1477599999999998E-2</c:v>
                </c:pt>
                <c:pt idx="1286">
                  <c:v>5.1517599999999997E-2</c:v>
                </c:pt>
                <c:pt idx="1287">
                  <c:v>5.1557499999999999E-2</c:v>
                </c:pt>
                <c:pt idx="1288">
                  <c:v>5.1597499999999998E-2</c:v>
                </c:pt>
                <c:pt idx="1289">
                  <c:v>5.1637500000000003E-2</c:v>
                </c:pt>
                <c:pt idx="1290">
                  <c:v>5.1677500000000001E-2</c:v>
                </c:pt>
                <c:pt idx="1291">
                  <c:v>5.1717399999999997E-2</c:v>
                </c:pt>
                <c:pt idx="1292">
                  <c:v>5.1757400000000002E-2</c:v>
                </c:pt>
                <c:pt idx="1293">
                  <c:v>5.17974E-2</c:v>
                </c:pt>
                <c:pt idx="1294">
                  <c:v>5.1837399999999999E-2</c:v>
                </c:pt>
                <c:pt idx="1295">
                  <c:v>5.1877399999999997E-2</c:v>
                </c:pt>
                <c:pt idx="1296">
                  <c:v>5.19173E-2</c:v>
                </c:pt>
                <c:pt idx="1297">
                  <c:v>5.1957299999999998E-2</c:v>
                </c:pt>
                <c:pt idx="1298">
                  <c:v>5.1997300000000003E-2</c:v>
                </c:pt>
                <c:pt idx="1299">
                  <c:v>5.2037300000000002E-2</c:v>
                </c:pt>
                <c:pt idx="1300">
                  <c:v>5.2077199999999997E-2</c:v>
                </c:pt>
                <c:pt idx="1301">
                  <c:v>5.2117200000000002E-2</c:v>
                </c:pt>
                <c:pt idx="1302">
                  <c:v>5.2157200000000001E-2</c:v>
                </c:pt>
                <c:pt idx="1303">
                  <c:v>5.2197199999999999E-2</c:v>
                </c:pt>
                <c:pt idx="1304">
                  <c:v>5.2237199999999998E-2</c:v>
                </c:pt>
                <c:pt idx="1305">
                  <c:v>5.22771E-2</c:v>
                </c:pt>
                <c:pt idx="1306">
                  <c:v>5.2317099999999998E-2</c:v>
                </c:pt>
                <c:pt idx="1307">
                  <c:v>5.2357099999999997E-2</c:v>
                </c:pt>
                <c:pt idx="1308">
                  <c:v>5.2397100000000002E-2</c:v>
                </c:pt>
                <c:pt idx="1309">
                  <c:v>5.2436999999999998E-2</c:v>
                </c:pt>
                <c:pt idx="1310">
                  <c:v>5.2477000000000003E-2</c:v>
                </c:pt>
                <c:pt idx="1311">
                  <c:v>5.2517000000000001E-2</c:v>
                </c:pt>
                <c:pt idx="1312">
                  <c:v>5.2557E-2</c:v>
                </c:pt>
                <c:pt idx="1313">
                  <c:v>5.2596999999999998E-2</c:v>
                </c:pt>
                <c:pt idx="1314">
                  <c:v>5.26369E-2</c:v>
                </c:pt>
                <c:pt idx="1315">
                  <c:v>5.2676899999999999E-2</c:v>
                </c:pt>
                <c:pt idx="1316">
                  <c:v>5.2716899999999997E-2</c:v>
                </c:pt>
                <c:pt idx="1317">
                  <c:v>5.2756900000000002E-2</c:v>
                </c:pt>
                <c:pt idx="1318">
                  <c:v>5.2796799999999998E-2</c:v>
                </c:pt>
                <c:pt idx="1319">
                  <c:v>5.2836800000000003E-2</c:v>
                </c:pt>
                <c:pt idx="1320">
                  <c:v>5.2876800000000002E-2</c:v>
                </c:pt>
                <c:pt idx="1321">
                  <c:v>5.29168E-2</c:v>
                </c:pt>
                <c:pt idx="1322">
                  <c:v>5.2956799999999998E-2</c:v>
                </c:pt>
                <c:pt idx="1323">
                  <c:v>5.2996700000000001E-2</c:v>
                </c:pt>
                <c:pt idx="1324">
                  <c:v>5.3036699999999999E-2</c:v>
                </c:pt>
                <c:pt idx="1325">
                  <c:v>5.3076699999999997E-2</c:v>
                </c:pt>
                <c:pt idx="1326">
                  <c:v>5.3116700000000003E-2</c:v>
                </c:pt>
                <c:pt idx="1327">
                  <c:v>5.3156599999999998E-2</c:v>
                </c:pt>
                <c:pt idx="1328">
                  <c:v>5.3196599999999997E-2</c:v>
                </c:pt>
                <c:pt idx="1329">
                  <c:v>5.3236600000000002E-2</c:v>
                </c:pt>
                <c:pt idx="1330">
                  <c:v>5.32766E-2</c:v>
                </c:pt>
                <c:pt idx="1331">
                  <c:v>5.3316599999999999E-2</c:v>
                </c:pt>
                <c:pt idx="1332">
                  <c:v>5.3356500000000001E-2</c:v>
                </c:pt>
                <c:pt idx="1333">
                  <c:v>5.33965E-2</c:v>
                </c:pt>
                <c:pt idx="1334">
                  <c:v>5.3436499999999998E-2</c:v>
                </c:pt>
                <c:pt idx="1335">
                  <c:v>5.3476500000000003E-2</c:v>
                </c:pt>
                <c:pt idx="1336">
                  <c:v>5.3516399999999999E-2</c:v>
                </c:pt>
                <c:pt idx="1337">
                  <c:v>5.3556399999999997E-2</c:v>
                </c:pt>
                <c:pt idx="1338">
                  <c:v>5.3596400000000002E-2</c:v>
                </c:pt>
                <c:pt idx="1339">
                  <c:v>5.3636400000000001E-2</c:v>
                </c:pt>
                <c:pt idx="1340">
                  <c:v>5.3676399999999999E-2</c:v>
                </c:pt>
                <c:pt idx="1341">
                  <c:v>5.3716300000000002E-2</c:v>
                </c:pt>
                <c:pt idx="1342">
                  <c:v>5.37563E-2</c:v>
                </c:pt>
                <c:pt idx="1343">
                  <c:v>5.3796299999999998E-2</c:v>
                </c:pt>
                <c:pt idx="1344">
                  <c:v>5.3836299999999997E-2</c:v>
                </c:pt>
                <c:pt idx="1345">
                  <c:v>5.3876199999999999E-2</c:v>
                </c:pt>
                <c:pt idx="1346">
                  <c:v>5.3916199999999997E-2</c:v>
                </c:pt>
                <c:pt idx="1347">
                  <c:v>5.3956200000000003E-2</c:v>
                </c:pt>
                <c:pt idx="1348">
                  <c:v>5.3996200000000001E-2</c:v>
                </c:pt>
                <c:pt idx="1349">
                  <c:v>5.40362E-2</c:v>
                </c:pt>
                <c:pt idx="1350">
                  <c:v>5.4076100000000002E-2</c:v>
                </c:pt>
                <c:pt idx="1351">
                  <c:v>5.41161E-2</c:v>
                </c:pt>
                <c:pt idx="1352">
                  <c:v>5.4156099999999999E-2</c:v>
                </c:pt>
                <c:pt idx="1353">
                  <c:v>5.4196099999999997E-2</c:v>
                </c:pt>
                <c:pt idx="1354">
                  <c:v>5.4235999999999999E-2</c:v>
                </c:pt>
                <c:pt idx="1355">
                  <c:v>5.4275999999999998E-2</c:v>
                </c:pt>
                <c:pt idx="1356">
                  <c:v>5.4316000000000003E-2</c:v>
                </c:pt>
                <c:pt idx="1357">
                  <c:v>5.4356000000000002E-2</c:v>
                </c:pt>
                <c:pt idx="1358">
                  <c:v>5.4396E-2</c:v>
                </c:pt>
                <c:pt idx="1359">
                  <c:v>5.4435900000000002E-2</c:v>
                </c:pt>
                <c:pt idx="1360">
                  <c:v>5.4475900000000001E-2</c:v>
                </c:pt>
                <c:pt idx="1361">
                  <c:v>5.4515899999999999E-2</c:v>
                </c:pt>
                <c:pt idx="1362">
                  <c:v>5.4555899999999997E-2</c:v>
                </c:pt>
                <c:pt idx="1363">
                  <c:v>5.45958E-2</c:v>
                </c:pt>
                <c:pt idx="1364">
                  <c:v>5.4635799999999998E-2</c:v>
                </c:pt>
                <c:pt idx="1365">
                  <c:v>5.4675799999999997E-2</c:v>
                </c:pt>
                <c:pt idx="1366">
                  <c:v>5.4715800000000002E-2</c:v>
                </c:pt>
                <c:pt idx="1367">
                  <c:v>5.47558E-2</c:v>
                </c:pt>
                <c:pt idx="1368">
                  <c:v>5.4795700000000003E-2</c:v>
                </c:pt>
                <c:pt idx="1369">
                  <c:v>5.4835700000000001E-2</c:v>
                </c:pt>
                <c:pt idx="1370">
                  <c:v>5.4875699999999999E-2</c:v>
                </c:pt>
                <c:pt idx="1371">
                  <c:v>5.4915699999999998E-2</c:v>
                </c:pt>
                <c:pt idx="1372">
                  <c:v>5.49556E-2</c:v>
                </c:pt>
                <c:pt idx="1373">
                  <c:v>5.4995599999999999E-2</c:v>
                </c:pt>
                <c:pt idx="1374">
                  <c:v>5.5035599999999997E-2</c:v>
                </c:pt>
                <c:pt idx="1375">
                  <c:v>5.5075600000000002E-2</c:v>
                </c:pt>
                <c:pt idx="1376">
                  <c:v>5.5115600000000001E-2</c:v>
                </c:pt>
                <c:pt idx="1377">
                  <c:v>5.5155500000000003E-2</c:v>
                </c:pt>
                <c:pt idx="1378">
                  <c:v>5.5195500000000002E-2</c:v>
                </c:pt>
                <c:pt idx="1379">
                  <c:v>5.52355E-2</c:v>
                </c:pt>
                <c:pt idx="1380">
                  <c:v>5.5275499999999998E-2</c:v>
                </c:pt>
                <c:pt idx="1381">
                  <c:v>5.5315400000000001E-2</c:v>
                </c:pt>
                <c:pt idx="1382">
                  <c:v>5.5355399999999999E-2</c:v>
                </c:pt>
                <c:pt idx="1383">
                  <c:v>5.5395399999999997E-2</c:v>
                </c:pt>
                <c:pt idx="1384">
                  <c:v>5.5435400000000003E-2</c:v>
                </c:pt>
                <c:pt idx="1385">
                  <c:v>5.5475400000000001E-2</c:v>
                </c:pt>
                <c:pt idx="1386">
                  <c:v>5.5515299999999997E-2</c:v>
                </c:pt>
                <c:pt idx="1387">
                  <c:v>5.5555300000000002E-2</c:v>
                </c:pt>
                <c:pt idx="1388">
                  <c:v>5.55953E-2</c:v>
                </c:pt>
                <c:pt idx="1389">
                  <c:v>5.5635299999999999E-2</c:v>
                </c:pt>
                <c:pt idx="1390">
                  <c:v>5.5675200000000001E-2</c:v>
                </c:pt>
                <c:pt idx="1391">
                  <c:v>5.5715199999999999E-2</c:v>
                </c:pt>
                <c:pt idx="1392">
                  <c:v>5.5755199999999998E-2</c:v>
                </c:pt>
                <c:pt idx="1393">
                  <c:v>5.5795200000000003E-2</c:v>
                </c:pt>
                <c:pt idx="1394">
                  <c:v>5.5835200000000001E-2</c:v>
                </c:pt>
                <c:pt idx="1395">
                  <c:v>5.5875099999999997E-2</c:v>
                </c:pt>
                <c:pt idx="1396">
                  <c:v>5.5915100000000002E-2</c:v>
                </c:pt>
                <c:pt idx="1397">
                  <c:v>5.5955100000000001E-2</c:v>
                </c:pt>
                <c:pt idx="1398">
                  <c:v>5.5995099999999999E-2</c:v>
                </c:pt>
                <c:pt idx="1399">
                  <c:v>5.6035000000000001E-2</c:v>
                </c:pt>
                <c:pt idx="1400">
                  <c:v>5.6075E-2</c:v>
                </c:pt>
                <c:pt idx="1401">
                  <c:v>5.6114999999999998E-2</c:v>
                </c:pt>
                <c:pt idx="1402">
                  <c:v>5.6154999999999997E-2</c:v>
                </c:pt>
                <c:pt idx="1403">
                  <c:v>5.6195000000000002E-2</c:v>
                </c:pt>
                <c:pt idx="1404">
                  <c:v>5.6234899999999997E-2</c:v>
                </c:pt>
                <c:pt idx="1405">
                  <c:v>5.6274900000000003E-2</c:v>
                </c:pt>
                <c:pt idx="1406">
                  <c:v>5.6314900000000001E-2</c:v>
                </c:pt>
                <c:pt idx="1407">
                  <c:v>5.6354899999999999E-2</c:v>
                </c:pt>
                <c:pt idx="1408">
                  <c:v>5.6394800000000002E-2</c:v>
                </c:pt>
                <c:pt idx="1409">
                  <c:v>5.64348E-2</c:v>
                </c:pt>
                <c:pt idx="1410">
                  <c:v>5.6474799999999999E-2</c:v>
                </c:pt>
                <c:pt idx="1411">
                  <c:v>5.6514799999999997E-2</c:v>
                </c:pt>
                <c:pt idx="1412">
                  <c:v>5.6554699999999999E-2</c:v>
                </c:pt>
                <c:pt idx="1413">
                  <c:v>5.6594699999999998E-2</c:v>
                </c:pt>
                <c:pt idx="1414">
                  <c:v>5.6634700000000003E-2</c:v>
                </c:pt>
                <c:pt idx="1415">
                  <c:v>5.6674700000000001E-2</c:v>
                </c:pt>
                <c:pt idx="1416">
                  <c:v>5.67147E-2</c:v>
                </c:pt>
                <c:pt idx="1417">
                  <c:v>5.6754600000000002E-2</c:v>
                </c:pt>
                <c:pt idx="1418">
                  <c:v>5.6794600000000001E-2</c:v>
                </c:pt>
                <c:pt idx="1419">
                  <c:v>5.6834599999999999E-2</c:v>
                </c:pt>
                <c:pt idx="1420">
                  <c:v>5.6874599999999997E-2</c:v>
                </c:pt>
                <c:pt idx="1421">
                  <c:v>5.69145E-2</c:v>
                </c:pt>
                <c:pt idx="1422">
                  <c:v>5.6954499999999998E-2</c:v>
                </c:pt>
                <c:pt idx="1423">
                  <c:v>5.6994499999999997E-2</c:v>
                </c:pt>
                <c:pt idx="1424">
                  <c:v>5.7034500000000002E-2</c:v>
                </c:pt>
                <c:pt idx="1425">
                  <c:v>5.70745E-2</c:v>
                </c:pt>
                <c:pt idx="1426">
                  <c:v>5.7114400000000003E-2</c:v>
                </c:pt>
                <c:pt idx="1427">
                  <c:v>5.7154400000000001E-2</c:v>
                </c:pt>
                <c:pt idx="1428">
                  <c:v>5.7194399999999999E-2</c:v>
                </c:pt>
                <c:pt idx="1429">
                  <c:v>5.7234399999999998E-2</c:v>
                </c:pt>
                <c:pt idx="1430">
                  <c:v>5.72743E-2</c:v>
                </c:pt>
                <c:pt idx="1431">
                  <c:v>5.7314299999999999E-2</c:v>
                </c:pt>
                <c:pt idx="1432">
                  <c:v>5.7354299999999997E-2</c:v>
                </c:pt>
                <c:pt idx="1433">
                  <c:v>5.7394300000000002E-2</c:v>
                </c:pt>
                <c:pt idx="1434">
                  <c:v>5.7434300000000001E-2</c:v>
                </c:pt>
                <c:pt idx="1435">
                  <c:v>5.7474200000000003E-2</c:v>
                </c:pt>
                <c:pt idx="1436">
                  <c:v>5.7514200000000001E-2</c:v>
                </c:pt>
                <c:pt idx="1437">
                  <c:v>5.75542E-2</c:v>
                </c:pt>
                <c:pt idx="1438">
                  <c:v>5.7594199999999998E-2</c:v>
                </c:pt>
                <c:pt idx="1439">
                  <c:v>5.7634100000000001E-2</c:v>
                </c:pt>
                <c:pt idx="1440">
                  <c:v>5.7674099999999999E-2</c:v>
                </c:pt>
                <c:pt idx="1441">
                  <c:v>5.7714099999999997E-2</c:v>
                </c:pt>
                <c:pt idx="1442">
                  <c:v>5.7754100000000003E-2</c:v>
                </c:pt>
                <c:pt idx="1443">
                  <c:v>5.7794100000000001E-2</c:v>
                </c:pt>
                <c:pt idx="1444">
                  <c:v>5.7834000000000003E-2</c:v>
                </c:pt>
                <c:pt idx="1445">
                  <c:v>5.7874000000000002E-2</c:v>
                </c:pt>
                <c:pt idx="1446">
                  <c:v>5.7914E-2</c:v>
                </c:pt>
                <c:pt idx="1447">
                  <c:v>5.7953999999999999E-2</c:v>
                </c:pt>
                <c:pt idx="1448">
                  <c:v>5.7993900000000001E-2</c:v>
                </c:pt>
                <c:pt idx="1449">
                  <c:v>5.8033899999999999E-2</c:v>
                </c:pt>
                <c:pt idx="1450">
                  <c:v>5.8073899999999998E-2</c:v>
                </c:pt>
                <c:pt idx="1451">
                  <c:v>5.8113900000000003E-2</c:v>
                </c:pt>
                <c:pt idx="1452">
                  <c:v>5.8153900000000001E-2</c:v>
                </c:pt>
                <c:pt idx="1453">
                  <c:v>5.8193799999999997E-2</c:v>
                </c:pt>
                <c:pt idx="1454">
                  <c:v>5.8233800000000002E-2</c:v>
                </c:pt>
                <c:pt idx="1455">
                  <c:v>5.8273800000000001E-2</c:v>
                </c:pt>
                <c:pt idx="1456">
                  <c:v>5.8313799999999999E-2</c:v>
                </c:pt>
                <c:pt idx="1457">
                  <c:v>5.8353700000000001E-2</c:v>
                </c:pt>
                <c:pt idx="1458">
                  <c:v>5.83937E-2</c:v>
                </c:pt>
                <c:pt idx="1459">
                  <c:v>5.8433699999999998E-2</c:v>
                </c:pt>
                <c:pt idx="1460">
                  <c:v>5.8473700000000003E-2</c:v>
                </c:pt>
                <c:pt idx="1461">
                  <c:v>5.8513700000000002E-2</c:v>
                </c:pt>
                <c:pt idx="1462">
                  <c:v>5.8553599999999997E-2</c:v>
                </c:pt>
                <c:pt idx="1463">
                  <c:v>5.8593600000000003E-2</c:v>
                </c:pt>
                <c:pt idx="1464">
                  <c:v>5.8633600000000001E-2</c:v>
                </c:pt>
                <c:pt idx="1465">
                  <c:v>5.8673599999999999E-2</c:v>
                </c:pt>
                <c:pt idx="1466">
                  <c:v>5.8713500000000002E-2</c:v>
                </c:pt>
                <c:pt idx="1467">
                  <c:v>5.87535E-2</c:v>
                </c:pt>
                <c:pt idx="1468">
                  <c:v>5.8793499999999999E-2</c:v>
                </c:pt>
                <c:pt idx="1469">
                  <c:v>5.8833499999999997E-2</c:v>
                </c:pt>
                <c:pt idx="1470">
                  <c:v>5.8873399999999999E-2</c:v>
                </c:pt>
                <c:pt idx="1471">
                  <c:v>5.8913399999999998E-2</c:v>
                </c:pt>
                <c:pt idx="1472">
                  <c:v>5.8953400000000003E-2</c:v>
                </c:pt>
                <c:pt idx="1473">
                  <c:v>5.8993400000000001E-2</c:v>
                </c:pt>
                <c:pt idx="1474">
                  <c:v>5.90334E-2</c:v>
                </c:pt>
                <c:pt idx="1475">
                  <c:v>5.9073300000000002E-2</c:v>
                </c:pt>
                <c:pt idx="1476">
                  <c:v>5.9113300000000001E-2</c:v>
                </c:pt>
                <c:pt idx="1477">
                  <c:v>5.9153299999999999E-2</c:v>
                </c:pt>
                <c:pt idx="1478">
                  <c:v>5.9193299999999997E-2</c:v>
                </c:pt>
                <c:pt idx="1479">
                  <c:v>5.92332E-2</c:v>
                </c:pt>
                <c:pt idx="1480">
                  <c:v>5.9273199999999998E-2</c:v>
                </c:pt>
                <c:pt idx="1481">
                  <c:v>5.9313200000000003E-2</c:v>
                </c:pt>
                <c:pt idx="1482">
                  <c:v>5.9353200000000002E-2</c:v>
                </c:pt>
                <c:pt idx="1483">
                  <c:v>5.93932E-2</c:v>
                </c:pt>
                <c:pt idx="1484">
                  <c:v>5.9433100000000003E-2</c:v>
                </c:pt>
                <c:pt idx="1485">
                  <c:v>5.9473100000000001E-2</c:v>
                </c:pt>
                <c:pt idx="1486">
                  <c:v>5.9513099999999999E-2</c:v>
                </c:pt>
                <c:pt idx="1487">
                  <c:v>5.9553099999999998E-2</c:v>
                </c:pt>
                <c:pt idx="1488">
                  <c:v>5.9593E-2</c:v>
                </c:pt>
                <c:pt idx="1489">
                  <c:v>5.9632999999999999E-2</c:v>
                </c:pt>
                <c:pt idx="1490">
                  <c:v>5.9672999999999997E-2</c:v>
                </c:pt>
                <c:pt idx="1491">
                  <c:v>5.9713000000000002E-2</c:v>
                </c:pt>
                <c:pt idx="1492">
                  <c:v>5.9753000000000001E-2</c:v>
                </c:pt>
                <c:pt idx="1493">
                  <c:v>5.9792900000000003E-2</c:v>
                </c:pt>
                <c:pt idx="1494">
                  <c:v>5.9832900000000001E-2</c:v>
                </c:pt>
                <c:pt idx="1495">
                  <c:v>5.98729E-2</c:v>
                </c:pt>
                <c:pt idx="1496">
                  <c:v>5.9912899999999998E-2</c:v>
                </c:pt>
                <c:pt idx="1497">
                  <c:v>5.9952800000000001E-2</c:v>
                </c:pt>
                <c:pt idx="1498">
                  <c:v>5.9992799999999999E-2</c:v>
                </c:pt>
                <c:pt idx="1499">
                  <c:v>6.0032799999999997E-2</c:v>
                </c:pt>
                <c:pt idx="1500">
                  <c:v>6.0072800000000003E-2</c:v>
                </c:pt>
                <c:pt idx="1501">
                  <c:v>6.0112800000000001E-2</c:v>
                </c:pt>
                <c:pt idx="1502">
                  <c:v>6.0152700000000003E-2</c:v>
                </c:pt>
                <c:pt idx="1503">
                  <c:v>6.0192700000000002E-2</c:v>
                </c:pt>
                <c:pt idx="1504">
                  <c:v>6.02327E-2</c:v>
                </c:pt>
                <c:pt idx="1505">
                  <c:v>6.0272699999999998E-2</c:v>
                </c:pt>
                <c:pt idx="1506">
                  <c:v>6.0312600000000001E-2</c:v>
                </c:pt>
                <c:pt idx="1507">
                  <c:v>6.0352599999999999E-2</c:v>
                </c:pt>
                <c:pt idx="1508">
                  <c:v>6.0392599999999998E-2</c:v>
                </c:pt>
                <c:pt idx="1509">
                  <c:v>6.0432600000000003E-2</c:v>
                </c:pt>
                <c:pt idx="1510">
                  <c:v>6.0472600000000001E-2</c:v>
                </c:pt>
                <c:pt idx="1511">
                  <c:v>6.0512499999999997E-2</c:v>
                </c:pt>
                <c:pt idx="1512">
                  <c:v>6.0552500000000002E-2</c:v>
                </c:pt>
                <c:pt idx="1513">
                  <c:v>6.0592500000000001E-2</c:v>
                </c:pt>
                <c:pt idx="1514">
                  <c:v>6.0632499999999999E-2</c:v>
                </c:pt>
                <c:pt idx="1515">
                  <c:v>6.0672499999999997E-2</c:v>
                </c:pt>
                <c:pt idx="1516">
                  <c:v>6.0712500000000003E-2</c:v>
                </c:pt>
                <c:pt idx="1517">
                  <c:v>6.0752399999999998E-2</c:v>
                </c:pt>
                <c:pt idx="1518">
                  <c:v>6.0792400000000003E-2</c:v>
                </c:pt>
                <c:pt idx="1519">
                  <c:v>6.0832400000000002E-2</c:v>
                </c:pt>
                <c:pt idx="1520">
                  <c:v>6.08724E-2</c:v>
                </c:pt>
                <c:pt idx="1521">
                  <c:v>6.0912399999999998E-2</c:v>
                </c:pt>
                <c:pt idx="1522">
                  <c:v>6.0952399999999997E-2</c:v>
                </c:pt>
                <c:pt idx="1523">
                  <c:v>6.0992400000000002E-2</c:v>
                </c:pt>
                <c:pt idx="1524">
                  <c:v>6.1032400000000001E-2</c:v>
                </c:pt>
                <c:pt idx="1525">
                  <c:v>6.1072300000000003E-2</c:v>
                </c:pt>
                <c:pt idx="1526">
                  <c:v>6.1112300000000001E-2</c:v>
                </c:pt>
                <c:pt idx="1527">
                  <c:v>6.11523E-2</c:v>
                </c:pt>
                <c:pt idx="1528">
                  <c:v>6.1192299999999998E-2</c:v>
                </c:pt>
                <c:pt idx="1529">
                  <c:v>6.1232300000000003E-2</c:v>
                </c:pt>
                <c:pt idx="1530">
                  <c:v>6.1272300000000002E-2</c:v>
                </c:pt>
                <c:pt idx="1531">
                  <c:v>6.13123E-2</c:v>
                </c:pt>
                <c:pt idx="1532">
                  <c:v>6.1352299999999999E-2</c:v>
                </c:pt>
                <c:pt idx="1533">
                  <c:v>6.1392299999999997E-2</c:v>
                </c:pt>
                <c:pt idx="1534">
                  <c:v>6.1432300000000002E-2</c:v>
                </c:pt>
                <c:pt idx="1535">
                  <c:v>6.1472300000000001E-2</c:v>
                </c:pt>
                <c:pt idx="1536">
                  <c:v>6.1512299999999999E-2</c:v>
                </c:pt>
                <c:pt idx="1537">
                  <c:v>6.1552299999999997E-2</c:v>
                </c:pt>
                <c:pt idx="1538">
                  <c:v>6.1592300000000003E-2</c:v>
                </c:pt>
                <c:pt idx="1539">
                  <c:v>6.1632300000000001E-2</c:v>
                </c:pt>
                <c:pt idx="1540">
                  <c:v>6.1672299999999999E-2</c:v>
                </c:pt>
                <c:pt idx="1541">
                  <c:v>6.1712299999999998E-2</c:v>
                </c:pt>
                <c:pt idx="1542">
                  <c:v>6.1752300000000003E-2</c:v>
                </c:pt>
                <c:pt idx="1543">
                  <c:v>6.1792300000000001E-2</c:v>
                </c:pt>
                <c:pt idx="1544">
                  <c:v>6.18323E-2</c:v>
                </c:pt>
                <c:pt idx="1545">
                  <c:v>6.1872299999999998E-2</c:v>
                </c:pt>
                <c:pt idx="1546">
                  <c:v>6.1912300000000003E-2</c:v>
                </c:pt>
                <c:pt idx="1547">
                  <c:v>6.1952300000000002E-2</c:v>
                </c:pt>
                <c:pt idx="1548">
                  <c:v>6.19923E-2</c:v>
                </c:pt>
                <c:pt idx="1549">
                  <c:v>6.2032299999999999E-2</c:v>
                </c:pt>
                <c:pt idx="1550">
                  <c:v>6.2072299999999997E-2</c:v>
                </c:pt>
                <c:pt idx="1551">
                  <c:v>6.2112300000000002E-2</c:v>
                </c:pt>
                <c:pt idx="1552">
                  <c:v>6.2152300000000001E-2</c:v>
                </c:pt>
                <c:pt idx="1553">
                  <c:v>6.2192299999999999E-2</c:v>
                </c:pt>
                <c:pt idx="1554">
                  <c:v>6.2232299999999997E-2</c:v>
                </c:pt>
                <c:pt idx="1555">
                  <c:v>6.2272300000000003E-2</c:v>
                </c:pt>
                <c:pt idx="1556">
                  <c:v>6.2312300000000001E-2</c:v>
                </c:pt>
                <c:pt idx="1557">
                  <c:v>6.2352299999999999E-2</c:v>
                </c:pt>
                <c:pt idx="1558">
                  <c:v>6.2392299999999998E-2</c:v>
                </c:pt>
                <c:pt idx="1559">
                  <c:v>6.2432300000000003E-2</c:v>
                </c:pt>
                <c:pt idx="1560">
                  <c:v>6.2472300000000001E-2</c:v>
                </c:pt>
                <c:pt idx="1561">
                  <c:v>6.2512300000000007E-2</c:v>
                </c:pt>
                <c:pt idx="1562">
                  <c:v>6.2552300000000005E-2</c:v>
                </c:pt>
                <c:pt idx="1563">
                  <c:v>6.2592300000000003E-2</c:v>
                </c:pt>
                <c:pt idx="1564">
                  <c:v>6.2632300000000002E-2</c:v>
                </c:pt>
                <c:pt idx="1565">
                  <c:v>6.26723E-2</c:v>
                </c:pt>
                <c:pt idx="1566">
                  <c:v>6.2712299999999999E-2</c:v>
                </c:pt>
                <c:pt idx="1567">
                  <c:v>6.2752299999999997E-2</c:v>
                </c:pt>
                <c:pt idx="1568">
                  <c:v>6.2792299999999995E-2</c:v>
                </c:pt>
                <c:pt idx="1569">
                  <c:v>6.2832299999999994E-2</c:v>
                </c:pt>
                <c:pt idx="1570">
                  <c:v>6.2872300000000006E-2</c:v>
                </c:pt>
                <c:pt idx="1571">
                  <c:v>6.2912300000000004E-2</c:v>
                </c:pt>
                <c:pt idx="1572">
                  <c:v>6.2952300000000003E-2</c:v>
                </c:pt>
                <c:pt idx="1573">
                  <c:v>6.2992300000000001E-2</c:v>
                </c:pt>
                <c:pt idx="1574">
                  <c:v>6.3032299999999999E-2</c:v>
                </c:pt>
                <c:pt idx="1575">
                  <c:v>6.3072299999999998E-2</c:v>
                </c:pt>
                <c:pt idx="1576">
                  <c:v>6.3112299999999996E-2</c:v>
                </c:pt>
                <c:pt idx="1577">
                  <c:v>6.3152299999999995E-2</c:v>
                </c:pt>
                <c:pt idx="1578">
                  <c:v>6.3192300000000007E-2</c:v>
                </c:pt>
                <c:pt idx="1579">
                  <c:v>6.3232300000000005E-2</c:v>
                </c:pt>
                <c:pt idx="1580">
                  <c:v>6.3272300000000004E-2</c:v>
                </c:pt>
                <c:pt idx="1581">
                  <c:v>6.3312300000000002E-2</c:v>
                </c:pt>
                <c:pt idx="1582">
                  <c:v>6.33523E-2</c:v>
                </c:pt>
                <c:pt idx="1583">
                  <c:v>6.3392299999999999E-2</c:v>
                </c:pt>
                <c:pt idx="1584">
                  <c:v>6.3432299999999997E-2</c:v>
                </c:pt>
                <c:pt idx="1585">
                  <c:v>6.3472299999999995E-2</c:v>
                </c:pt>
                <c:pt idx="1586">
                  <c:v>6.3512299999999994E-2</c:v>
                </c:pt>
                <c:pt idx="1587">
                  <c:v>6.3552300000000006E-2</c:v>
                </c:pt>
                <c:pt idx="1588">
                  <c:v>6.3592300000000004E-2</c:v>
                </c:pt>
                <c:pt idx="1589">
                  <c:v>6.3632300000000003E-2</c:v>
                </c:pt>
                <c:pt idx="1590">
                  <c:v>6.3672300000000001E-2</c:v>
                </c:pt>
                <c:pt idx="1591">
                  <c:v>6.3712299999999999E-2</c:v>
                </c:pt>
                <c:pt idx="1592">
                  <c:v>6.3752299999999998E-2</c:v>
                </c:pt>
                <c:pt idx="1593">
                  <c:v>6.3792299999999996E-2</c:v>
                </c:pt>
                <c:pt idx="1594">
                  <c:v>6.3832299999999995E-2</c:v>
                </c:pt>
                <c:pt idx="1595">
                  <c:v>6.3872300000000007E-2</c:v>
                </c:pt>
                <c:pt idx="1596">
                  <c:v>6.3912300000000005E-2</c:v>
                </c:pt>
                <c:pt idx="1597">
                  <c:v>6.3952300000000004E-2</c:v>
                </c:pt>
                <c:pt idx="1598">
                  <c:v>6.3992300000000002E-2</c:v>
                </c:pt>
                <c:pt idx="1599">
                  <c:v>6.40323E-2</c:v>
                </c:pt>
                <c:pt idx="1600">
                  <c:v>6.4072299999999999E-2</c:v>
                </c:pt>
                <c:pt idx="1601">
                  <c:v>6.4112299999999997E-2</c:v>
                </c:pt>
                <c:pt idx="1602">
                  <c:v>6.4152299999999995E-2</c:v>
                </c:pt>
                <c:pt idx="1603">
                  <c:v>6.4192299999999994E-2</c:v>
                </c:pt>
                <c:pt idx="1604">
                  <c:v>6.4232300000000006E-2</c:v>
                </c:pt>
                <c:pt idx="1605">
                  <c:v>6.4272300000000004E-2</c:v>
                </c:pt>
                <c:pt idx="1606">
                  <c:v>6.4312300000000003E-2</c:v>
                </c:pt>
                <c:pt idx="1607">
                  <c:v>6.4352300000000001E-2</c:v>
                </c:pt>
                <c:pt idx="1608">
                  <c:v>6.43923E-2</c:v>
                </c:pt>
                <c:pt idx="1609">
                  <c:v>6.4432299999999998E-2</c:v>
                </c:pt>
                <c:pt idx="1610">
                  <c:v>6.4472299999999996E-2</c:v>
                </c:pt>
                <c:pt idx="1611">
                  <c:v>6.4512299999999995E-2</c:v>
                </c:pt>
                <c:pt idx="1612">
                  <c:v>6.4552300000000007E-2</c:v>
                </c:pt>
                <c:pt idx="1613">
                  <c:v>6.4592300000000005E-2</c:v>
                </c:pt>
                <c:pt idx="1614">
                  <c:v>6.4632300000000004E-2</c:v>
                </c:pt>
                <c:pt idx="1615">
                  <c:v>6.4672300000000002E-2</c:v>
                </c:pt>
                <c:pt idx="1616">
                  <c:v>6.47123E-2</c:v>
                </c:pt>
                <c:pt idx="1617">
                  <c:v>6.4752299999999999E-2</c:v>
                </c:pt>
                <c:pt idx="1618">
                  <c:v>6.4792299999999997E-2</c:v>
                </c:pt>
                <c:pt idx="1619">
                  <c:v>6.4832299999999995E-2</c:v>
                </c:pt>
                <c:pt idx="1620">
                  <c:v>6.4872299999999994E-2</c:v>
                </c:pt>
                <c:pt idx="1621">
                  <c:v>6.4912300000000006E-2</c:v>
                </c:pt>
                <c:pt idx="1622">
                  <c:v>6.4952300000000004E-2</c:v>
                </c:pt>
                <c:pt idx="1623">
                  <c:v>6.4992300000000003E-2</c:v>
                </c:pt>
                <c:pt idx="1624">
                  <c:v>6.5032300000000001E-2</c:v>
                </c:pt>
                <c:pt idx="1625">
                  <c:v>6.50723E-2</c:v>
                </c:pt>
                <c:pt idx="1626">
                  <c:v>6.5112299999999998E-2</c:v>
                </c:pt>
                <c:pt idx="1627">
                  <c:v>6.5152299999999996E-2</c:v>
                </c:pt>
                <c:pt idx="1628">
                  <c:v>6.5192299999999995E-2</c:v>
                </c:pt>
                <c:pt idx="1629">
                  <c:v>6.5232299999999993E-2</c:v>
                </c:pt>
                <c:pt idx="1630">
                  <c:v>6.5272300000000005E-2</c:v>
                </c:pt>
                <c:pt idx="1631">
                  <c:v>6.5312300000000004E-2</c:v>
                </c:pt>
                <c:pt idx="1632">
                  <c:v>6.5352300000000002E-2</c:v>
                </c:pt>
                <c:pt idx="1633">
                  <c:v>6.53923E-2</c:v>
                </c:pt>
                <c:pt idx="1634">
                  <c:v>6.5432299999999999E-2</c:v>
                </c:pt>
                <c:pt idx="1635">
                  <c:v>6.5472299999999997E-2</c:v>
                </c:pt>
                <c:pt idx="1636">
                  <c:v>6.5512299999999996E-2</c:v>
                </c:pt>
                <c:pt idx="1637">
                  <c:v>6.5552299999999994E-2</c:v>
                </c:pt>
                <c:pt idx="1638">
                  <c:v>6.5592300000000006E-2</c:v>
                </c:pt>
                <c:pt idx="1639">
                  <c:v>6.5632300000000005E-2</c:v>
                </c:pt>
                <c:pt idx="1640">
                  <c:v>6.5672300000000003E-2</c:v>
                </c:pt>
                <c:pt idx="1641">
                  <c:v>6.5712300000000001E-2</c:v>
                </c:pt>
                <c:pt idx="1642">
                  <c:v>6.57523E-2</c:v>
                </c:pt>
                <c:pt idx="1643">
                  <c:v>6.5792299999999998E-2</c:v>
                </c:pt>
                <c:pt idx="1644">
                  <c:v>6.5832299999999996E-2</c:v>
                </c:pt>
                <c:pt idx="1645">
                  <c:v>6.5872299999999995E-2</c:v>
                </c:pt>
                <c:pt idx="1646">
                  <c:v>6.5912299999999993E-2</c:v>
                </c:pt>
                <c:pt idx="1647">
                  <c:v>6.5952300000000005E-2</c:v>
                </c:pt>
                <c:pt idx="1648">
                  <c:v>6.5992300000000004E-2</c:v>
                </c:pt>
                <c:pt idx="1649">
                  <c:v>6.6032300000000002E-2</c:v>
                </c:pt>
                <c:pt idx="1650">
                  <c:v>6.60723E-2</c:v>
                </c:pt>
                <c:pt idx="1651">
                  <c:v>6.6112299999999999E-2</c:v>
                </c:pt>
                <c:pt idx="1652">
                  <c:v>6.6152299999999997E-2</c:v>
                </c:pt>
                <c:pt idx="1653">
                  <c:v>6.6192299999999996E-2</c:v>
                </c:pt>
                <c:pt idx="1654">
                  <c:v>6.6232299999999994E-2</c:v>
                </c:pt>
                <c:pt idx="1655">
                  <c:v>6.6272300000000006E-2</c:v>
                </c:pt>
                <c:pt idx="1656">
                  <c:v>6.6312300000000005E-2</c:v>
                </c:pt>
                <c:pt idx="1657">
                  <c:v>6.6352300000000003E-2</c:v>
                </c:pt>
                <c:pt idx="1658">
                  <c:v>6.6392300000000001E-2</c:v>
                </c:pt>
                <c:pt idx="1659">
                  <c:v>6.64323E-2</c:v>
                </c:pt>
                <c:pt idx="1660">
                  <c:v>6.6472299999999998E-2</c:v>
                </c:pt>
                <c:pt idx="1661">
                  <c:v>6.6512299999999996E-2</c:v>
                </c:pt>
                <c:pt idx="1662">
                  <c:v>6.6552299999999995E-2</c:v>
                </c:pt>
                <c:pt idx="1663">
                  <c:v>6.6592299999999993E-2</c:v>
                </c:pt>
                <c:pt idx="1664">
                  <c:v>6.6632300000000005E-2</c:v>
                </c:pt>
                <c:pt idx="1665">
                  <c:v>6.6672300000000004E-2</c:v>
                </c:pt>
                <c:pt idx="1666">
                  <c:v>6.6712300000000002E-2</c:v>
                </c:pt>
                <c:pt idx="1667">
                  <c:v>6.6752300000000001E-2</c:v>
                </c:pt>
                <c:pt idx="1668">
                  <c:v>6.6792299999999999E-2</c:v>
                </c:pt>
                <c:pt idx="1669">
                  <c:v>6.6832299999999997E-2</c:v>
                </c:pt>
                <c:pt idx="1670">
                  <c:v>6.6872299999999996E-2</c:v>
                </c:pt>
                <c:pt idx="1671">
                  <c:v>6.6912299999999994E-2</c:v>
                </c:pt>
                <c:pt idx="1672">
                  <c:v>6.6952300000000006E-2</c:v>
                </c:pt>
                <c:pt idx="1673">
                  <c:v>6.6992300000000005E-2</c:v>
                </c:pt>
                <c:pt idx="1674">
                  <c:v>6.7032300000000003E-2</c:v>
                </c:pt>
                <c:pt idx="1675">
                  <c:v>6.7072300000000001E-2</c:v>
                </c:pt>
                <c:pt idx="1676">
                  <c:v>6.71123E-2</c:v>
                </c:pt>
                <c:pt idx="1677">
                  <c:v>6.7152299999999998E-2</c:v>
                </c:pt>
                <c:pt idx="1678">
                  <c:v>6.7192299999999996E-2</c:v>
                </c:pt>
                <c:pt idx="1679">
                  <c:v>6.7232299999999995E-2</c:v>
                </c:pt>
                <c:pt idx="1680">
                  <c:v>6.7272299999999993E-2</c:v>
                </c:pt>
                <c:pt idx="1681">
                  <c:v>6.7312300000000005E-2</c:v>
                </c:pt>
                <c:pt idx="1682">
                  <c:v>6.7352300000000004E-2</c:v>
                </c:pt>
                <c:pt idx="1683">
                  <c:v>6.7392300000000002E-2</c:v>
                </c:pt>
                <c:pt idx="1684">
                  <c:v>6.7432300000000001E-2</c:v>
                </c:pt>
                <c:pt idx="1685">
                  <c:v>6.7472299999999999E-2</c:v>
                </c:pt>
                <c:pt idx="1686">
                  <c:v>6.7512299999999997E-2</c:v>
                </c:pt>
                <c:pt idx="1687">
                  <c:v>6.7552299999999996E-2</c:v>
                </c:pt>
                <c:pt idx="1688">
                  <c:v>6.7592299999999994E-2</c:v>
                </c:pt>
                <c:pt idx="1689">
                  <c:v>6.7632300000000006E-2</c:v>
                </c:pt>
                <c:pt idx="1690">
                  <c:v>6.7672300000000005E-2</c:v>
                </c:pt>
                <c:pt idx="1691">
                  <c:v>6.7712300000000003E-2</c:v>
                </c:pt>
                <c:pt idx="1692">
                  <c:v>6.7752300000000001E-2</c:v>
                </c:pt>
                <c:pt idx="1693">
                  <c:v>6.77923E-2</c:v>
                </c:pt>
                <c:pt idx="1694">
                  <c:v>6.7832299999999998E-2</c:v>
                </c:pt>
                <c:pt idx="1695">
                  <c:v>6.7872299999999997E-2</c:v>
                </c:pt>
                <c:pt idx="1696">
                  <c:v>6.7912299999999995E-2</c:v>
                </c:pt>
                <c:pt idx="1697">
                  <c:v>6.7952299999999993E-2</c:v>
                </c:pt>
                <c:pt idx="1698">
                  <c:v>6.7992300000000006E-2</c:v>
                </c:pt>
                <c:pt idx="1699">
                  <c:v>6.8032300000000004E-2</c:v>
                </c:pt>
                <c:pt idx="1700">
                  <c:v>6.8072300000000002E-2</c:v>
                </c:pt>
                <c:pt idx="1701">
                  <c:v>6.8112300000000001E-2</c:v>
                </c:pt>
                <c:pt idx="1702">
                  <c:v>6.8152299999999999E-2</c:v>
                </c:pt>
                <c:pt idx="1703">
                  <c:v>6.8192299999999997E-2</c:v>
                </c:pt>
                <c:pt idx="1704">
                  <c:v>6.8232299999999996E-2</c:v>
                </c:pt>
                <c:pt idx="1705">
                  <c:v>6.8272299999999994E-2</c:v>
                </c:pt>
                <c:pt idx="1706">
                  <c:v>6.8312300000000006E-2</c:v>
                </c:pt>
                <c:pt idx="1707">
                  <c:v>6.8352300000000005E-2</c:v>
                </c:pt>
                <c:pt idx="1708">
                  <c:v>6.8392300000000003E-2</c:v>
                </c:pt>
                <c:pt idx="1709">
                  <c:v>6.8432300000000001E-2</c:v>
                </c:pt>
                <c:pt idx="1710">
                  <c:v>6.84723E-2</c:v>
                </c:pt>
                <c:pt idx="1711">
                  <c:v>6.8512299999999998E-2</c:v>
                </c:pt>
                <c:pt idx="1712">
                  <c:v>6.8552299999999997E-2</c:v>
                </c:pt>
                <c:pt idx="1713">
                  <c:v>6.8592299999999995E-2</c:v>
                </c:pt>
                <c:pt idx="1714">
                  <c:v>6.8632299999999993E-2</c:v>
                </c:pt>
                <c:pt idx="1715">
                  <c:v>6.8672200000000003E-2</c:v>
                </c:pt>
                <c:pt idx="1716">
                  <c:v>6.8712200000000001E-2</c:v>
                </c:pt>
                <c:pt idx="1717">
                  <c:v>6.8752199999999999E-2</c:v>
                </c:pt>
                <c:pt idx="1718">
                  <c:v>6.8792199999999998E-2</c:v>
                </c:pt>
                <c:pt idx="1719">
                  <c:v>6.8832199999999996E-2</c:v>
                </c:pt>
                <c:pt idx="1720">
                  <c:v>6.8872199999999995E-2</c:v>
                </c:pt>
                <c:pt idx="1721">
                  <c:v>6.8912200000000007E-2</c:v>
                </c:pt>
                <c:pt idx="1722">
                  <c:v>6.8952200000000005E-2</c:v>
                </c:pt>
                <c:pt idx="1723">
                  <c:v>6.8992200000000004E-2</c:v>
                </c:pt>
                <c:pt idx="1724">
                  <c:v>6.9032200000000002E-2</c:v>
                </c:pt>
                <c:pt idx="1725">
                  <c:v>6.90722E-2</c:v>
                </c:pt>
                <c:pt idx="1726">
                  <c:v>6.9112199999999999E-2</c:v>
                </c:pt>
                <c:pt idx="1727">
                  <c:v>6.9152199999999997E-2</c:v>
                </c:pt>
                <c:pt idx="1728">
                  <c:v>6.9192199999999995E-2</c:v>
                </c:pt>
                <c:pt idx="1729">
                  <c:v>6.9232199999999994E-2</c:v>
                </c:pt>
                <c:pt idx="1730">
                  <c:v>6.9272200000000006E-2</c:v>
                </c:pt>
                <c:pt idx="1731">
                  <c:v>6.9312200000000004E-2</c:v>
                </c:pt>
                <c:pt idx="1732">
                  <c:v>6.9352200000000003E-2</c:v>
                </c:pt>
                <c:pt idx="1733">
                  <c:v>6.9392200000000001E-2</c:v>
                </c:pt>
                <c:pt idx="1734">
                  <c:v>6.9432199999999999E-2</c:v>
                </c:pt>
                <c:pt idx="1735">
                  <c:v>6.9472199999999998E-2</c:v>
                </c:pt>
                <c:pt idx="1736">
                  <c:v>6.9512199999999996E-2</c:v>
                </c:pt>
                <c:pt idx="1737">
                  <c:v>6.9552199999999995E-2</c:v>
                </c:pt>
                <c:pt idx="1738">
                  <c:v>6.9592200000000007E-2</c:v>
                </c:pt>
                <c:pt idx="1739">
                  <c:v>6.9632200000000005E-2</c:v>
                </c:pt>
                <c:pt idx="1740">
                  <c:v>6.9672200000000004E-2</c:v>
                </c:pt>
                <c:pt idx="1741">
                  <c:v>6.9712200000000002E-2</c:v>
                </c:pt>
                <c:pt idx="1742">
                  <c:v>6.97522E-2</c:v>
                </c:pt>
                <c:pt idx="1743">
                  <c:v>6.9792199999999999E-2</c:v>
                </c:pt>
                <c:pt idx="1744">
                  <c:v>6.9832199999999997E-2</c:v>
                </c:pt>
                <c:pt idx="1745">
                  <c:v>6.9872199999999995E-2</c:v>
                </c:pt>
                <c:pt idx="1746">
                  <c:v>6.9912199999999994E-2</c:v>
                </c:pt>
                <c:pt idx="1747">
                  <c:v>6.9952200000000006E-2</c:v>
                </c:pt>
                <c:pt idx="1748">
                  <c:v>6.9992200000000004E-2</c:v>
                </c:pt>
                <c:pt idx="1749">
                  <c:v>7.0032200000000003E-2</c:v>
                </c:pt>
                <c:pt idx="1750">
                  <c:v>7.0072200000000001E-2</c:v>
                </c:pt>
                <c:pt idx="1751">
                  <c:v>7.01122E-2</c:v>
                </c:pt>
                <c:pt idx="1752">
                  <c:v>7.0152199999999998E-2</c:v>
                </c:pt>
                <c:pt idx="1753">
                  <c:v>7.0192199999999996E-2</c:v>
                </c:pt>
                <c:pt idx="1754">
                  <c:v>7.0232199999999995E-2</c:v>
                </c:pt>
                <c:pt idx="1755">
                  <c:v>7.0272200000000007E-2</c:v>
                </c:pt>
                <c:pt idx="1756">
                  <c:v>7.0312200000000005E-2</c:v>
                </c:pt>
                <c:pt idx="1757">
                  <c:v>7.0352200000000004E-2</c:v>
                </c:pt>
                <c:pt idx="1758">
                  <c:v>7.0392200000000002E-2</c:v>
                </c:pt>
                <c:pt idx="1759">
                  <c:v>7.04322E-2</c:v>
                </c:pt>
                <c:pt idx="1760">
                  <c:v>7.0472199999999999E-2</c:v>
                </c:pt>
                <c:pt idx="1761">
                  <c:v>7.0512199999999997E-2</c:v>
                </c:pt>
                <c:pt idx="1762">
                  <c:v>7.0552199999999995E-2</c:v>
                </c:pt>
                <c:pt idx="1763">
                  <c:v>7.0592199999999994E-2</c:v>
                </c:pt>
                <c:pt idx="1764">
                  <c:v>7.0632200000000006E-2</c:v>
                </c:pt>
                <c:pt idx="1765">
                  <c:v>7.0672200000000004E-2</c:v>
                </c:pt>
                <c:pt idx="1766">
                  <c:v>7.0712200000000003E-2</c:v>
                </c:pt>
                <c:pt idx="1767">
                  <c:v>7.0752200000000001E-2</c:v>
                </c:pt>
                <c:pt idx="1768">
                  <c:v>7.07922E-2</c:v>
                </c:pt>
                <c:pt idx="1769">
                  <c:v>7.0832199999999998E-2</c:v>
                </c:pt>
                <c:pt idx="1770">
                  <c:v>7.0872199999999996E-2</c:v>
                </c:pt>
                <c:pt idx="1771">
                  <c:v>7.0912199999999995E-2</c:v>
                </c:pt>
                <c:pt idx="1772">
                  <c:v>7.0952200000000007E-2</c:v>
                </c:pt>
                <c:pt idx="1773">
                  <c:v>7.0992200000000005E-2</c:v>
                </c:pt>
                <c:pt idx="1774">
                  <c:v>7.1032200000000004E-2</c:v>
                </c:pt>
                <c:pt idx="1775">
                  <c:v>7.1072200000000002E-2</c:v>
                </c:pt>
                <c:pt idx="1776">
                  <c:v>7.11122E-2</c:v>
                </c:pt>
                <c:pt idx="1777">
                  <c:v>7.1152199999999999E-2</c:v>
                </c:pt>
                <c:pt idx="1778">
                  <c:v>7.1192199999999997E-2</c:v>
                </c:pt>
                <c:pt idx="1779">
                  <c:v>7.1232199999999996E-2</c:v>
                </c:pt>
                <c:pt idx="1780">
                  <c:v>7.1272199999999994E-2</c:v>
                </c:pt>
                <c:pt idx="1781">
                  <c:v>7.1312200000000006E-2</c:v>
                </c:pt>
                <c:pt idx="1782">
                  <c:v>7.1352200000000005E-2</c:v>
                </c:pt>
                <c:pt idx="1783">
                  <c:v>7.1392200000000003E-2</c:v>
                </c:pt>
                <c:pt idx="1784">
                  <c:v>7.1432200000000001E-2</c:v>
                </c:pt>
                <c:pt idx="1785">
                  <c:v>7.14722E-2</c:v>
                </c:pt>
                <c:pt idx="1786">
                  <c:v>7.1512199999999998E-2</c:v>
                </c:pt>
                <c:pt idx="1787">
                  <c:v>7.1552199999999996E-2</c:v>
                </c:pt>
                <c:pt idx="1788">
                  <c:v>7.1592199999999995E-2</c:v>
                </c:pt>
                <c:pt idx="1789">
                  <c:v>7.1632199999999993E-2</c:v>
                </c:pt>
                <c:pt idx="1790">
                  <c:v>7.1672200000000005E-2</c:v>
                </c:pt>
                <c:pt idx="1791">
                  <c:v>7.1712200000000004E-2</c:v>
                </c:pt>
                <c:pt idx="1792">
                  <c:v>7.1752200000000002E-2</c:v>
                </c:pt>
                <c:pt idx="1793">
                  <c:v>7.17922E-2</c:v>
                </c:pt>
                <c:pt idx="1794">
                  <c:v>7.1832199999999999E-2</c:v>
                </c:pt>
                <c:pt idx="1795">
                  <c:v>7.1872199999999997E-2</c:v>
                </c:pt>
                <c:pt idx="1796">
                  <c:v>7.1912199999999996E-2</c:v>
                </c:pt>
                <c:pt idx="1797">
                  <c:v>7.1952199999999994E-2</c:v>
                </c:pt>
                <c:pt idx="1798">
                  <c:v>7.1992200000000006E-2</c:v>
                </c:pt>
                <c:pt idx="1799">
                  <c:v>7.2032200000000005E-2</c:v>
                </c:pt>
                <c:pt idx="1800">
                  <c:v>7.2072200000000003E-2</c:v>
                </c:pt>
                <c:pt idx="1801">
                  <c:v>7.2112200000000001E-2</c:v>
                </c:pt>
                <c:pt idx="1802">
                  <c:v>7.21522E-2</c:v>
                </c:pt>
                <c:pt idx="1803">
                  <c:v>7.2192199999999998E-2</c:v>
                </c:pt>
                <c:pt idx="1804">
                  <c:v>7.2232199999999996E-2</c:v>
                </c:pt>
                <c:pt idx="1805">
                  <c:v>7.2272199999999995E-2</c:v>
                </c:pt>
                <c:pt idx="1806">
                  <c:v>7.2312199999999993E-2</c:v>
                </c:pt>
                <c:pt idx="1807">
                  <c:v>7.2352200000000005E-2</c:v>
                </c:pt>
                <c:pt idx="1808">
                  <c:v>7.2392200000000004E-2</c:v>
                </c:pt>
                <c:pt idx="1809">
                  <c:v>7.2432200000000002E-2</c:v>
                </c:pt>
                <c:pt idx="1810">
                  <c:v>7.2472200000000001E-2</c:v>
                </c:pt>
                <c:pt idx="1811">
                  <c:v>7.2512199999999999E-2</c:v>
                </c:pt>
                <c:pt idx="1812">
                  <c:v>7.2552199999999997E-2</c:v>
                </c:pt>
                <c:pt idx="1813">
                  <c:v>7.2592199999999996E-2</c:v>
                </c:pt>
                <c:pt idx="1814">
                  <c:v>7.2632199999999994E-2</c:v>
                </c:pt>
                <c:pt idx="1815">
                  <c:v>7.2672200000000006E-2</c:v>
                </c:pt>
                <c:pt idx="1816">
                  <c:v>7.2712200000000005E-2</c:v>
                </c:pt>
                <c:pt idx="1817">
                  <c:v>7.2752200000000003E-2</c:v>
                </c:pt>
                <c:pt idx="1818">
                  <c:v>7.2792200000000001E-2</c:v>
                </c:pt>
                <c:pt idx="1819">
                  <c:v>7.28322E-2</c:v>
                </c:pt>
                <c:pt idx="1820">
                  <c:v>7.2872199999999998E-2</c:v>
                </c:pt>
                <c:pt idx="1821">
                  <c:v>7.2912199999999996E-2</c:v>
                </c:pt>
                <c:pt idx="1822">
                  <c:v>7.2952199999999995E-2</c:v>
                </c:pt>
                <c:pt idx="1823">
                  <c:v>7.2992199999999993E-2</c:v>
                </c:pt>
                <c:pt idx="1824">
                  <c:v>7.3032200000000005E-2</c:v>
                </c:pt>
                <c:pt idx="1825">
                  <c:v>7.3072200000000004E-2</c:v>
                </c:pt>
                <c:pt idx="1826">
                  <c:v>7.3112200000000002E-2</c:v>
                </c:pt>
                <c:pt idx="1827">
                  <c:v>7.3152200000000001E-2</c:v>
                </c:pt>
                <c:pt idx="1828">
                  <c:v>7.3192199999999999E-2</c:v>
                </c:pt>
                <c:pt idx="1829">
                  <c:v>7.3232199999999997E-2</c:v>
                </c:pt>
                <c:pt idx="1830">
                  <c:v>7.3272199999999996E-2</c:v>
                </c:pt>
                <c:pt idx="1831">
                  <c:v>7.3312199999999994E-2</c:v>
                </c:pt>
                <c:pt idx="1832">
                  <c:v>7.3352200000000006E-2</c:v>
                </c:pt>
                <c:pt idx="1833">
                  <c:v>7.3392200000000005E-2</c:v>
                </c:pt>
                <c:pt idx="1834">
                  <c:v>7.3432200000000003E-2</c:v>
                </c:pt>
                <c:pt idx="1835">
                  <c:v>7.3472200000000001E-2</c:v>
                </c:pt>
                <c:pt idx="1836">
                  <c:v>7.35122E-2</c:v>
                </c:pt>
                <c:pt idx="1837">
                  <c:v>7.3552199999999998E-2</c:v>
                </c:pt>
                <c:pt idx="1838">
                  <c:v>7.3592199999999997E-2</c:v>
                </c:pt>
                <c:pt idx="1839">
                  <c:v>7.3632199999999995E-2</c:v>
                </c:pt>
                <c:pt idx="1840">
                  <c:v>7.3672199999999993E-2</c:v>
                </c:pt>
                <c:pt idx="1841">
                  <c:v>7.3712200000000005E-2</c:v>
                </c:pt>
                <c:pt idx="1842">
                  <c:v>7.3752200000000004E-2</c:v>
                </c:pt>
                <c:pt idx="1843">
                  <c:v>7.3792200000000002E-2</c:v>
                </c:pt>
                <c:pt idx="1844">
                  <c:v>7.3832200000000001E-2</c:v>
                </c:pt>
                <c:pt idx="1845">
                  <c:v>7.3872199999999999E-2</c:v>
                </c:pt>
                <c:pt idx="1846">
                  <c:v>7.3912199999999997E-2</c:v>
                </c:pt>
                <c:pt idx="1847">
                  <c:v>7.3952199999999996E-2</c:v>
                </c:pt>
                <c:pt idx="1848">
                  <c:v>7.3992199999999994E-2</c:v>
                </c:pt>
                <c:pt idx="1849">
                  <c:v>7.4032200000000006E-2</c:v>
                </c:pt>
                <c:pt idx="1850">
                  <c:v>7.4072200000000005E-2</c:v>
                </c:pt>
                <c:pt idx="1851">
                  <c:v>7.4112200000000003E-2</c:v>
                </c:pt>
                <c:pt idx="1852">
                  <c:v>7.4152200000000001E-2</c:v>
                </c:pt>
                <c:pt idx="1853">
                  <c:v>7.41922E-2</c:v>
                </c:pt>
                <c:pt idx="1854">
                  <c:v>7.4232199999999998E-2</c:v>
                </c:pt>
                <c:pt idx="1855">
                  <c:v>7.4272199999999997E-2</c:v>
                </c:pt>
                <c:pt idx="1856">
                  <c:v>7.4312199999999995E-2</c:v>
                </c:pt>
                <c:pt idx="1857">
                  <c:v>7.4352199999999993E-2</c:v>
                </c:pt>
                <c:pt idx="1858">
                  <c:v>7.4392200000000006E-2</c:v>
                </c:pt>
                <c:pt idx="1859">
                  <c:v>7.4432200000000004E-2</c:v>
                </c:pt>
                <c:pt idx="1860">
                  <c:v>7.4472200000000002E-2</c:v>
                </c:pt>
                <c:pt idx="1861">
                  <c:v>7.4512200000000001E-2</c:v>
                </c:pt>
                <c:pt idx="1862">
                  <c:v>7.4552199999999999E-2</c:v>
                </c:pt>
                <c:pt idx="1863">
                  <c:v>7.4592199999999997E-2</c:v>
                </c:pt>
                <c:pt idx="1864">
                  <c:v>7.4632199999999996E-2</c:v>
                </c:pt>
                <c:pt idx="1865">
                  <c:v>7.4672199999999994E-2</c:v>
                </c:pt>
                <c:pt idx="1866">
                  <c:v>7.4712200000000006E-2</c:v>
                </c:pt>
                <c:pt idx="1867">
                  <c:v>7.4752200000000005E-2</c:v>
                </c:pt>
                <c:pt idx="1868">
                  <c:v>7.4792200000000003E-2</c:v>
                </c:pt>
                <c:pt idx="1869">
                  <c:v>7.4832200000000001E-2</c:v>
                </c:pt>
                <c:pt idx="1870">
                  <c:v>7.48722E-2</c:v>
                </c:pt>
                <c:pt idx="1871">
                  <c:v>7.4912199999999998E-2</c:v>
                </c:pt>
                <c:pt idx="1872">
                  <c:v>7.4952199999999997E-2</c:v>
                </c:pt>
                <c:pt idx="1873">
                  <c:v>7.4992199999999995E-2</c:v>
                </c:pt>
                <c:pt idx="1874">
                  <c:v>7.5032199999999993E-2</c:v>
                </c:pt>
                <c:pt idx="1875">
                  <c:v>7.5072200000000006E-2</c:v>
                </c:pt>
                <c:pt idx="1876">
                  <c:v>7.5112200000000004E-2</c:v>
                </c:pt>
                <c:pt idx="1877">
                  <c:v>7.5152200000000002E-2</c:v>
                </c:pt>
                <c:pt idx="1878">
                  <c:v>7.5192200000000001E-2</c:v>
                </c:pt>
                <c:pt idx="1879">
                  <c:v>7.5232199999999999E-2</c:v>
                </c:pt>
                <c:pt idx="1880">
                  <c:v>7.5272199999999997E-2</c:v>
                </c:pt>
                <c:pt idx="1881">
                  <c:v>7.5312199999999996E-2</c:v>
                </c:pt>
                <c:pt idx="1882">
                  <c:v>7.5352199999999994E-2</c:v>
                </c:pt>
                <c:pt idx="1883">
                  <c:v>7.5392200000000006E-2</c:v>
                </c:pt>
                <c:pt idx="1884">
                  <c:v>7.5432200000000005E-2</c:v>
                </c:pt>
                <c:pt idx="1885">
                  <c:v>7.5472200000000003E-2</c:v>
                </c:pt>
                <c:pt idx="1886">
                  <c:v>7.5512200000000002E-2</c:v>
                </c:pt>
                <c:pt idx="1887">
                  <c:v>7.5552099999999997E-2</c:v>
                </c:pt>
                <c:pt idx="1888">
                  <c:v>7.5592099999999995E-2</c:v>
                </c:pt>
                <c:pt idx="1889">
                  <c:v>7.5632099999999994E-2</c:v>
                </c:pt>
                <c:pt idx="1890">
                  <c:v>7.5672100000000006E-2</c:v>
                </c:pt>
                <c:pt idx="1891">
                  <c:v>7.5712100000000004E-2</c:v>
                </c:pt>
                <c:pt idx="1892">
                  <c:v>7.5752100000000003E-2</c:v>
                </c:pt>
                <c:pt idx="1893">
                  <c:v>7.5792100000000001E-2</c:v>
                </c:pt>
                <c:pt idx="1894">
                  <c:v>7.58321E-2</c:v>
                </c:pt>
                <c:pt idx="1895">
                  <c:v>7.5872099999999998E-2</c:v>
                </c:pt>
                <c:pt idx="1896">
                  <c:v>7.5912099999999996E-2</c:v>
                </c:pt>
                <c:pt idx="1897">
                  <c:v>7.5952099999999995E-2</c:v>
                </c:pt>
                <c:pt idx="1898">
                  <c:v>7.5992100000000007E-2</c:v>
                </c:pt>
                <c:pt idx="1899">
                  <c:v>7.6032100000000005E-2</c:v>
                </c:pt>
                <c:pt idx="1900">
                  <c:v>7.6072100000000004E-2</c:v>
                </c:pt>
                <c:pt idx="1901">
                  <c:v>7.6112100000000002E-2</c:v>
                </c:pt>
                <c:pt idx="1902">
                  <c:v>7.61521E-2</c:v>
                </c:pt>
                <c:pt idx="1903">
                  <c:v>7.6192099999999999E-2</c:v>
                </c:pt>
                <c:pt idx="1904">
                  <c:v>7.6232099999999997E-2</c:v>
                </c:pt>
                <c:pt idx="1905">
                  <c:v>7.6272099999999995E-2</c:v>
                </c:pt>
                <c:pt idx="1906">
                  <c:v>7.6312099999999994E-2</c:v>
                </c:pt>
                <c:pt idx="1907">
                  <c:v>7.6352100000000006E-2</c:v>
                </c:pt>
                <c:pt idx="1908">
                  <c:v>7.6392100000000004E-2</c:v>
                </c:pt>
                <c:pt idx="1909">
                  <c:v>7.6432100000000003E-2</c:v>
                </c:pt>
                <c:pt idx="1910">
                  <c:v>7.6472100000000001E-2</c:v>
                </c:pt>
                <c:pt idx="1911">
                  <c:v>7.65121E-2</c:v>
                </c:pt>
                <c:pt idx="1912">
                  <c:v>7.6552099999999998E-2</c:v>
                </c:pt>
                <c:pt idx="1913">
                  <c:v>7.6592099999999996E-2</c:v>
                </c:pt>
                <c:pt idx="1914">
                  <c:v>7.6632099999999995E-2</c:v>
                </c:pt>
                <c:pt idx="1915">
                  <c:v>7.6672100000000007E-2</c:v>
                </c:pt>
                <c:pt idx="1916">
                  <c:v>7.6712100000000005E-2</c:v>
                </c:pt>
                <c:pt idx="1917">
                  <c:v>7.6752100000000004E-2</c:v>
                </c:pt>
                <c:pt idx="1918">
                  <c:v>7.6792100000000002E-2</c:v>
                </c:pt>
                <c:pt idx="1919">
                  <c:v>7.68321E-2</c:v>
                </c:pt>
                <c:pt idx="1920">
                  <c:v>7.6872099999999999E-2</c:v>
                </c:pt>
                <c:pt idx="1921">
                  <c:v>7.6912099999999997E-2</c:v>
                </c:pt>
                <c:pt idx="1922">
                  <c:v>7.6952099999999996E-2</c:v>
                </c:pt>
                <c:pt idx="1923">
                  <c:v>7.6992099999999994E-2</c:v>
                </c:pt>
                <c:pt idx="1924">
                  <c:v>7.7032100000000006E-2</c:v>
                </c:pt>
                <c:pt idx="1925">
                  <c:v>7.7072100000000004E-2</c:v>
                </c:pt>
                <c:pt idx="1926">
                  <c:v>7.7112100000000003E-2</c:v>
                </c:pt>
                <c:pt idx="1927">
                  <c:v>7.7152100000000001E-2</c:v>
                </c:pt>
                <c:pt idx="1928">
                  <c:v>7.71921E-2</c:v>
                </c:pt>
                <c:pt idx="1929">
                  <c:v>7.7232099999999998E-2</c:v>
                </c:pt>
                <c:pt idx="1930">
                  <c:v>7.7272099999999996E-2</c:v>
                </c:pt>
                <c:pt idx="1931">
                  <c:v>7.7312099999999995E-2</c:v>
                </c:pt>
                <c:pt idx="1932">
                  <c:v>7.7352099999999993E-2</c:v>
                </c:pt>
                <c:pt idx="1933">
                  <c:v>7.7392100000000005E-2</c:v>
                </c:pt>
                <c:pt idx="1934">
                  <c:v>7.7432100000000004E-2</c:v>
                </c:pt>
                <c:pt idx="1935">
                  <c:v>7.7472100000000002E-2</c:v>
                </c:pt>
                <c:pt idx="1936">
                  <c:v>7.75121E-2</c:v>
                </c:pt>
                <c:pt idx="1937">
                  <c:v>7.7552099999999999E-2</c:v>
                </c:pt>
                <c:pt idx="1938">
                  <c:v>7.7592099999999997E-2</c:v>
                </c:pt>
                <c:pt idx="1939">
                  <c:v>7.7632099999999996E-2</c:v>
                </c:pt>
                <c:pt idx="1940">
                  <c:v>7.7672099999999994E-2</c:v>
                </c:pt>
                <c:pt idx="1941">
                  <c:v>7.7712100000000006E-2</c:v>
                </c:pt>
                <c:pt idx="1942">
                  <c:v>7.7752100000000005E-2</c:v>
                </c:pt>
                <c:pt idx="1943">
                  <c:v>7.7792100000000003E-2</c:v>
                </c:pt>
                <c:pt idx="1944">
                  <c:v>7.7832100000000001E-2</c:v>
                </c:pt>
                <c:pt idx="1945">
                  <c:v>7.78721E-2</c:v>
                </c:pt>
                <c:pt idx="1946">
                  <c:v>7.7912099999999998E-2</c:v>
                </c:pt>
                <c:pt idx="1947">
                  <c:v>7.7952099999999996E-2</c:v>
                </c:pt>
                <c:pt idx="1948">
                  <c:v>7.7992099999999995E-2</c:v>
                </c:pt>
                <c:pt idx="1949">
                  <c:v>7.8032099999999993E-2</c:v>
                </c:pt>
                <c:pt idx="1950">
                  <c:v>7.8072100000000005E-2</c:v>
                </c:pt>
                <c:pt idx="1951">
                  <c:v>7.8112100000000004E-2</c:v>
                </c:pt>
                <c:pt idx="1952">
                  <c:v>7.8152100000000002E-2</c:v>
                </c:pt>
                <c:pt idx="1953">
                  <c:v>7.81921E-2</c:v>
                </c:pt>
                <c:pt idx="1954">
                  <c:v>7.8232099999999999E-2</c:v>
                </c:pt>
                <c:pt idx="1955">
                  <c:v>7.8272099999999997E-2</c:v>
                </c:pt>
                <c:pt idx="1956">
                  <c:v>7.8312099999999996E-2</c:v>
                </c:pt>
                <c:pt idx="1957">
                  <c:v>7.8352000000000005E-2</c:v>
                </c:pt>
                <c:pt idx="1958">
                  <c:v>7.8392000000000003E-2</c:v>
                </c:pt>
                <c:pt idx="1959">
                  <c:v>7.8432000000000002E-2</c:v>
                </c:pt>
                <c:pt idx="1960">
                  <c:v>7.8472E-2</c:v>
                </c:pt>
                <c:pt idx="1961">
                  <c:v>7.8511999999999998E-2</c:v>
                </c:pt>
                <c:pt idx="1962">
                  <c:v>7.8551999999999997E-2</c:v>
                </c:pt>
                <c:pt idx="1963">
                  <c:v>7.8591999999999995E-2</c:v>
                </c:pt>
                <c:pt idx="1964">
                  <c:v>7.8631999999999994E-2</c:v>
                </c:pt>
                <c:pt idx="1965">
                  <c:v>7.8672000000000006E-2</c:v>
                </c:pt>
                <c:pt idx="1966">
                  <c:v>7.8712000000000004E-2</c:v>
                </c:pt>
                <c:pt idx="1967">
                  <c:v>7.8752000000000003E-2</c:v>
                </c:pt>
                <c:pt idx="1968">
                  <c:v>7.8792000000000001E-2</c:v>
                </c:pt>
                <c:pt idx="1969">
                  <c:v>7.8831999999999999E-2</c:v>
                </c:pt>
                <c:pt idx="1970">
                  <c:v>7.8871999999999998E-2</c:v>
                </c:pt>
                <c:pt idx="1971">
                  <c:v>7.8911999999999996E-2</c:v>
                </c:pt>
                <c:pt idx="1972">
                  <c:v>7.8951999999999994E-2</c:v>
                </c:pt>
                <c:pt idx="1973">
                  <c:v>7.8992000000000007E-2</c:v>
                </c:pt>
                <c:pt idx="1974">
                  <c:v>7.9032000000000005E-2</c:v>
                </c:pt>
                <c:pt idx="1975">
                  <c:v>7.9072000000000003E-2</c:v>
                </c:pt>
                <c:pt idx="1976">
                  <c:v>7.9112000000000002E-2</c:v>
                </c:pt>
                <c:pt idx="1977">
                  <c:v>7.9152E-2</c:v>
                </c:pt>
                <c:pt idx="1978">
                  <c:v>7.9191999999999999E-2</c:v>
                </c:pt>
                <c:pt idx="1979">
                  <c:v>7.9231999999999997E-2</c:v>
                </c:pt>
                <c:pt idx="1980">
                  <c:v>7.9271999999999995E-2</c:v>
                </c:pt>
                <c:pt idx="1981">
                  <c:v>7.9311999999999994E-2</c:v>
                </c:pt>
                <c:pt idx="1982">
                  <c:v>7.9352000000000006E-2</c:v>
                </c:pt>
                <c:pt idx="1983">
                  <c:v>7.9392000000000004E-2</c:v>
                </c:pt>
                <c:pt idx="1984">
                  <c:v>7.9432000000000003E-2</c:v>
                </c:pt>
                <c:pt idx="1985">
                  <c:v>7.9472000000000001E-2</c:v>
                </c:pt>
                <c:pt idx="1986">
                  <c:v>7.9511999999999999E-2</c:v>
                </c:pt>
                <c:pt idx="1987">
                  <c:v>7.9551999999999998E-2</c:v>
                </c:pt>
                <c:pt idx="1988">
                  <c:v>7.9591999999999996E-2</c:v>
                </c:pt>
                <c:pt idx="1989">
                  <c:v>7.9631999999999994E-2</c:v>
                </c:pt>
                <c:pt idx="1990">
                  <c:v>7.9672000000000007E-2</c:v>
                </c:pt>
                <c:pt idx="1991">
                  <c:v>7.9712000000000005E-2</c:v>
                </c:pt>
                <c:pt idx="1992">
                  <c:v>7.9752000000000003E-2</c:v>
                </c:pt>
                <c:pt idx="1993">
                  <c:v>7.9792000000000002E-2</c:v>
                </c:pt>
                <c:pt idx="1994">
                  <c:v>7.9832E-2</c:v>
                </c:pt>
                <c:pt idx="1995">
                  <c:v>7.9871999999999999E-2</c:v>
                </c:pt>
                <c:pt idx="1996">
                  <c:v>7.9911999999999997E-2</c:v>
                </c:pt>
                <c:pt idx="1997">
                  <c:v>7.9951999999999995E-2</c:v>
                </c:pt>
                <c:pt idx="1998">
                  <c:v>7.9991999999999994E-2</c:v>
                </c:pt>
                <c:pt idx="1999">
                  <c:v>8.0032000000000006E-2</c:v>
                </c:pt>
                <c:pt idx="2000">
                  <c:v>8.0072000000000004E-2</c:v>
                </c:pt>
                <c:pt idx="2001">
                  <c:v>8.0112000000000003E-2</c:v>
                </c:pt>
                <c:pt idx="2002">
                  <c:v>8.0152000000000001E-2</c:v>
                </c:pt>
                <c:pt idx="2003">
                  <c:v>8.0191999999999999E-2</c:v>
                </c:pt>
                <c:pt idx="2004">
                  <c:v>8.0231999999999998E-2</c:v>
                </c:pt>
                <c:pt idx="2005">
                  <c:v>8.0271999999999996E-2</c:v>
                </c:pt>
                <c:pt idx="2006">
                  <c:v>8.0311999999999995E-2</c:v>
                </c:pt>
                <c:pt idx="2007">
                  <c:v>8.0352000000000007E-2</c:v>
                </c:pt>
                <c:pt idx="2008">
                  <c:v>8.0392000000000005E-2</c:v>
                </c:pt>
                <c:pt idx="2009">
                  <c:v>8.0432000000000003E-2</c:v>
                </c:pt>
                <c:pt idx="2010">
                  <c:v>8.0471899999999999E-2</c:v>
                </c:pt>
                <c:pt idx="2011">
                  <c:v>8.0511899999999997E-2</c:v>
                </c:pt>
                <c:pt idx="2012">
                  <c:v>8.0551899999999996E-2</c:v>
                </c:pt>
                <c:pt idx="2013">
                  <c:v>8.0591899999999994E-2</c:v>
                </c:pt>
                <c:pt idx="2014">
                  <c:v>8.0631900000000006E-2</c:v>
                </c:pt>
                <c:pt idx="2015">
                  <c:v>8.0671900000000005E-2</c:v>
                </c:pt>
                <c:pt idx="2016">
                  <c:v>8.0711900000000003E-2</c:v>
                </c:pt>
                <c:pt idx="2017">
                  <c:v>8.0751900000000001E-2</c:v>
                </c:pt>
                <c:pt idx="2018">
                  <c:v>8.07919E-2</c:v>
                </c:pt>
                <c:pt idx="2019">
                  <c:v>8.0831899999999998E-2</c:v>
                </c:pt>
                <c:pt idx="2020">
                  <c:v>8.0871899999999997E-2</c:v>
                </c:pt>
                <c:pt idx="2021">
                  <c:v>8.0911899999999995E-2</c:v>
                </c:pt>
                <c:pt idx="2022">
                  <c:v>8.0951899999999993E-2</c:v>
                </c:pt>
                <c:pt idx="2023">
                  <c:v>8.0991900000000006E-2</c:v>
                </c:pt>
                <c:pt idx="2024">
                  <c:v>8.1031900000000004E-2</c:v>
                </c:pt>
                <c:pt idx="2025">
                  <c:v>8.1071900000000002E-2</c:v>
                </c:pt>
                <c:pt idx="2026">
                  <c:v>8.1111900000000001E-2</c:v>
                </c:pt>
                <c:pt idx="2027">
                  <c:v>8.1151899999999999E-2</c:v>
                </c:pt>
                <c:pt idx="2028">
                  <c:v>8.1191899999999997E-2</c:v>
                </c:pt>
                <c:pt idx="2029">
                  <c:v>8.1231899999999996E-2</c:v>
                </c:pt>
                <c:pt idx="2030">
                  <c:v>8.1271899999999994E-2</c:v>
                </c:pt>
                <c:pt idx="2031">
                  <c:v>8.1311900000000006E-2</c:v>
                </c:pt>
                <c:pt idx="2032">
                  <c:v>8.1351900000000005E-2</c:v>
                </c:pt>
                <c:pt idx="2033">
                  <c:v>8.1391900000000003E-2</c:v>
                </c:pt>
                <c:pt idx="2034">
                  <c:v>8.1431900000000002E-2</c:v>
                </c:pt>
                <c:pt idx="2035">
                  <c:v>8.14719E-2</c:v>
                </c:pt>
                <c:pt idx="2036">
                  <c:v>8.1511899999999998E-2</c:v>
                </c:pt>
                <c:pt idx="2037">
                  <c:v>8.1551899999999997E-2</c:v>
                </c:pt>
                <c:pt idx="2038">
                  <c:v>8.1591899999999995E-2</c:v>
                </c:pt>
                <c:pt idx="2039">
                  <c:v>8.1631899999999993E-2</c:v>
                </c:pt>
                <c:pt idx="2040">
                  <c:v>8.1671900000000006E-2</c:v>
                </c:pt>
                <c:pt idx="2041">
                  <c:v>8.1711900000000004E-2</c:v>
                </c:pt>
                <c:pt idx="2042">
                  <c:v>8.1751900000000002E-2</c:v>
                </c:pt>
                <c:pt idx="2043">
                  <c:v>8.1791900000000001E-2</c:v>
                </c:pt>
                <c:pt idx="2044">
                  <c:v>8.1831899999999999E-2</c:v>
                </c:pt>
                <c:pt idx="2045">
                  <c:v>8.1871899999999997E-2</c:v>
                </c:pt>
                <c:pt idx="2046">
                  <c:v>8.1911899999999996E-2</c:v>
                </c:pt>
                <c:pt idx="2047">
                  <c:v>8.1951899999999994E-2</c:v>
                </c:pt>
                <c:pt idx="2048">
                  <c:v>8.1991900000000006E-2</c:v>
                </c:pt>
                <c:pt idx="2049">
                  <c:v>8.2031900000000005E-2</c:v>
                </c:pt>
                <c:pt idx="2050">
                  <c:v>8.2071900000000003E-2</c:v>
                </c:pt>
                <c:pt idx="2051">
                  <c:v>8.2111900000000002E-2</c:v>
                </c:pt>
                <c:pt idx="2052">
                  <c:v>8.21519E-2</c:v>
                </c:pt>
                <c:pt idx="2053">
                  <c:v>8.2191899999999998E-2</c:v>
                </c:pt>
                <c:pt idx="2054">
                  <c:v>8.2231899999999997E-2</c:v>
                </c:pt>
                <c:pt idx="2055">
                  <c:v>8.2271899999999995E-2</c:v>
                </c:pt>
                <c:pt idx="2056">
                  <c:v>8.2311899999999993E-2</c:v>
                </c:pt>
                <c:pt idx="2057">
                  <c:v>8.2351900000000006E-2</c:v>
                </c:pt>
                <c:pt idx="2058">
                  <c:v>8.2391900000000004E-2</c:v>
                </c:pt>
                <c:pt idx="2059">
                  <c:v>8.2431900000000002E-2</c:v>
                </c:pt>
                <c:pt idx="2060">
                  <c:v>8.2471900000000001E-2</c:v>
                </c:pt>
                <c:pt idx="2061">
                  <c:v>8.2511799999999996E-2</c:v>
                </c:pt>
                <c:pt idx="2062">
                  <c:v>8.2551799999999995E-2</c:v>
                </c:pt>
                <c:pt idx="2063">
                  <c:v>8.2591800000000007E-2</c:v>
                </c:pt>
                <c:pt idx="2064">
                  <c:v>8.2631800000000005E-2</c:v>
                </c:pt>
                <c:pt idx="2065">
                  <c:v>8.2671800000000004E-2</c:v>
                </c:pt>
                <c:pt idx="2066">
                  <c:v>8.2711800000000002E-2</c:v>
                </c:pt>
                <c:pt idx="2067">
                  <c:v>8.27518E-2</c:v>
                </c:pt>
                <c:pt idx="2068">
                  <c:v>8.2791799999999999E-2</c:v>
                </c:pt>
                <c:pt idx="2069">
                  <c:v>8.2831799999999997E-2</c:v>
                </c:pt>
                <c:pt idx="2070">
                  <c:v>8.2871799999999995E-2</c:v>
                </c:pt>
                <c:pt idx="2071">
                  <c:v>8.2911799999999994E-2</c:v>
                </c:pt>
                <c:pt idx="2072">
                  <c:v>8.2951800000000006E-2</c:v>
                </c:pt>
                <c:pt idx="2073">
                  <c:v>8.2991800000000004E-2</c:v>
                </c:pt>
                <c:pt idx="2074">
                  <c:v>8.3031800000000003E-2</c:v>
                </c:pt>
                <c:pt idx="2075">
                  <c:v>8.3071800000000001E-2</c:v>
                </c:pt>
                <c:pt idx="2076">
                  <c:v>8.31118E-2</c:v>
                </c:pt>
                <c:pt idx="2077">
                  <c:v>8.3151799999999998E-2</c:v>
                </c:pt>
                <c:pt idx="2078">
                  <c:v>8.3191799999999996E-2</c:v>
                </c:pt>
                <c:pt idx="2079">
                  <c:v>8.3231799999999995E-2</c:v>
                </c:pt>
                <c:pt idx="2080">
                  <c:v>8.3271800000000007E-2</c:v>
                </c:pt>
                <c:pt idx="2081">
                  <c:v>8.3311800000000005E-2</c:v>
                </c:pt>
                <c:pt idx="2082">
                  <c:v>8.3351800000000004E-2</c:v>
                </c:pt>
                <c:pt idx="2083">
                  <c:v>8.3391800000000002E-2</c:v>
                </c:pt>
                <c:pt idx="2084">
                  <c:v>8.34318E-2</c:v>
                </c:pt>
                <c:pt idx="2085">
                  <c:v>8.3471799999999999E-2</c:v>
                </c:pt>
                <c:pt idx="2086">
                  <c:v>8.3511799999999997E-2</c:v>
                </c:pt>
                <c:pt idx="2087">
                  <c:v>8.3551799999999996E-2</c:v>
                </c:pt>
                <c:pt idx="2088">
                  <c:v>8.3591799999999994E-2</c:v>
                </c:pt>
                <c:pt idx="2089">
                  <c:v>8.3631800000000006E-2</c:v>
                </c:pt>
                <c:pt idx="2090">
                  <c:v>8.3671800000000005E-2</c:v>
                </c:pt>
                <c:pt idx="2091">
                  <c:v>8.3711800000000003E-2</c:v>
                </c:pt>
                <c:pt idx="2092">
                  <c:v>8.3751800000000001E-2</c:v>
                </c:pt>
                <c:pt idx="2093">
                  <c:v>8.37918E-2</c:v>
                </c:pt>
                <c:pt idx="2094">
                  <c:v>8.3831799999999998E-2</c:v>
                </c:pt>
                <c:pt idx="2095">
                  <c:v>8.3871799999999996E-2</c:v>
                </c:pt>
                <c:pt idx="2096">
                  <c:v>8.3911799999999995E-2</c:v>
                </c:pt>
                <c:pt idx="2097">
                  <c:v>8.3951799999999993E-2</c:v>
                </c:pt>
                <c:pt idx="2098">
                  <c:v>8.3991800000000005E-2</c:v>
                </c:pt>
                <c:pt idx="2099">
                  <c:v>8.4031800000000004E-2</c:v>
                </c:pt>
                <c:pt idx="2100">
                  <c:v>8.4071800000000002E-2</c:v>
                </c:pt>
                <c:pt idx="2101">
                  <c:v>8.41118E-2</c:v>
                </c:pt>
                <c:pt idx="2102">
                  <c:v>8.4151799999999999E-2</c:v>
                </c:pt>
                <c:pt idx="2103">
                  <c:v>8.4191799999999997E-2</c:v>
                </c:pt>
                <c:pt idx="2104">
                  <c:v>8.4231799999999996E-2</c:v>
                </c:pt>
                <c:pt idx="2105">
                  <c:v>8.4271799999999994E-2</c:v>
                </c:pt>
                <c:pt idx="2106">
                  <c:v>8.4311800000000006E-2</c:v>
                </c:pt>
                <c:pt idx="2107">
                  <c:v>8.4351800000000005E-2</c:v>
                </c:pt>
                <c:pt idx="2108">
                  <c:v>8.4391800000000003E-2</c:v>
                </c:pt>
                <c:pt idx="2109">
                  <c:v>8.4431800000000001E-2</c:v>
                </c:pt>
                <c:pt idx="2110">
                  <c:v>8.44718E-2</c:v>
                </c:pt>
                <c:pt idx="2111">
                  <c:v>8.4511799999999998E-2</c:v>
                </c:pt>
                <c:pt idx="2112">
                  <c:v>8.4551799999999996E-2</c:v>
                </c:pt>
                <c:pt idx="2113">
                  <c:v>8.4591700000000006E-2</c:v>
                </c:pt>
                <c:pt idx="2114">
                  <c:v>8.4631700000000004E-2</c:v>
                </c:pt>
                <c:pt idx="2115">
                  <c:v>8.4671700000000003E-2</c:v>
                </c:pt>
                <c:pt idx="2116">
                  <c:v>8.4711700000000001E-2</c:v>
                </c:pt>
                <c:pt idx="2117">
                  <c:v>8.4751699999999999E-2</c:v>
                </c:pt>
                <c:pt idx="2118">
                  <c:v>8.4791699999999998E-2</c:v>
                </c:pt>
                <c:pt idx="2119">
                  <c:v>8.4831699999999996E-2</c:v>
                </c:pt>
                <c:pt idx="2120">
                  <c:v>8.4871699999999994E-2</c:v>
                </c:pt>
                <c:pt idx="2121">
                  <c:v>8.4911700000000007E-2</c:v>
                </c:pt>
                <c:pt idx="2122">
                  <c:v>8.4951700000000005E-2</c:v>
                </c:pt>
                <c:pt idx="2123">
                  <c:v>8.4991700000000003E-2</c:v>
                </c:pt>
                <c:pt idx="2124">
                  <c:v>8.5031700000000002E-2</c:v>
                </c:pt>
                <c:pt idx="2125">
                  <c:v>8.50717E-2</c:v>
                </c:pt>
                <c:pt idx="2126">
                  <c:v>8.5111699999999998E-2</c:v>
                </c:pt>
                <c:pt idx="2127">
                  <c:v>8.5151699999999997E-2</c:v>
                </c:pt>
                <c:pt idx="2128">
                  <c:v>8.5191699999999995E-2</c:v>
                </c:pt>
                <c:pt idx="2129">
                  <c:v>8.5231699999999994E-2</c:v>
                </c:pt>
                <c:pt idx="2130">
                  <c:v>8.5271700000000006E-2</c:v>
                </c:pt>
                <c:pt idx="2131">
                  <c:v>8.5311700000000004E-2</c:v>
                </c:pt>
                <c:pt idx="2132">
                  <c:v>8.5351700000000003E-2</c:v>
                </c:pt>
                <c:pt idx="2133">
                  <c:v>8.5391700000000001E-2</c:v>
                </c:pt>
                <c:pt idx="2134">
                  <c:v>8.5431699999999999E-2</c:v>
                </c:pt>
                <c:pt idx="2135">
                  <c:v>8.5471699999999998E-2</c:v>
                </c:pt>
                <c:pt idx="2136">
                  <c:v>8.5511699999999996E-2</c:v>
                </c:pt>
                <c:pt idx="2137">
                  <c:v>8.5551699999999994E-2</c:v>
                </c:pt>
                <c:pt idx="2138">
                  <c:v>8.5591700000000007E-2</c:v>
                </c:pt>
                <c:pt idx="2139">
                  <c:v>8.5631700000000005E-2</c:v>
                </c:pt>
                <c:pt idx="2140">
                  <c:v>8.5671700000000003E-2</c:v>
                </c:pt>
                <c:pt idx="2141">
                  <c:v>8.5711700000000002E-2</c:v>
                </c:pt>
                <c:pt idx="2142">
                  <c:v>8.57517E-2</c:v>
                </c:pt>
                <c:pt idx="2143">
                  <c:v>8.5791699999999999E-2</c:v>
                </c:pt>
                <c:pt idx="2144">
                  <c:v>8.5831699999999997E-2</c:v>
                </c:pt>
                <c:pt idx="2145">
                  <c:v>8.5871699999999995E-2</c:v>
                </c:pt>
                <c:pt idx="2146">
                  <c:v>8.5911699999999994E-2</c:v>
                </c:pt>
                <c:pt idx="2147">
                  <c:v>8.5951700000000006E-2</c:v>
                </c:pt>
                <c:pt idx="2148">
                  <c:v>8.5991700000000004E-2</c:v>
                </c:pt>
                <c:pt idx="2149">
                  <c:v>8.6031700000000003E-2</c:v>
                </c:pt>
                <c:pt idx="2150">
                  <c:v>8.6071700000000001E-2</c:v>
                </c:pt>
                <c:pt idx="2151">
                  <c:v>8.6111699999999999E-2</c:v>
                </c:pt>
                <c:pt idx="2152">
                  <c:v>8.6151699999999998E-2</c:v>
                </c:pt>
                <c:pt idx="2153">
                  <c:v>8.6191699999999996E-2</c:v>
                </c:pt>
                <c:pt idx="2154">
                  <c:v>8.6231699999999994E-2</c:v>
                </c:pt>
                <c:pt idx="2155">
                  <c:v>8.6271700000000007E-2</c:v>
                </c:pt>
                <c:pt idx="2156">
                  <c:v>8.6311700000000005E-2</c:v>
                </c:pt>
                <c:pt idx="2157">
                  <c:v>8.6351700000000003E-2</c:v>
                </c:pt>
                <c:pt idx="2158">
                  <c:v>8.6391700000000002E-2</c:v>
                </c:pt>
                <c:pt idx="2159">
                  <c:v>8.64317E-2</c:v>
                </c:pt>
                <c:pt idx="2160">
                  <c:v>8.6471699999999999E-2</c:v>
                </c:pt>
                <c:pt idx="2161">
                  <c:v>8.6511699999999997E-2</c:v>
                </c:pt>
                <c:pt idx="2162">
                  <c:v>8.6551699999999995E-2</c:v>
                </c:pt>
                <c:pt idx="2163">
                  <c:v>8.6591699999999994E-2</c:v>
                </c:pt>
                <c:pt idx="2164">
                  <c:v>8.6631600000000003E-2</c:v>
                </c:pt>
                <c:pt idx="2165">
                  <c:v>8.6671600000000001E-2</c:v>
                </c:pt>
                <c:pt idx="2166">
                  <c:v>8.67116E-2</c:v>
                </c:pt>
                <c:pt idx="2167">
                  <c:v>8.6751599999999998E-2</c:v>
                </c:pt>
                <c:pt idx="2168">
                  <c:v>8.6791599999999997E-2</c:v>
                </c:pt>
                <c:pt idx="2169">
                  <c:v>8.6831599999999995E-2</c:v>
                </c:pt>
                <c:pt idx="2170">
                  <c:v>8.6871599999999993E-2</c:v>
                </c:pt>
                <c:pt idx="2171">
                  <c:v>8.6911600000000006E-2</c:v>
                </c:pt>
                <c:pt idx="2172">
                  <c:v>8.6951600000000004E-2</c:v>
                </c:pt>
                <c:pt idx="2173">
                  <c:v>8.6991600000000002E-2</c:v>
                </c:pt>
                <c:pt idx="2174">
                  <c:v>8.7031600000000001E-2</c:v>
                </c:pt>
                <c:pt idx="2175">
                  <c:v>8.7071599999999999E-2</c:v>
                </c:pt>
                <c:pt idx="2176">
                  <c:v>8.7111599999999997E-2</c:v>
                </c:pt>
                <c:pt idx="2177">
                  <c:v>8.7151599999999996E-2</c:v>
                </c:pt>
                <c:pt idx="2178">
                  <c:v>8.7191599999999994E-2</c:v>
                </c:pt>
                <c:pt idx="2179">
                  <c:v>8.7231600000000006E-2</c:v>
                </c:pt>
                <c:pt idx="2180">
                  <c:v>8.7271600000000005E-2</c:v>
                </c:pt>
                <c:pt idx="2181">
                  <c:v>8.7311600000000003E-2</c:v>
                </c:pt>
                <c:pt idx="2182">
                  <c:v>8.7351600000000001E-2</c:v>
                </c:pt>
                <c:pt idx="2183">
                  <c:v>8.73916E-2</c:v>
                </c:pt>
                <c:pt idx="2184">
                  <c:v>8.7431599999999998E-2</c:v>
                </c:pt>
                <c:pt idx="2185">
                  <c:v>8.7471599999999997E-2</c:v>
                </c:pt>
                <c:pt idx="2186">
                  <c:v>8.7511599999999995E-2</c:v>
                </c:pt>
                <c:pt idx="2187">
                  <c:v>8.7551599999999993E-2</c:v>
                </c:pt>
                <c:pt idx="2188">
                  <c:v>8.7591600000000006E-2</c:v>
                </c:pt>
                <c:pt idx="2189">
                  <c:v>8.7631600000000004E-2</c:v>
                </c:pt>
                <c:pt idx="2190">
                  <c:v>8.7671600000000002E-2</c:v>
                </c:pt>
                <c:pt idx="2191">
                  <c:v>8.7711600000000001E-2</c:v>
                </c:pt>
                <c:pt idx="2192">
                  <c:v>8.7751599999999999E-2</c:v>
                </c:pt>
                <c:pt idx="2193">
                  <c:v>8.7791599999999997E-2</c:v>
                </c:pt>
                <c:pt idx="2194">
                  <c:v>8.7831599999999996E-2</c:v>
                </c:pt>
                <c:pt idx="2195">
                  <c:v>8.7871599999999994E-2</c:v>
                </c:pt>
                <c:pt idx="2196">
                  <c:v>8.7911600000000006E-2</c:v>
                </c:pt>
                <c:pt idx="2197">
                  <c:v>8.7951600000000005E-2</c:v>
                </c:pt>
                <c:pt idx="2198">
                  <c:v>8.7991600000000003E-2</c:v>
                </c:pt>
                <c:pt idx="2199">
                  <c:v>8.8031600000000002E-2</c:v>
                </c:pt>
                <c:pt idx="2200">
                  <c:v>8.80716E-2</c:v>
                </c:pt>
                <c:pt idx="2201">
                  <c:v>8.8111599999999998E-2</c:v>
                </c:pt>
                <c:pt idx="2202">
                  <c:v>8.8151599999999997E-2</c:v>
                </c:pt>
                <c:pt idx="2203">
                  <c:v>8.8191599999999995E-2</c:v>
                </c:pt>
                <c:pt idx="2204">
                  <c:v>8.8231599999999993E-2</c:v>
                </c:pt>
                <c:pt idx="2205">
                  <c:v>8.8271600000000006E-2</c:v>
                </c:pt>
                <c:pt idx="2206">
                  <c:v>8.8311600000000004E-2</c:v>
                </c:pt>
                <c:pt idx="2207">
                  <c:v>8.8351600000000002E-2</c:v>
                </c:pt>
                <c:pt idx="2208">
                  <c:v>8.8391600000000001E-2</c:v>
                </c:pt>
                <c:pt idx="2209">
                  <c:v>8.8431599999999999E-2</c:v>
                </c:pt>
                <c:pt idx="2210">
                  <c:v>8.8471599999999997E-2</c:v>
                </c:pt>
                <c:pt idx="2211">
                  <c:v>8.8511599999999996E-2</c:v>
                </c:pt>
                <c:pt idx="2212">
                  <c:v>8.8551599999999994E-2</c:v>
                </c:pt>
                <c:pt idx="2213">
                  <c:v>8.8591600000000006E-2</c:v>
                </c:pt>
                <c:pt idx="2214">
                  <c:v>8.8631600000000005E-2</c:v>
                </c:pt>
                <c:pt idx="2215">
                  <c:v>8.86715E-2</c:v>
                </c:pt>
                <c:pt idx="2216">
                  <c:v>8.8711499999999999E-2</c:v>
                </c:pt>
                <c:pt idx="2217">
                  <c:v>8.8751499999999997E-2</c:v>
                </c:pt>
                <c:pt idx="2218">
                  <c:v>8.8791499999999995E-2</c:v>
                </c:pt>
                <c:pt idx="2219">
                  <c:v>8.8831499999999994E-2</c:v>
                </c:pt>
                <c:pt idx="2220">
                  <c:v>8.8871500000000006E-2</c:v>
                </c:pt>
                <c:pt idx="2221">
                  <c:v>8.8911500000000004E-2</c:v>
                </c:pt>
                <c:pt idx="2222">
                  <c:v>8.8951500000000003E-2</c:v>
                </c:pt>
                <c:pt idx="2223">
                  <c:v>8.8991500000000001E-2</c:v>
                </c:pt>
                <c:pt idx="2224">
                  <c:v>8.90315E-2</c:v>
                </c:pt>
                <c:pt idx="2225">
                  <c:v>8.9071499999999998E-2</c:v>
                </c:pt>
                <c:pt idx="2226">
                  <c:v>8.9111499999999996E-2</c:v>
                </c:pt>
                <c:pt idx="2227">
                  <c:v>8.9151499999999995E-2</c:v>
                </c:pt>
                <c:pt idx="2228">
                  <c:v>8.9191500000000007E-2</c:v>
                </c:pt>
                <c:pt idx="2229">
                  <c:v>8.9231500000000005E-2</c:v>
                </c:pt>
                <c:pt idx="2230">
                  <c:v>8.9271500000000004E-2</c:v>
                </c:pt>
                <c:pt idx="2231">
                  <c:v>8.9311500000000002E-2</c:v>
                </c:pt>
                <c:pt idx="2232">
                  <c:v>8.93515E-2</c:v>
                </c:pt>
                <c:pt idx="2233">
                  <c:v>8.9391499999999999E-2</c:v>
                </c:pt>
                <c:pt idx="2234">
                  <c:v>8.9431499999999997E-2</c:v>
                </c:pt>
                <c:pt idx="2235">
                  <c:v>8.9471499999999995E-2</c:v>
                </c:pt>
                <c:pt idx="2236">
                  <c:v>8.9511499999999994E-2</c:v>
                </c:pt>
                <c:pt idx="2237">
                  <c:v>8.9551500000000006E-2</c:v>
                </c:pt>
                <c:pt idx="2238">
                  <c:v>8.9591500000000004E-2</c:v>
                </c:pt>
                <c:pt idx="2239">
                  <c:v>8.9631500000000003E-2</c:v>
                </c:pt>
                <c:pt idx="2240">
                  <c:v>8.9671500000000001E-2</c:v>
                </c:pt>
                <c:pt idx="2241">
                  <c:v>8.97115E-2</c:v>
                </c:pt>
                <c:pt idx="2242">
                  <c:v>8.9751499999999998E-2</c:v>
                </c:pt>
                <c:pt idx="2243">
                  <c:v>8.9791499999999996E-2</c:v>
                </c:pt>
                <c:pt idx="2244">
                  <c:v>8.9831499999999995E-2</c:v>
                </c:pt>
                <c:pt idx="2245">
                  <c:v>8.9871499999999993E-2</c:v>
                </c:pt>
                <c:pt idx="2246">
                  <c:v>8.9911500000000005E-2</c:v>
                </c:pt>
                <c:pt idx="2247">
                  <c:v>8.9951500000000004E-2</c:v>
                </c:pt>
                <c:pt idx="2248">
                  <c:v>8.9991500000000002E-2</c:v>
                </c:pt>
                <c:pt idx="2249">
                  <c:v>9.00315E-2</c:v>
                </c:pt>
                <c:pt idx="2250">
                  <c:v>9.0071499999999999E-2</c:v>
                </c:pt>
                <c:pt idx="2251">
                  <c:v>9.0111499999999997E-2</c:v>
                </c:pt>
                <c:pt idx="2252">
                  <c:v>9.0151499999999996E-2</c:v>
                </c:pt>
                <c:pt idx="2253">
                  <c:v>9.0191499999999994E-2</c:v>
                </c:pt>
                <c:pt idx="2254">
                  <c:v>9.0231500000000006E-2</c:v>
                </c:pt>
                <c:pt idx="2255">
                  <c:v>9.0271500000000005E-2</c:v>
                </c:pt>
                <c:pt idx="2256">
                  <c:v>9.0311500000000003E-2</c:v>
                </c:pt>
                <c:pt idx="2257">
                  <c:v>9.0351500000000001E-2</c:v>
                </c:pt>
                <c:pt idx="2258">
                  <c:v>9.0391399999999997E-2</c:v>
                </c:pt>
                <c:pt idx="2259">
                  <c:v>9.0431399999999995E-2</c:v>
                </c:pt>
                <c:pt idx="2260">
                  <c:v>9.0471399999999993E-2</c:v>
                </c:pt>
                <c:pt idx="2261">
                  <c:v>9.0511400000000006E-2</c:v>
                </c:pt>
                <c:pt idx="2262">
                  <c:v>9.0551400000000004E-2</c:v>
                </c:pt>
                <c:pt idx="2263">
                  <c:v>9.0591400000000002E-2</c:v>
                </c:pt>
                <c:pt idx="2264">
                  <c:v>9.0631400000000001E-2</c:v>
                </c:pt>
                <c:pt idx="2265">
                  <c:v>9.0671399999999999E-2</c:v>
                </c:pt>
                <c:pt idx="2266">
                  <c:v>9.0711399999999998E-2</c:v>
                </c:pt>
                <c:pt idx="2267">
                  <c:v>9.0751399999999996E-2</c:v>
                </c:pt>
                <c:pt idx="2268">
                  <c:v>9.0791399999999994E-2</c:v>
                </c:pt>
                <c:pt idx="2269">
                  <c:v>9.0831400000000007E-2</c:v>
                </c:pt>
                <c:pt idx="2270">
                  <c:v>9.0871400000000005E-2</c:v>
                </c:pt>
                <c:pt idx="2271">
                  <c:v>9.0911400000000003E-2</c:v>
                </c:pt>
                <c:pt idx="2272">
                  <c:v>9.0951400000000002E-2</c:v>
                </c:pt>
                <c:pt idx="2273">
                  <c:v>9.09914E-2</c:v>
                </c:pt>
                <c:pt idx="2274">
                  <c:v>9.1031399999999998E-2</c:v>
                </c:pt>
                <c:pt idx="2275">
                  <c:v>9.1071399999999997E-2</c:v>
                </c:pt>
                <c:pt idx="2276">
                  <c:v>9.1111399999999995E-2</c:v>
                </c:pt>
                <c:pt idx="2277">
                  <c:v>9.1151399999999994E-2</c:v>
                </c:pt>
                <c:pt idx="2278">
                  <c:v>9.1191400000000006E-2</c:v>
                </c:pt>
                <c:pt idx="2279">
                  <c:v>9.1231400000000004E-2</c:v>
                </c:pt>
                <c:pt idx="2280">
                  <c:v>9.1271400000000003E-2</c:v>
                </c:pt>
                <c:pt idx="2281">
                  <c:v>9.1311400000000001E-2</c:v>
                </c:pt>
                <c:pt idx="2282">
                  <c:v>9.1351399999999999E-2</c:v>
                </c:pt>
                <c:pt idx="2283">
                  <c:v>9.1391399999999998E-2</c:v>
                </c:pt>
                <c:pt idx="2284">
                  <c:v>9.1431399999999996E-2</c:v>
                </c:pt>
                <c:pt idx="2285">
                  <c:v>9.1471399999999994E-2</c:v>
                </c:pt>
                <c:pt idx="2286">
                  <c:v>9.1511400000000007E-2</c:v>
                </c:pt>
                <c:pt idx="2287">
                  <c:v>9.1551400000000005E-2</c:v>
                </c:pt>
                <c:pt idx="2288">
                  <c:v>9.1591400000000003E-2</c:v>
                </c:pt>
                <c:pt idx="2289">
                  <c:v>9.1631400000000002E-2</c:v>
                </c:pt>
                <c:pt idx="2290">
                  <c:v>9.16714E-2</c:v>
                </c:pt>
                <c:pt idx="2291">
                  <c:v>9.1711399999999998E-2</c:v>
                </c:pt>
                <c:pt idx="2292">
                  <c:v>9.1751399999999997E-2</c:v>
                </c:pt>
                <c:pt idx="2293">
                  <c:v>9.1791399999999995E-2</c:v>
                </c:pt>
                <c:pt idx="2294">
                  <c:v>9.1831399999999994E-2</c:v>
                </c:pt>
                <c:pt idx="2295">
                  <c:v>9.1871400000000006E-2</c:v>
                </c:pt>
                <c:pt idx="2296">
                  <c:v>9.1911400000000004E-2</c:v>
                </c:pt>
                <c:pt idx="2297">
                  <c:v>9.1951400000000003E-2</c:v>
                </c:pt>
                <c:pt idx="2298">
                  <c:v>9.1991400000000001E-2</c:v>
                </c:pt>
                <c:pt idx="2299">
                  <c:v>9.2031399999999999E-2</c:v>
                </c:pt>
                <c:pt idx="2300">
                  <c:v>9.2071299999999995E-2</c:v>
                </c:pt>
                <c:pt idx="2301">
                  <c:v>9.2111299999999993E-2</c:v>
                </c:pt>
                <c:pt idx="2302">
                  <c:v>9.2151300000000005E-2</c:v>
                </c:pt>
                <c:pt idx="2303">
                  <c:v>9.2191300000000004E-2</c:v>
                </c:pt>
                <c:pt idx="2304">
                  <c:v>9.2231300000000002E-2</c:v>
                </c:pt>
                <c:pt idx="2305">
                  <c:v>9.2271300000000001E-2</c:v>
                </c:pt>
                <c:pt idx="2306">
                  <c:v>9.2311299999999999E-2</c:v>
                </c:pt>
                <c:pt idx="2307">
                  <c:v>9.2351299999999997E-2</c:v>
                </c:pt>
                <c:pt idx="2308">
                  <c:v>9.2391299999999996E-2</c:v>
                </c:pt>
                <c:pt idx="2309">
                  <c:v>9.2431299999999994E-2</c:v>
                </c:pt>
                <c:pt idx="2310">
                  <c:v>9.2471300000000006E-2</c:v>
                </c:pt>
                <c:pt idx="2311">
                  <c:v>9.2511300000000005E-2</c:v>
                </c:pt>
                <c:pt idx="2312">
                  <c:v>9.2551300000000003E-2</c:v>
                </c:pt>
                <c:pt idx="2313">
                  <c:v>9.2591300000000001E-2</c:v>
                </c:pt>
                <c:pt idx="2314">
                  <c:v>9.26313E-2</c:v>
                </c:pt>
                <c:pt idx="2315">
                  <c:v>9.2671299999999998E-2</c:v>
                </c:pt>
                <c:pt idx="2316">
                  <c:v>9.2711299999999996E-2</c:v>
                </c:pt>
                <c:pt idx="2317">
                  <c:v>9.2751299999999995E-2</c:v>
                </c:pt>
                <c:pt idx="2318">
                  <c:v>9.2791299999999993E-2</c:v>
                </c:pt>
                <c:pt idx="2319">
                  <c:v>9.2831300000000005E-2</c:v>
                </c:pt>
                <c:pt idx="2320">
                  <c:v>9.2871300000000004E-2</c:v>
                </c:pt>
                <c:pt idx="2321">
                  <c:v>9.2911300000000002E-2</c:v>
                </c:pt>
                <c:pt idx="2322">
                  <c:v>9.2951300000000001E-2</c:v>
                </c:pt>
                <c:pt idx="2323">
                  <c:v>9.2991299999999999E-2</c:v>
                </c:pt>
                <c:pt idx="2324">
                  <c:v>9.3031299999999997E-2</c:v>
                </c:pt>
                <c:pt idx="2325">
                  <c:v>9.3071299999999996E-2</c:v>
                </c:pt>
                <c:pt idx="2326">
                  <c:v>9.3111299999999994E-2</c:v>
                </c:pt>
                <c:pt idx="2327">
                  <c:v>9.3151300000000006E-2</c:v>
                </c:pt>
                <c:pt idx="2328">
                  <c:v>9.3191300000000005E-2</c:v>
                </c:pt>
                <c:pt idx="2329">
                  <c:v>9.3231300000000003E-2</c:v>
                </c:pt>
                <c:pt idx="2330">
                  <c:v>9.3271300000000001E-2</c:v>
                </c:pt>
                <c:pt idx="2331">
                  <c:v>9.33113E-2</c:v>
                </c:pt>
                <c:pt idx="2332">
                  <c:v>9.3351299999999998E-2</c:v>
                </c:pt>
                <c:pt idx="2333">
                  <c:v>9.3391299999999997E-2</c:v>
                </c:pt>
                <c:pt idx="2334">
                  <c:v>9.3431299999999995E-2</c:v>
                </c:pt>
                <c:pt idx="2335">
                  <c:v>9.3471299999999993E-2</c:v>
                </c:pt>
                <c:pt idx="2336">
                  <c:v>9.3511300000000006E-2</c:v>
                </c:pt>
                <c:pt idx="2337">
                  <c:v>9.3551300000000004E-2</c:v>
                </c:pt>
                <c:pt idx="2338">
                  <c:v>9.3591300000000002E-2</c:v>
                </c:pt>
                <c:pt idx="2339">
                  <c:v>9.3631300000000001E-2</c:v>
                </c:pt>
                <c:pt idx="2340">
                  <c:v>9.3671299999999999E-2</c:v>
                </c:pt>
                <c:pt idx="2341">
                  <c:v>9.3711299999999997E-2</c:v>
                </c:pt>
                <c:pt idx="2342">
                  <c:v>9.3751200000000007E-2</c:v>
                </c:pt>
                <c:pt idx="2343">
                  <c:v>9.3791200000000005E-2</c:v>
                </c:pt>
                <c:pt idx="2344">
                  <c:v>9.3831200000000003E-2</c:v>
                </c:pt>
                <c:pt idx="2345">
                  <c:v>9.3871200000000002E-2</c:v>
                </c:pt>
                <c:pt idx="2346">
                  <c:v>9.39112E-2</c:v>
                </c:pt>
                <c:pt idx="2347">
                  <c:v>9.3951199999999999E-2</c:v>
                </c:pt>
                <c:pt idx="2348">
                  <c:v>9.3991199999999997E-2</c:v>
                </c:pt>
                <c:pt idx="2349">
                  <c:v>9.4031199999999995E-2</c:v>
                </c:pt>
                <c:pt idx="2350">
                  <c:v>9.4071199999999994E-2</c:v>
                </c:pt>
                <c:pt idx="2351">
                  <c:v>9.4111200000000006E-2</c:v>
                </c:pt>
                <c:pt idx="2352">
                  <c:v>9.4151200000000004E-2</c:v>
                </c:pt>
                <c:pt idx="2353">
                  <c:v>9.4191200000000003E-2</c:v>
                </c:pt>
                <c:pt idx="2354">
                  <c:v>9.4231200000000001E-2</c:v>
                </c:pt>
                <c:pt idx="2355">
                  <c:v>9.4271199999999999E-2</c:v>
                </c:pt>
                <c:pt idx="2356">
                  <c:v>9.4311199999999998E-2</c:v>
                </c:pt>
                <c:pt idx="2357">
                  <c:v>9.4351199999999996E-2</c:v>
                </c:pt>
                <c:pt idx="2358">
                  <c:v>9.4391199999999995E-2</c:v>
                </c:pt>
                <c:pt idx="2359">
                  <c:v>9.4431200000000007E-2</c:v>
                </c:pt>
                <c:pt idx="2360">
                  <c:v>9.4471200000000005E-2</c:v>
                </c:pt>
                <c:pt idx="2361">
                  <c:v>9.4511200000000004E-2</c:v>
                </c:pt>
                <c:pt idx="2362">
                  <c:v>9.4551200000000002E-2</c:v>
                </c:pt>
                <c:pt idx="2363">
                  <c:v>9.45912E-2</c:v>
                </c:pt>
                <c:pt idx="2364">
                  <c:v>9.4631199999999999E-2</c:v>
                </c:pt>
                <c:pt idx="2365">
                  <c:v>9.4671199999999997E-2</c:v>
                </c:pt>
                <c:pt idx="2366">
                  <c:v>9.4711199999999995E-2</c:v>
                </c:pt>
                <c:pt idx="2367">
                  <c:v>9.4751199999999994E-2</c:v>
                </c:pt>
                <c:pt idx="2368">
                  <c:v>9.4791200000000006E-2</c:v>
                </c:pt>
                <c:pt idx="2369">
                  <c:v>9.4831200000000004E-2</c:v>
                </c:pt>
                <c:pt idx="2370">
                  <c:v>9.4871200000000003E-2</c:v>
                </c:pt>
                <c:pt idx="2371">
                  <c:v>9.4911200000000001E-2</c:v>
                </c:pt>
                <c:pt idx="2372">
                  <c:v>9.4951199999999999E-2</c:v>
                </c:pt>
                <c:pt idx="2373">
                  <c:v>9.4991199999999998E-2</c:v>
                </c:pt>
                <c:pt idx="2374">
                  <c:v>9.5031199999999996E-2</c:v>
                </c:pt>
                <c:pt idx="2375">
                  <c:v>9.5071199999999995E-2</c:v>
                </c:pt>
                <c:pt idx="2376">
                  <c:v>9.5111200000000007E-2</c:v>
                </c:pt>
                <c:pt idx="2377">
                  <c:v>9.5151200000000005E-2</c:v>
                </c:pt>
                <c:pt idx="2378">
                  <c:v>9.5191200000000004E-2</c:v>
                </c:pt>
                <c:pt idx="2379">
                  <c:v>9.5231200000000002E-2</c:v>
                </c:pt>
                <c:pt idx="2380">
                  <c:v>9.52712E-2</c:v>
                </c:pt>
                <c:pt idx="2381">
                  <c:v>9.5311199999999999E-2</c:v>
                </c:pt>
                <c:pt idx="2382">
                  <c:v>9.5351199999999997E-2</c:v>
                </c:pt>
                <c:pt idx="2383">
                  <c:v>9.5391199999999995E-2</c:v>
                </c:pt>
                <c:pt idx="2384">
                  <c:v>9.5431100000000005E-2</c:v>
                </c:pt>
                <c:pt idx="2385">
                  <c:v>9.5471100000000003E-2</c:v>
                </c:pt>
                <c:pt idx="2386">
                  <c:v>9.5511100000000002E-2</c:v>
                </c:pt>
                <c:pt idx="2387">
                  <c:v>9.55511E-2</c:v>
                </c:pt>
                <c:pt idx="2388">
                  <c:v>9.5591099999999998E-2</c:v>
                </c:pt>
                <c:pt idx="2389">
                  <c:v>9.5631099999999997E-2</c:v>
                </c:pt>
                <c:pt idx="2390">
                  <c:v>9.5671099999999995E-2</c:v>
                </c:pt>
                <c:pt idx="2391">
                  <c:v>9.5711099999999993E-2</c:v>
                </c:pt>
                <c:pt idx="2392">
                  <c:v>9.5751100000000006E-2</c:v>
                </c:pt>
                <c:pt idx="2393">
                  <c:v>9.5791100000000004E-2</c:v>
                </c:pt>
                <c:pt idx="2394">
                  <c:v>9.5831100000000002E-2</c:v>
                </c:pt>
                <c:pt idx="2395">
                  <c:v>9.5871100000000001E-2</c:v>
                </c:pt>
                <c:pt idx="2396">
                  <c:v>9.5911099999999999E-2</c:v>
                </c:pt>
                <c:pt idx="2397">
                  <c:v>9.5951099999999998E-2</c:v>
                </c:pt>
                <c:pt idx="2398">
                  <c:v>9.5991099999999996E-2</c:v>
                </c:pt>
                <c:pt idx="2399">
                  <c:v>9.6031099999999994E-2</c:v>
                </c:pt>
                <c:pt idx="2400">
                  <c:v>9.6071100000000006E-2</c:v>
                </c:pt>
                <c:pt idx="2401">
                  <c:v>9.6111100000000005E-2</c:v>
                </c:pt>
                <c:pt idx="2402">
                  <c:v>9.6151100000000003E-2</c:v>
                </c:pt>
                <c:pt idx="2403">
                  <c:v>9.6191100000000002E-2</c:v>
                </c:pt>
                <c:pt idx="2404">
                  <c:v>9.62311E-2</c:v>
                </c:pt>
                <c:pt idx="2405">
                  <c:v>9.6271099999999998E-2</c:v>
                </c:pt>
                <c:pt idx="2406">
                  <c:v>9.6311099999999997E-2</c:v>
                </c:pt>
                <c:pt idx="2407">
                  <c:v>9.6351099999999995E-2</c:v>
                </c:pt>
                <c:pt idx="2408">
                  <c:v>9.6391099999999993E-2</c:v>
                </c:pt>
                <c:pt idx="2409">
                  <c:v>9.6431100000000006E-2</c:v>
                </c:pt>
                <c:pt idx="2410">
                  <c:v>9.6471100000000004E-2</c:v>
                </c:pt>
                <c:pt idx="2411">
                  <c:v>9.6511100000000002E-2</c:v>
                </c:pt>
                <c:pt idx="2412">
                  <c:v>9.6551100000000001E-2</c:v>
                </c:pt>
                <c:pt idx="2413">
                  <c:v>9.6591099999999999E-2</c:v>
                </c:pt>
                <c:pt idx="2414">
                  <c:v>9.6631099999999998E-2</c:v>
                </c:pt>
                <c:pt idx="2415">
                  <c:v>9.6671099999999996E-2</c:v>
                </c:pt>
                <c:pt idx="2416">
                  <c:v>9.6711099999999994E-2</c:v>
                </c:pt>
                <c:pt idx="2417">
                  <c:v>9.6751100000000007E-2</c:v>
                </c:pt>
                <c:pt idx="2418">
                  <c:v>9.6791100000000005E-2</c:v>
                </c:pt>
                <c:pt idx="2419">
                  <c:v>9.6831100000000003E-2</c:v>
                </c:pt>
                <c:pt idx="2420">
                  <c:v>9.6871100000000002E-2</c:v>
                </c:pt>
                <c:pt idx="2421">
                  <c:v>9.69111E-2</c:v>
                </c:pt>
                <c:pt idx="2422">
                  <c:v>9.6951099999999998E-2</c:v>
                </c:pt>
                <c:pt idx="2423">
                  <c:v>9.6991099999999997E-2</c:v>
                </c:pt>
                <c:pt idx="2424">
                  <c:v>9.7031099999999995E-2</c:v>
                </c:pt>
                <c:pt idx="2425">
                  <c:v>9.7071099999999994E-2</c:v>
                </c:pt>
                <c:pt idx="2426">
                  <c:v>9.7111000000000003E-2</c:v>
                </c:pt>
                <c:pt idx="2427">
                  <c:v>9.7151000000000001E-2</c:v>
                </c:pt>
                <c:pt idx="2428">
                  <c:v>9.7191E-2</c:v>
                </c:pt>
                <c:pt idx="2429">
                  <c:v>9.7230999999999998E-2</c:v>
                </c:pt>
                <c:pt idx="2430">
                  <c:v>9.7270999999999996E-2</c:v>
                </c:pt>
                <c:pt idx="2431">
                  <c:v>9.7310999999999995E-2</c:v>
                </c:pt>
                <c:pt idx="2432">
                  <c:v>9.7350999999999993E-2</c:v>
                </c:pt>
                <c:pt idx="2433">
                  <c:v>9.7391000000000005E-2</c:v>
                </c:pt>
                <c:pt idx="2434">
                  <c:v>9.7431000000000004E-2</c:v>
                </c:pt>
                <c:pt idx="2435">
                  <c:v>9.7471000000000002E-2</c:v>
                </c:pt>
                <c:pt idx="2436">
                  <c:v>9.7511E-2</c:v>
                </c:pt>
                <c:pt idx="2437">
                  <c:v>9.7550999999999999E-2</c:v>
                </c:pt>
                <c:pt idx="2438">
                  <c:v>9.7590999999999997E-2</c:v>
                </c:pt>
                <c:pt idx="2439">
                  <c:v>9.7630999999999996E-2</c:v>
                </c:pt>
                <c:pt idx="2440">
                  <c:v>9.7670999999999994E-2</c:v>
                </c:pt>
                <c:pt idx="2441">
                  <c:v>9.7711000000000006E-2</c:v>
                </c:pt>
                <c:pt idx="2442">
                  <c:v>9.7751000000000005E-2</c:v>
                </c:pt>
                <c:pt idx="2443">
                  <c:v>9.7791000000000003E-2</c:v>
                </c:pt>
                <c:pt idx="2444">
                  <c:v>9.7831000000000001E-2</c:v>
                </c:pt>
                <c:pt idx="2445">
                  <c:v>9.7871E-2</c:v>
                </c:pt>
                <c:pt idx="2446">
                  <c:v>9.7910999999999998E-2</c:v>
                </c:pt>
                <c:pt idx="2447">
                  <c:v>9.7950999999999996E-2</c:v>
                </c:pt>
                <c:pt idx="2448">
                  <c:v>9.7990999999999995E-2</c:v>
                </c:pt>
                <c:pt idx="2449">
                  <c:v>9.8030999999999993E-2</c:v>
                </c:pt>
                <c:pt idx="2450">
                  <c:v>9.8071000000000005E-2</c:v>
                </c:pt>
                <c:pt idx="2451">
                  <c:v>9.8111000000000004E-2</c:v>
                </c:pt>
                <c:pt idx="2452">
                  <c:v>9.8151000000000002E-2</c:v>
                </c:pt>
                <c:pt idx="2453">
                  <c:v>9.8191000000000001E-2</c:v>
                </c:pt>
                <c:pt idx="2454">
                  <c:v>9.8230999999999999E-2</c:v>
                </c:pt>
                <c:pt idx="2455">
                  <c:v>9.8270999999999997E-2</c:v>
                </c:pt>
                <c:pt idx="2456">
                  <c:v>9.8310999999999996E-2</c:v>
                </c:pt>
                <c:pt idx="2457">
                  <c:v>9.8350999999999994E-2</c:v>
                </c:pt>
                <c:pt idx="2458">
                  <c:v>9.8391000000000006E-2</c:v>
                </c:pt>
                <c:pt idx="2459">
                  <c:v>9.8431000000000005E-2</c:v>
                </c:pt>
                <c:pt idx="2460">
                  <c:v>9.8471000000000003E-2</c:v>
                </c:pt>
                <c:pt idx="2461">
                  <c:v>9.8511000000000001E-2</c:v>
                </c:pt>
                <c:pt idx="2462">
                  <c:v>9.8551E-2</c:v>
                </c:pt>
                <c:pt idx="2463">
                  <c:v>9.8590999999999998E-2</c:v>
                </c:pt>
                <c:pt idx="2464">
                  <c:v>9.8630999999999996E-2</c:v>
                </c:pt>
                <c:pt idx="2465">
                  <c:v>9.8670999999999995E-2</c:v>
                </c:pt>
                <c:pt idx="2466">
                  <c:v>9.8710999999999993E-2</c:v>
                </c:pt>
                <c:pt idx="2467">
                  <c:v>9.8751000000000005E-2</c:v>
                </c:pt>
                <c:pt idx="2468">
                  <c:v>9.8790900000000001E-2</c:v>
                </c:pt>
                <c:pt idx="2469">
                  <c:v>9.8830899999999999E-2</c:v>
                </c:pt>
                <c:pt idx="2470">
                  <c:v>9.8870899999999998E-2</c:v>
                </c:pt>
                <c:pt idx="2471">
                  <c:v>9.8910899999999996E-2</c:v>
                </c:pt>
                <c:pt idx="2472">
                  <c:v>9.8950899999999994E-2</c:v>
                </c:pt>
                <c:pt idx="2473">
                  <c:v>9.8990900000000007E-2</c:v>
                </c:pt>
                <c:pt idx="2474">
                  <c:v>9.9030900000000005E-2</c:v>
                </c:pt>
                <c:pt idx="2475">
                  <c:v>9.9070900000000003E-2</c:v>
                </c:pt>
                <c:pt idx="2476">
                  <c:v>9.9110900000000002E-2</c:v>
                </c:pt>
                <c:pt idx="2477">
                  <c:v>9.91509E-2</c:v>
                </c:pt>
                <c:pt idx="2478">
                  <c:v>9.9190899999999999E-2</c:v>
                </c:pt>
                <c:pt idx="2479">
                  <c:v>9.9230899999999997E-2</c:v>
                </c:pt>
                <c:pt idx="2480">
                  <c:v>9.9270899999999995E-2</c:v>
                </c:pt>
                <c:pt idx="2481">
                  <c:v>9.9310899999999994E-2</c:v>
                </c:pt>
                <c:pt idx="2482">
                  <c:v>9.9350900000000006E-2</c:v>
                </c:pt>
                <c:pt idx="2483">
                  <c:v>9.9390900000000004E-2</c:v>
                </c:pt>
                <c:pt idx="2484">
                  <c:v>9.9430900000000003E-2</c:v>
                </c:pt>
                <c:pt idx="2485">
                  <c:v>9.9470900000000001E-2</c:v>
                </c:pt>
                <c:pt idx="2486">
                  <c:v>9.9510899999999999E-2</c:v>
                </c:pt>
                <c:pt idx="2487">
                  <c:v>9.9550899999999998E-2</c:v>
                </c:pt>
                <c:pt idx="2488">
                  <c:v>9.9590899999999996E-2</c:v>
                </c:pt>
                <c:pt idx="2489">
                  <c:v>9.9630899999999994E-2</c:v>
                </c:pt>
                <c:pt idx="2490">
                  <c:v>9.9670900000000007E-2</c:v>
                </c:pt>
                <c:pt idx="2491">
                  <c:v>9.9710900000000005E-2</c:v>
                </c:pt>
                <c:pt idx="2492">
                  <c:v>9.9750900000000003E-2</c:v>
                </c:pt>
                <c:pt idx="2493">
                  <c:v>9.9790900000000002E-2</c:v>
                </c:pt>
                <c:pt idx="2494">
                  <c:v>9.98309E-2</c:v>
                </c:pt>
                <c:pt idx="2495">
                  <c:v>9.9870899999999999E-2</c:v>
                </c:pt>
                <c:pt idx="2496">
                  <c:v>9.9910899999999997E-2</c:v>
                </c:pt>
                <c:pt idx="2497">
                  <c:v>9.9950899999999995E-2</c:v>
                </c:pt>
                <c:pt idx="2498">
                  <c:v>9.9990899999999994E-2</c:v>
                </c:pt>
                <c:pt idx="2499">
                  <c:v>0.10003099999999999</c:v>
                </c:pt>
                <c:pt idx="2500">
                  <c:v>0.10007099999999999</c:v>
                </c:pt>
                <c:pt idx="2501">
                  <c:v>0.10011100000000001</c:v>
                </c:pt>
                <c:pt idx="2502">
                  <c:v>0.100151</c:v>
                </c:pt>
                <c:pt idx="2503">
                  <c:v>0.100191</c:v>
                </c:pt>
                <c:pt idx="2504">
                  <c:v>0.100231</c:v>
                </c:pt>
                <c:pt idx="2505">
                  <c:v>0.100271</c:v>
                </c:pt>
                <c:pt idx="2506">
                  <c:v>0.100311</c:v>
                </c:pt>
                <c:pt idx="2507">
                  <c:v>0.100351</c:v>
                </c:pt>
                <c:pt idx="2508">
                  <c:v>0.10039099999999999</c:v>
                </c:pt>
                <c:pt idx="2509">
                  <c:v>0.10043100000000001</c:v>
                </c:pt>
                <c:pt idx="2510">
                  <c:v>0.100471</c:v>
                </c:pt>
                <c:pt idx="2511">
                  <c:v>0.100511</c:v>
                </c:pt>
                <c:pt idx="2512">
                  <c:v>0.100551</c:v>
                </c:pt>
                <c:pt idx="2513">
                  <c:v>0.100591</c:v>
                </c:pt>
                <c:pt idx="2514">
                  <c:v>0.100631</c:v>
                </c:pt>
                <c:pt idx="2515">
                  <c:v>0.100671</c:v>
                </c:pt>
                <c:pt idx="2516">
                  <c:v>0.10071099999999999</c:v>
                </c:pt>
                <c:pt idx="2517">
                  <c:v>0.10075099999999999</c:v>
                </c:pt>
                <c:pt idx="2518">
                  <c:v>0.10079100000000001</c:v>
                </c:pt>
                <c:pt idx="2519">
                  <c:v>0.100831</c:v>
                </c:pt>
                <c:pt idx="2520">
                  <c:v>0.100871</c:v>
                </c:pt>
                <c:pt idx="2521">
                  <c:v>0.100911</c:v>
                </c:pt>
                <c:pt idx="2522">
                  <c:v>0.100951</c:v>
                </c:pt>
                <c:pt idx="2523">
                  <c:v>0.100991</c:v>
                </c:pt>
                <c:pt idx="2524">
                  <c:v>0.101031</c:v>
                </c:pt>
                <c:pt idx="2525">
                  <c:v>0.10107099999999999</c:v>
                </c:pt>
                <c:pt idx="2526">
                  <c:v>0.10111100000000001</c:v>
                </c:pt>
                <c:pt idx="2527">
                  <c:v>0.101151</c:v>
                </c:pt>
                <c:pt idx="2528">
                  <c:v>0.101191</c:v>
                </c:pt>
                <c:pt idx="2529">
                  <c:v>0.101231</c:v>
                </c:pt>
                <c:pt idx="2530">
                  <c:v>0.101271</c:v>
                </c:pt>
                <c:pt idx="2531">
                  <c:v>0.101311</c:v>
                </c:pt>
                <c:pt idx="2532">
                  <c:v>0.101351</c:v>
                </c:pt>
                <c:pt idx="2533">
                  <c:v>0.101391</c:v>
                </c:pt>
                <c:pt idx="2534">
                  <c:v>0.10143099999999999</c:v>
                </c:pt>
                <c:pt idx="2535">
                  <c:v>0.10147100000000001</c:v>
                </c:pt>
                <c:pt idx="2536">
                  <c:v>0.101511</c:v>
                </c:pt>
                <c:pt idx="2537">
                  <c:v>0.101551</c:v>
                </c:pt>
                <c:pt idx="2538">
                  <c:v>0.101591</c:v>
                </c:pt>
                <c:pt idx="2539">
                  <c:v>0.101631</c:v>
                </c:pt>
                <c:pt idx="2540">
                  <c:v>0.101671</c:v>
                </c:pt>
                <c:pt idx="2541">
                  <c:v>0.101711</c:v>
                </c:pt>
                <c:pt idx="2542">
                  <c:v>0.10175099999999999</c:v>
                </c:pt>
                <c:pt idx="2543">
                  <c:v>0.10179100000000001</c:v>
                </c:pt>
                <c:pt idx="2544">
                  <c:v>0.101831</c:v>
                </c:pt>
                <c:pt idx="2545">
                  <c:v>0.101871</c:v>
                </c:pt>
                <c:pt idx="2546">
                  <c:v>0.101911</c:v>
                </c:pt>
                <c:pt idx="2547">
                  <c:v>0.101951</c:v>
                </c:pt>
                <c:pt idx="2548">
                  <c:v>0.101991</c:v>
                </c:pt>
                <c:pt idx="2549">
                  <c:v>0.102031</c:v>
                </c:pt>
                <c:pt idx="2550">
                  <c:v>0.102071</c:v>
                </c:pt>
                <c:pt idx="2551">
                  <c:v>0.10211099999999999</c:v>
                </c:pt>
                <c:pt idx="2552">
                  <c:v>0.10215100000000001</c:v>
                </c:pt>
                <c:pt idx="2553">
                  <c:v>0.102191</c:v>
                </c:pt>
                <c:pt idx="2554">
                  <c:v>0.102231</c:v>
                </c:pt>
                <c:pt idx="2555">
                  <c:v>0.102271</c:v>
                </c:pt>
                <c:pt idx="2556">
                  <c:v>0.102311</c:v>
                </c:pt>
                <c:pt idx="2557">
                  <c:v>0.102351</c:v>
                </c:pt>
                <c:pt idx="2558">
                  <c:v>0.102391</c:v>
                </c:pt>
                <c:pt idx="2559">
                  <c:v>0.10243099999999999</c:v>
                </c:pt>
                <c:pt idx="2560">
                  <c:v>0.10247100000000001</c:v>
                </c:pt>
                <c:pt idx="2561">
                  <c:v>0.102511</c:v>
                </c:pt>
                <c:pt idx="2562">
                  <c:v>0.102551</c:v>
                </c:pt>
                <c:pt idx="2563">
                  <c:v>0.102591</c:v>
                </c:pt>
                <c:pt idx="2564">
                  <c:v>0.102631</c:v>
                </c:pt>
                <c:pt idx="2565">
                  <c:v>0.102671</c:v>
                </c:pt>
                <c:pt idx="2566">
                  <c:v>0.102711</c:v>
                </c:pt>
                <c:pt idx="2567">
                  <c:v>0.102751</c:v>
                </c:pt>
                <c:pt idx="2568">
                  <c:v>0.10279099999999999</c:v>
                </c:pt>
                <c:pt idx="2569">
                  <c:v>0.10283100000000001</c:v>
                </c:pt>
                <c:pt idx="2570">
                  <c:v>0.102871</c:v>
                </c:pt>
                <c:pt idx="2571">
                  <c:v>0.102911</c:v>
                </c:pt>
                <c:pt idx="2572">
                  <c:v>0.102951</c:v>
                </c:pt>
                <c:pt idx="2573">
                  <c:v>0.102991</c:v>
                </c:pt>
                <c:pt idx="2574">
                  <c:v>0.103031</c:v>
                </c:pt>
                <c:pt idx="2575">
                  <c:v>0.103071</c:v>
                </c:pt>
                <c:pt idx="2576">
                  <c:v>0.10311099999999999</c:v>
                </c:pt>
                <c:pt idx="2577">
                  <c:v>0.10315100000000001</c:v>
                </c:pt>
                <c:pt idx="2578">
                  <c:v>0.103191</c:v>
                </c:pt>
                <c:pt idx="2579">
                  <c:v>0.103231</c:v>
                </c:pt>
                <c:pt idx="2580">
                  <c:v>0.103271</c:v>
                </c:pt>
                <c:pt idx="2581">
                  <c:v>0.103311</c:v>
                </c:pt>
                <c:pt idx="2582">
                  <c:v>0.103351</c:v>
                </c:pt>
                <c:pt idx="2583">
                  <c:v>0.103391</c:v>
                </c:pt>
                <c:pt idx="2584">
                  <c:v>0.103431</c:v>
                </c:pt>
                <c:pt idx="2585">
                  <c:v>0.10347099999999999</c:v>
                </c:pt>
                <c:pt idx="2586">
                  <c:v>0.10351100000000001</c:v>
                </c:pt>
                <c:pt idx="2587">
                  <c:v>0.103551</c:v>
                </c:pt>
                <c:pt idx="2588">
                  <c:v>0.103591</c:v>
                </c:pt>
                <c:pt idx="2589">
                  <c:v>0.103631</c:v>
                </c:pt>
                <c:pt idx="2590">
                  <c:v>0.103671</c:v>
                </c:pt>
                <c:pt idx="2591">
                  <c:v>0.103711</c:v>
                </c:pt>
                <c:pt idx="2592">
                  <c:v>0.103751</c:v>
                </c:pt>
                <c:pt idx="2593">
                  <c:v>0.10379099999999999</c:v>
                </c:pt>
                <c:pt idx="2594">
                  <c:v>0.10383100000000001</c:v>
                </c:pt>
                <c:pt idx="2595">
                  <c:v>0.103871</c:v>
                </c:pt>
                <c:pt idx="2596">
                  <c:v>0.103911</c:v>
                </c:pt>
                <c:pt idx="2597">
                  <c:v>0.103951</c:v>
                </c:pt>
                <c:pt idx="2598">
                  <c:v>0.103991</c:v>
                </c:pt>
                <c:pt idx="2599">
                  <c:v>0.104031</c:v>
                </c:pt>
                <c:pt idx="2600">
                  <c:v>0.104071</c:v>
                </c:pt>
                <c:pt idx="2601">
                  <c:v>0.104111</c:v>
                </c:pt>
                <c:pt idx="2602">
                  <c:v>0.10415099999999999</c:v>
                </c:pt>
                <c:pt idx="2603">
                  <c:v>0.10419100000000001</c:v>
                </c:pt>
                <c:pt idx="2604">
                  <c:v>0.104231</c:v>
                </c:pt>
                <c:pt idx="2605">
                  <c:v>0.104271</c:v>
                </c:pt>
                <c:pt idx="2606">
                  <c:v>0.104311</c:v>
                </c:pt>
                <c:pt idx="2607">
                  <c:v>0.104351</c:v>
                </c:pt>
                <c:pt idx="2608">
                  <c:v>0.104391</c:v>
                </c:pt>
                <c:pt idx="2609">
                  <c:v>0.104431</c:v>
                </c:pt>
                <c:pt idx="2610">
                  <c:v>0.10447099999999999</c:v>
                </c:pt>
                <c:pt idx="2611">
                  <c:v>0.10451100000000001</c:v>
                </c:pt>
                <c:pt idx="2612">
                  <c:v>0.10455100000000001</c:v>
                </c:pt>
                <c:pt idx="2613">
                  <c:v>0.104591</c:v>
                </c:pt>
                <c:pt idx="2614">
                  <c:v>0.104631</c:v>
                </c:pt>
                <c:pt idx="2615">
                  <c:v>0.104671</c:v>
                </c:pt>
                <c:pt idx="2616">
                  <c:v>0.104711</c:v>
                </c:pt>
                <c:pt idx="2617">
                  <c:v>0.104751</c:v>
                </c:pt>
                <c:pt idx="2618">
                  <c:v>0.104791</c:v>
                </c:pt>
                <c:pt idx="2619">
                  <c:v>0.10483099999999999</c:v>
                </c:pt>
                <c:pt idx="2620">
                  <c:v>0.10487100000000001</c:v>
                </c:pt>
                <c:pt idx="2621">
                  <c:v>0.104911</c:v>
                </c:pt>
                <c:pt idx="2622">
                  <c:v>0.104951</c:v>
                </c:pt>
                <c:pt idx="2623">
                  <c:v>0.104991</c:v>
                </c:pt>
                <c:pt idx="2624">
                  <c:v>0.105031</c:v>
                </c:pt>
                <c:pt idx="2625">
                  <c:v>0.105071</c:v>
                </c:pt>
                <c:pt idx="2626">
                  <c:v>0.105111</c:v>
                </c:pt>
                <c:pt idx="2627">
                  <c:v>0.10515099999999999</c:v>
                </c:pt>
                <c:pt idx="2628">
                  <c:v>0.10519100000000001</c:v>
                </c:pt>
                <c:pt idx="2629">
                  <c:v>0.10523100000000001</c:v>
                </c:pt>
                <c:pt idx="2630">
                  <c:v>0.105271</c:v>
                </c:pt>
                <c:pt idx="2631">
                  <c:v>0.105311</c:v>
                </c:pt>
                <c:pt idx="2632">
                  <c:v>0.105351</c:v>
                </c:pt>
                <c:pt idx="2633">
                  <c:v>0.105391</c:v>
                </c:pt>
                <c:pt idx="2634">
                  <c:v>0.105431</c:v>
                </c:pt>
                <c:pt idx="2635">
                  <c:v>0.105471</c:v>
                </c:pt>
                <c:pt idx="2636">
                  <c:v>0.10551099999999999</c:v>
                </c:pt>
                <c:pt idx="2637">
                  <c:v>0.10555100000000001</c:v>
                </c:pt>
                <c:pt idx="2638">
                  <c:v>0.105591</c:v>
                </c:pt>
                <c:pt idx="2639">
                  <c:v>0.105631</c:v>
                </c:pt>
                <c:pt idx="2640">
                  <c:v>0.105671</c:v>
                </c:pt>
                <c:pt idx="2641">
                  <c:v>0.105711</c:v>
                </c:pt>
                <c:pt idx="2642">
                  <c:v>0.105751</c:v>
                </c:pt>
                <c:pt idx="2643">
                  <c:v>0.105791</c:v>
                </c:pt>
                <c:pt idx="2644">
                  <c:v>0.10583099999999999</c:v>
                </c:pt>
                <c:pt idx="2645">
                  <c:v>0.10587100000000001</c:v>
                </c:pt>
                <c:pt idx="2646">
                  <c:v>0.10591100000000001</c:v>
                </c:pt>
                <c:pt idx="2647">
                  <c:v>0.105951</c:v>
                </c:pt>
                <c:pt idx="2648">
                  <c:v>0.105991</c:v>
                </c:pt>
                <c:pt idx="2649">
                  <c:v>0.106031</c:v>
                </c:pt>
                <c:pt idx="2650">
                  <c:v>0.106071</c:v>
                </c:pt>
                <c:pt idx="2651">
                  <c:v>0.106111</c:v>
                </c:pt>
                <c:pt idx="2652">
                  <c:v>0.106151</c:v>
                </c:pt>
                <c:pt idx="2653">
                  <c:v>0.10619099999999999</c:v>
                </c:pt>
                <c:pt idx="2654">
                  <c:v>0.10623100000000001</c:v>
                </c:pt>
                <c:pt idx="2655">
                  <c:v>0.106271</c:v>
                </c:pt>
                <c:pt idx="2656">
                  <c:v>0.106311</c:v>
                </c:pt>
                <c:pt idx="2657">
                  <c:v>0.10635</c:v>
                </c:pt>
                <c:pt idx="2658">
                  <c:v>0.10639</c:v>
                </c:pt>
                <c:pt idx="2659">
                  <c:v>0.10643</c:v>
                </c:pt>
                <c:pt idx="2660">
                  <c:v>0.10647</c:v>
                </c:pt>
                <c:pt idx="2661">
                  <c:v>0.10650999999999999</c:v>
                </c:pt>
                <c:pt idx="2662">
                  <c:v>0.10655000000000001</c:v>
                </c:pt>
                <c:pt idx="2663">
                  <c:v>0.10659</c:v>
                </c:pt>
                <c:pt idx="2664">
                  <c:v>0.10663</c:v>
                </c:pt>
                <c:pt idx="2665">
                  <c:v>0.10667</c:v>
                </c:pt>
                <c:pt idx="2666">
                  <c:v>0.10671</c:v>
                </c:pt>
                <c:pt idx="2667">
                  <c:v>0.10675</c:v>
                </c:pt>
                <c:pt idx="2668">
                  <c:v>0.10679</c:v>
                </c:pt>
                <c:pt idx="2669">
                  <c:v>0.10682999999999999</c:v>
                </c:pt>
                <c:pt idx="2670">
                  <c:v>0.10687000000000001</c:v>
                </c:pt>
                <c:pt idx="2671">
                  <c:v>0.10691000000000001</c:v>
                </c:pt>
                <c:pt idx="2672">
                  <c:v>0.10695</c:v>
                </c:pt>
                <c:pt idx="2673">
                  <c:v>0.10699</c:v>
                </c:pt>
                <c:pt idx="2674">
                  <c:v>0.10703</c:v>
                </c:pt>
                <c:pt idx="2675">
                  <c:v>0.10707</c:v>
                </c:pt>
                <c:pt idx="2676">
                  <c:v>0.10711</c:v>
                </c:pt>
                <c:pt idx="2677">
                  <c:v>0.10715</c:v>
                </c:pt>
                <c:pt idx="2678">
                  <c:v>0.10718999999999999</c:v>
                </c:pt>
                <c:pt idx="2679">
                  <c:v>0.10723000000000001</c:v>
                </c:pt>
                <c:pt idx="2680">
                  <c:v>0.10727</c:v>
                </c:pt>
                <c:pt idx="2681">
                  <c:v>0.10731</c:v>
                </c:pt>
                <c:pt idx="2682">
                  <c:v>0.10735</c:v>
                </c:pt>
                <c:pt idx="2683">
                  <c:v>0.10739</c:v>
                </c:pt>
                <c:pt idx="2684">
                  <c:v>0.10743</c:v>
                </c:pt>
                <c:pt idx="2685">
                  <c:v>0.10747</c:v>
                </c:pt>
                <c:pt idx="2686">
                  <c:v>0.10750999999999999</c:v>
                </c:pt>
                <c:pt idx="2687">
                  <c:v>0.10755000000000001</c:v>
                </c:pt>
                <c:pt idx="2688">
                  <c:v>0.10759000000000001</c:v>
                </c:pt>
                <c:pt idx="2689">
                  <c:v>0.10763</c:v>
                </c:pt>
                <c:pt idx="2690">
                  <c:v>0.10767</c:v>
                </c:pt>
                <c:pt idx="2691">
                  <c:v>0.10771</c:v>
                </c:pt>
                <c:pt idx="2692">
                  <c:v>0.10775</c:v>
                </c:pt>
                <c:pt idx="2693">
                  <c:v>0.10779</c:v>
                </c:pt>
                <c:pt idx="2694">
                  <c:v>0.10783</c:v>
                </c:pt>
                <c:pt idx="2695">
                  <c:v>0.10786999999999999</c:v>
                </c:pt>
                <c:pt idx="2696">
                  <c:v>0.10791000000000001</c:v>
                </c:pt>
                <c:pt idx="2697">
                  <c:v>0.10795</c:v>
                </c:pt>
                <c:pt idx="2698">
                  <c:v>0.10799</c:v>
                </c:pt>
                <c:pt idx="2699">
                  <c:v>0.10803</c:v>
                </c:pt>
                <c:pt idx="2700">
                  <c:v>0.10807</c:v>
                </c:pt>
                <c:pt idx="2701">
                  <c:v>0.10811</c:v>
                </c:pt>
                <c:pt idx="2702">
                  <c:v>0.10815</c:v>
                </c:pt>
                <c:pt idx="2703">
                  <c:v>0.10818999999999999</c:v>
                </c:pt>
                <c:pt idx="2704">
                  <c:v>0.10823000000000001</c:v>
                </c:pt>
                <c:pt idx="2705">
                  <c:v>0.10827000000000001</c:v>
                </c:pt>
                <c:pt idx="2706">
                  <c:v>0.10831</c:v>
                </c:pt>
                <c:pt idx="2707">
                  <c:v>0.10835</c:v>
                </c:pt>
                <c:pt idx="2708">
                  <c:v>0.10839</c:v>
                </c:pt>
                <c:pt idx="2709">
                  <c:v>0.10843</c:v>
                </c:pt>
                <c:pt idx="2710">
                  <c:v>0.10847</c:v>
                </c:pt>
                <c:pt idx="2711">
                  <c:v>0.10851</c:v>
                </c:pt>
                <c:pt idx="2712">
                  <c:v>0.10854999999999999</c:v>
                </c:pt>
                <c:pt idx="2713">
                  <c:v>0.10859000000000001</c:v>
                </c:pt>
                <c:pt idx="2714">
                  <c:v>0.10863</c:v>
                </c:pt>
                <c:pt idx="2715">
                  <c:v>0.10867</c:v>
                </c:pt>
                <c:pt idx="2716">
                  <c:v>0.10871</c:v>
                </c:pt>
                <c:pt idx="2717">
                  <c:v>0.10875</c:v>
                </c:pt>
                <c:pt idx="2718">
                  <c:v>0.10879</c:v>
                </c:pt>
                <c:pt idx="2719">
                  <c:v>0.10883</c:v>
                </c:pt>
                <c:pt idx="2720">
                  <c:v>0.10886999999999999</c:v>
                </c:pt>
                <c:pt idx="2721">
                  <c:v>0.10891000000000001</c:v>
                </c:pt>
                <c:pt idx="2722">
                  <c:v>0.10895000000000001</c:v>
                </c:pt>
                <c:pt idx="2723">
                  <c:v>0.10899</c:v>
                </c:pt>
                <c:pt idx="2724">
                  <c:v>0.10903</c:v>
                </c:pt>
                <c:pt idx="2725">
                  <c:v>0.10907</c:v>
                </c:pt>
                <c:pt idx="2726">
                  <c:v>0.10911</c:v>
                </c:pt>
                <c:pt idx="2727">
                  <c:v>0.10915</c:v>
                </c:pt>
                <c:pt idx="2728">
                  <c:v>0.10919</c:v>
                </c:pt>
                <c:pt idx="2729">
                  <c:v>0.10922999999999999</c:v>
                </c:pt>
                <c:pt idx="2730">
                  <c:v>0.10927000000000001</c:v>
                </c:pt>
                <c:pt idx="2731">
                  <c:v>0.10931</c:v>
                </c:pt>
                <c:pt idx="2732">
                  <c:v>0.10935</c:v>
                </c:pt>
                <c:pt idx="2733">
                  <c:v>0.10939</c:v>
                </c:pt>
                <c:pt idx="2734">
                  <c:v>0.10943</c:v>
                </c:pt>
                <c:pt idx="2735">
                  <c:v>0.10947</c:v>
                </c:pt>
                <c:pt idx="2736">
                  <c:v>0.10951</c:v>
                </c:pt>
                <c:pt idx="2737">
                  <c:v>0.10954999999999999</c:v>
                </c:pt>
                <c:pt idx="2738">
                  <c:v>0.10959000000000001</c:v>
                </c:pt>
                <c:pt idx="2739">
                  <c:v>0.10963000000000001</c:v>
                </c:pt>
                <c:pt idx="2740">
                  <c:v>0.10967</c:v>
                </c:pt>
                <c:pt idx="2741">
                  <c:v>0.10971</c:v>
                </c:pt>
                <c:pt idx="2742">
                  <c:v>0.10975</c:v>
                </c:pt>
                <c:pt idx="2743">
                  <c:v>0.10979</c:v>
                </c:pt>
                <c:pt idx="2744">
                  <c:v>0.10983</c:v>
                </c:pt>
                <c:pt idx="2745">
                  <c:v>0.10987</c:v>
                </c:pt>
                <c:pt idx="2746">
                  <c:v>0.10990999999999999</c:v>
                </c:pt>
                <c:pt idx="2747">
                  <c:v>0.10995000000000001</c:v>
                </c:pt>
                <c:pt idx="2748">
                  <c:v>0.10999</c:v>
                </c:pt>
                <c:pt idx="2749">
                  <c:v>0.11003</c:v>
                </c:pt>
                <c:pt idx="2750">
                  <c:v>0.11007</c:v>
                </c:pt>
                <c:pt idx="2751">
                  <c:v>0.11011</c:v>
                </c:pt>
                <c:pt idx="2752">
                  <c:v>0.11015</c:v>
                </c:pt>
                <c:pt idx="2753">
                  <c:v>0.11019</c:v>
                </c:pt>
                <c:pt idx="2754">
                  <c:v>0.11022999999999999</c:v>
                </c:pt>
                <c:pt idx="2755">
                  <c:v>0.11027000000000001</c:v>
                </c:pt>
                <c:pt idx="2756">
                  <c:v>0.11031000000000001</c:v>
                </c:pt>
                <c:pt idx="2757">
                  <c:v>0.11035</c:v>
                </c:pt>
                <c:pt idx="2758">
                  <c:v>0.11039</c:v>
                </c:pt>
                <c:pt idx="2759">
                  <c:v>0.11043</c:v>
                </c:pt>
                <c:pt idx="2760">
                  <c:v>0.11047</c:v>
                </c:pt>
                <c:pt idx="2761">
                  <c:v>0.11051</c:v>
                </c:pt>
                <c:pt idx="2762">
                  <c:v>0.11055</c:v>
                </c:pt>
                <c:pt idx="2763">
                  <c:v>0.11058999999999999</c:v>
                </c:pt>
                <c:pt idx="2764">
                  <c:v>0.11063000000000001</c:v>
                </c:pt>
                <c:pt idx="2765">
                  <c:v>0.11067</c:v>
                </c:pt>
                <c:pt idx="2766">
                  <c:v>0.11071</c:v>
                </c:pt>
                <c:pt idx="2767">
                  <c:v>0.11075</c:v>
                </c:pt>
                <c:pt idx="2768">
                  <c:v>0.11079</c:v>
                </c:pt>
                <c:pt idx="2769">
                  <c:v>0.11083</c:v>
                </c:pt>
                <c:pt idx="2770">
                  <c:v>0.11087</c:v>
                </c:pt>
                <c:pt idx="2771">
                  <c:v>0.11090999999999999</c:v>
                </c:pt>
                <c:pt idx="2772">
                  <c:v>0.11094999999999999</c:v>
                </c:pt>
                <c:pt idx="2773">
                  <c:v>0.11099000000000001</c:v>
                </c:pt>
                <c:pt idx="2774">
                  <c:v>0.11103</c:v>
                </c:pt>
                <c:pt idx="2775">
                  <c:v>0.11107</c:v>
                </c:pt>
                <c:pt idx="2776">
                  <c:v>0.11111</c:v>
                </c:pt>
                <c:pt idx="2777">
                  <c:v>0.11115</c:v>
                </c:pt>
                <c:pt idx="2778">
                  <c:v>0.11119</c:v>
                </c:pt>
                <c:pt idx="2779">
                  <c:v>0.11123</c:v>
                </c:pt>
                <c:pt idx="2780">
                  <c:v>0.11126999999999999</c:v>
                </c:pt>
                <c:pt idx="2781">
                  <c:v>0.11131000000000001</c:v>
                </c:pt>
                <c:pt idx="2782">
                  <c:v>0.11135</c:v>
                </c:pt>
                <c:pt idx="2783">
                  <c:v>0.11139</c:v>
                </c:pt>
                <c:pt idx="2784">
                  <c:v>0.11143</c:v>
                </c:pt>
                <c:pt idx="2785">
                  <c:v>0.11147</c:v>
                </c:pt>
                <c:pt idx="2786">
                  <c:v>0.11151</c:v>
                </c:pt>
                <c:pt idx="2787">
                  <c:v>0.11155</c:v>
                </c:pt>
                <c:pt idx="2788">
                  <c:v>0.11158999999999999</c:v>
                </c:pt>
                <c:pt idx="2789">
                  <c:v>0.11162999999999999</c:v>
                </c:pt>
                <c:pt idx="2790">
                  <c:v>0.11167000000000001</c:v>
                </c:pt>
                <c:pt idx="2791">
                  <c:v>0.11171</c:v>
                </c:pt>
                <c:pt idx="2792">
                  <c:v>0.11175</c:v>
                </c:pt>
                <c:pt idx="2793">
                  <c:v>0.11179</c:v>
                </c:pt>
                <c:pt idx="2794">
                  <c:v>0.11183</c:v>
                </c:pt>
                <c:pt idx="2795">
                  <c:v>0.11187</c:v>
                </c:pt>
                <c:pt idx="2796">
                  <c:v>0.11191</c:v>
                </c:pt>
                <c:pt idx="2797">
                  <c:v>0.11194999999999999</c:v>
                </c:pt>
                <c:pt idx="2798">
                  <c:v>0.11199000000000001</c:v>
                </c:pt>
                <c:pt idx="2799">
                  <c:v>0.11203</c:v>
                </c:pt>
                <c:pt idx="2800">
                  <c:v>0.11207</c:v>
                </c:pt>
                <c:pt idx="2801">
                  <c:v>0.11211</c:v>
                </c:pt>
                <c:pt idx="2802">
                  <c:v>0.11215</c:v>
                </c:pt>
                <c:pt idx="2803">
                  <c:v>0.11219</c:v>
                </c:pt>
                <c:pt idx="2804">
                  <c:v>0.11223</c:v>
                </c:pt>
                <c:pt idx="2805">
                  <c:v>0.11226999999999999</c:v>
                </c:pt>
                <c:pt idx="2806">
                  <c:v>0.11230999999999999</c:v>
                </c:pt>
                <c:pt idx="2807">
                  <c:v>0.11235000000000001</c:v>
                </c:pt>
                <c:pt idx="2808">
                  <c:v>0.11239</c:v>
                </c:pt>
                <c:pt idx="2809">
                  <c:v>0.11243</c:v>
                </c:pt>
                <c:pt idx="2810">
                  <c:v>0.11247</c:v>
                </c:pt>
                <c:pt idx="2811">
                  <c:v>0.11251</c:v>
                </c:pt>
                <c:pt idx="2812">
                  <c:v>0.11255</c:v>
                </c:pt>
                <c:pt idx="2813">
                  <c:v>0.11259</c:v>
                </c:pt>
                <c:pt idx="2814">
                  <c:v>0.11262999999999999</c:v>
                </c:pt>
                <c:pt idx="2815">
                  <c:v>0.11267000000000001</c:v>
                </c:pt>
                <c:pt idx="2816">
                  <c:v>0.11271</c:v>
                </c:pt>
                <c:pt idx="2817">
                  <c:v>0.11275</c:v>
                </c:pt>
                <c:pt idx="2818">
                  <c:v>0.11279</c:v>
                </c:pt>
                <c:pt idx="2819">
                  <c:v>0.11283</c:v>
                </c:pt>
                <c:pt idx="2820">
                  <c:v>0.11287</c:v>
                </c:pt>
                <c:pt idx="2821">
                  <c:v>0.11291</c:v>
                </c:pt>
                <c:pt idx="2822">
                  <c:v>0.11294999999999999</c:v>
                </c:pt>
                <c:pt idx="2823">
                  <c:v>0.11298999999999999</c:v>
                </c:pt>
                <c:pt idx="2824">
                  <c:v>0.11303000000000001</c:v>
                </c:pt>
                <c:pt idx="2825">
                  <c:v>0.11307</c:v>
                </c:pt>
                <c:pt idx="2826">
                  <c:v>0.11311</c:v>
                </c:pt>
                <c:pt idx="2827">
                  <c:v>0.11315</c:v>
                </c:pt>
                <c:pt idx="2828">
                  <c:v>0.11319</c:v>
                </c:pt>
                <c:pt idx="2829">
                  <c:v>0.11323</c:v>
                </c:pt>
                <c:pt idx="2830">
                  <c:v>0.11327</c:v>
                </c:pt>
                <c:pt idx="2831">
                  <c:v>0.11330999999999999</c:v>
                </c:pt>
                <c:pt idx="2832">
                  <c:v>0.11335000000000001</c:v>
                </c:pt>
                <c:pt idx="2833">
                  <c:v>0.11339</c:v>
                </c:pt>
                <c:pt idx="2834">
                  <c:v>0.11343</c:v>
                </c:pt>
                <c:pt idx="2835">
                  <c:v>0.11347</c:v>
                </c:pt>
                <c:pt idx="2836">
                  <c:v>0.11351</c:v>
                </c:pt>
                <c:pt idx="2837">
                  <c:v>0.11355</c:v>
                </c:pt>
                <c:pt idx="2838">
                  <c:v>0.11359</c:v>
                </c:pt>
                <c:pt idx="2839">
                  <c:v>0.11362999999999999</c:v>
                </c:pt>
                <c:pt idx="2840">
                  <c:v>0.11366999999999999</c:v>
                </c:pt>
                <c:pt idx="2841">
                  <c:v>0.11371000000000001</c:v>
                </c:pt>
                <c:pt idx="2842">
                  <c:v>0.11375</c:v>
                </c:pt>
                <c:pt idx="2843">
                  <c:v>0.11379</c:v>
                </c:pt>
                <c:pt idx="2844">
                  <c:v>0.11383</c:v>
                </c:pt>
                <c:pt idx="2845">
                  <c:v>0.11387</c:v>
                </c:pt>
                <c:pt idx="2846">
                  <c:v>0.11391</c:v>
                </c:pt>
                <c:pt idx="2847">
                  <c:v>0.11395</c:v>
                </c:pt>
                <c:pt idx="2848">
                  <c:v>0.11398999999999999</c:v>
                </c:pt>
                <c:pt idx="2849">
                  <c:v>0.11403000000000001</c:v>
                </c:pt>
                <c:pt idx="2850">
                  <c:v>0.11407</c:v>
                </c:pt>
                <c:pt idx="2851">
                  <c:v>0.11411</c:v>
                </c:pt>
                <c:pt idx="2852">
                  <c:v>0.11415</c:v>
                </c:pt>
                <c:pt idx="2853">
                  <c:v>0.11419</c:v>
                </c:pt>
                <c:pt idx="2854">
                  <c:v>0.11423</c:v>
                </c:pt>
                <c:pt idx="2855">
                  <c:v>0.11427</c:v>
                </c:pt>
                <c:pt idx="2856">
                  <c:v>0.11430999999999999</c:v>
                </c:pt>
                <c:pt idx="2857">
                  <c:v>0.11434999999999999</c:v>
                </c:pt>
                <c:pt idx="2858">
                  <c:v>0.11439000000000001</c:v>
                </c:pt>
                <c:pt idx="2859">
                  <c:v>0.11443</c:v>
                </c:pt>
                <c:pt idx="2860">
                  <c:v>0.11447</c:v>
                </c:pt>
                <c:pt idx="2861">
                  <c:v>0.11451</c:v>
                </c:pt>
                <c:pt idx="2862">
                  <c:v>0.11455</c:v>
                </c:pt>
                <c:pt idx="2863">
                  <c:v>0.11459</c:v>
                </c:pt>
                <c:pt idx="2864">
                  <c:v>0.11463</c:v>
                </c:pt>
                <c:pt idx="2865">
                  <c:v>0.11466999999999999</c:v>
                </c:pt>
                <c:pt idx="2866">
                  <c:v>0.11471000000000001</c:v>
                </c:pt>
                <c:pt idx="2867">
                  <c:v>0.11475</c:v>
                </c:pt>
                <c:pt idx="2868">
                  <c:v>0.11479</c:v>
                </c:pt>
                <c:pt idx="2869">
                  <c:v>0.11483</c:v>
                </c:pt>
                <c:pt idx="2870">
                  <c:v>0.11487</c:v>
                </c:pt>
                <c:pt idx="2871">
                  <c:v>0.11491</c:v>
                </c:pt>
                <c:pt idx="2872">
                  <c:v>0.11495</c:v>
                </c:pt>
                <c:pt idx="2873">
                  <c:v>0.11498999999999999</c:v>
                </c:pt>
                <c:pt idx="2874">
                  <c:v>0.11502999999999999</c:v>
                </c:pt>
                <c:pt idx="2875">
                  <c:v>0.11507000000000001</c:v>
                </c:pt>
                <c:pt idx="2876">
                  <c:v>0.11511</c:v>
                </c:pt>
                <c:pt idx="2877">
                  <c:v>0.11515</c:v>
                </c:pt>
                <c:pt idx="2878">
                  <c:v>0.11519</c:v>
                </c:pt>
                <c:pt idx="2879">
                  <c:v>0.11523</c:v>
                </c:pt>
                <c:pt idx="2880">
                  <c:v>0.11527</c:v>
                </c:pt>
                <c:pt idx="2881">
                  <c:v>0.11531</c:v>
                </c:pt>
                <c:pt idx="2882">
                  <c:v>0.11534999999999999</c:v>
                </c:pt>
                <c:pt idx="2883">
                  <c:v>0.11539000000000001</c:v>
                </c:pt>
                <c:pt idx="2884">
                  <c:v>0.11543</c:v>
                </c:pt>
                <c:pt idx="2885">
                  <c:v>0.11547</c:v>
                </c:pt>
                <c:pt idx="2886">
                  <c:v>0.11551</c:v>
                </c:pt>
                <c:pt idx="2887">
                  <c:v>0.11555</c:v>
                </c:pt>
                <c:pt idx="2888">
                  <c:v>0.11559</c:v>
                </c:pt>
                <c:pt idx="2889">
                  <c:v>0.11563</c:v>
                </c:pt>
                <c:pt idx="2890">
                  <c:v>0.11567</c:v>
                </c:pt>
                <c:pt idx="2891">
                  <c:v>0.11570999999999999</c:v>
                </c:pt>
                <c:pt idx="2892">
                  <c:v>0.11575000000000001</c:v>
                </c:pt>
                <c:pt idx="2893">
                  <c:v>0.11579</c:v>
                </c:pt>
                <c:pt idx="2894">
                  <c:v>0.11583</c:v>
                </c:pt>
                <c:pt idx="2895">
                  <c:v>0.11587</c:v>
                </c:pt>
                <c:pt idx="2896">
                  <c:v>0.11591</c:v>
                </c:pt>
                <c:pt idx="2897">
                  <c:v>0.11595</c:v>
                </c:pt>
                <c:pt idx="2898">
                  <c:v>0.11599</c:v>
                </c:pt>
                <c:pt idx="2899">
                  <c:v>0.11602999999999999</c:v>
                </c:pt>
                <c:pt idx="2900">
                  <c:v>0.11607000000000001</c:v>
                </c:pt>
                <c:pt idx="2901">
                  <c:v>0.11611</c:v>
                </c:pt>
                <c:pt idx="2902">
                  <c:v>0.11615</c:v>
                </c:pt>
                <c:pt idx="2903">
                  <c:v>0.11619</c:v>
                </c:pt>
                <c:pt idx="2904">
                  <c:v>0.11623</c:v>
                </c:pt>
                <c:pt idx="2905">
                  <c:v>0.11627</c:v>
                </c:pt>
                <c:pt idx="2906">
                  <c:v>0.11631</c:v>
                </c:pt>
                <c:pt idx="2907">
                  <c:v>0.11635</c:v>
                </c:pt>
                <c:pt idx="2908">
                  <c:v>0.11638999999999999</c:v>
                </c:pt>
                <c:pt idx="2909">
                  <c:v>0.11643000000000001</c:v>
                </c:pt>
                <c:pt idx="2910">
                  <c:v>0.11647</c:v>
                </c:pt>
                <c:pt idx="2911">
                  <c:v>0.11651</c:v>
                </c:pt>
                <c:pt idx="2912">
                  <c:v>0.11655</c:v>
                </c:pt>
                <c:pt idx="2913">
                  <c:v>0.11659</c:v>
                </c:pt>
                <c:pt idx="2914">
                  <c:v>0.11663</c:v>
                </c:pt>
                <c:pt idx="2915">
                  <c:v>0.11667</c:v>
                </c:pt>
                <c:pt idx="2916">
                  <c:v>0.11670999999999999</c:v>
                </c:pt>
                <c:pt idx="2917">
                  <c:v>0.11675000000000001</c:v>
                </c:pt>
                <c:pt idx="2918">
                  <c:v>0.11679</c:v>
                </c:pt>
                <c:pt idx="2919">
                  <c:v>0.11683</c:v>
                </c:pt>
                <c:pt idx="2920">
                  <c:v>0.11687</c:v>
                </c:pt>
                <c:pt idx="2921">
                  <c:v>0.11691</c:v>
                </c:pt>
                <c:pt idx="2922">
                  <c:v>0.11695</c:v>
                </c:pt>
                <c:pt idx="2923">
                  <c:v>0.11699</c:v>
                </c:pt>
                <c:pt idx="2924">
                  <c:v>0.11703</c:v>
                </c:pt>
                <c:pt idx="2925">
                  <c:v>0.11706999999999999</c:v>
                </c:pt>
                <c:pt idx="2926">
                  <c:v>0.11711000000000001</c:v>
                </c:pt>
                <c:pt idx="2927">
                  <c:v>0.11715</c:v>
                </c:pt>
                <c:pt idx="2928">
                  <c:v>0.11719</c:v>
                </c:pt>
                <c:pt idx="2929">
                  <c:v>0.11723</c:v>
                </c:pt>
                <c:pt idx="2930">
                  <c:v>0.11727</c:v>
                </c:pt>
                <c:pt idx="2931">
                  <c:v>0.11731</c:v>
                </c:pt>
                <c:pt idx="2932">
                  <c:v>0.11735</c:v>
                </c:pt>
                <c:pt idx="2933">
                  <c:v>0.11738999999999999</c:v>
                </c:pt>
                <c:pt idx="2934">
                  <c:v>0.11743000000000001</c:v>
                </c:pt>
                <c:pt idx="2935">
                  <c:v>0.11747</c:v>
                </c:pt>
                <c:pt idx="2936">
                  <c:v>0.11751</c:v>
                </c:pt>
                <c:pt idx="2937">
                  <c:v>0.11755</c:v>
                </c:pt>
                <c:pt idx="2938">
                  <c:v>0.11759</c:v>
                </c:pt>
                <c:pt idx="2939">
                  <c:v>0.11763</c:v>
                </c:pt>
                <c:pt idx="2940">
                  <c:v>0.11767</c:v>
                </c:pt>
                <c:pt idx="2941">
                  <c:v>0.11771</c:v>
                </c:pt>
                <c:pt idx="2942">
                  <c:v>0.11774999999999999</c:v>
                </c:pt>
                <c:pt idx="2943">
                  <c:v>0.11779000000000001</c:v>
                </c:pt>
                <c:pt idx="2944">
                  <c:v>0.11783</c:v>
                </c:pt>
                <c:pt idx="2945">
                  <c:v>0.11787</c:v>
                </c:pt>
                <c:pt idx="2946">
                  <c:v>0.11791</c:v>
                </c:pt>
                <c:pt idx="2947">
                  <c:v>0.11795</c:v>
                </c:pt>
                <c:pt idx="2948">
                  <c:v>0.11799</c:v>
                </c:pt>
                <c:pt idx="2949">
                  <c:v>0.11803</c:v>
                </c:pt>
                <c:pt idx="2950">
                  <c:v>0.11806999999999999</c:v>
                </c:pt>
                <c:pt idx="2951">
                  <c:v>0.11811000000000001</c:v>
                </c:pt>
                <c:pt idx="2952">
                  <c:v>0.11815000000000001</c:v>
                </c:pt>
                <c:pt idx="2953">
                  <c:v>0.11819</c:v>
                </c:pt>
                <c:pt idx="2954">
                  <c:v>0.11823</c:v>
                </c:pt>
                <c:pt idx="2955">
                  <c:v>0.11827</c:v>
                </c:pt>
                <c:pt idx="2956">
                  <c:v>0.11831</c:v>
                </c:pt>
                <c:pt idx="2957">
                  <c:v>0.11835</c:v>
                </c:pt>
                <c:pt idx="2958">
                  <c:v>0.11839</c:v>
                </c:pt>
                <c:pt idx="2959">
                  <c:v>0.11842999999999999</c:v>
                </c:pt>
                <c:pt idx="2960">
                  <c:v>0.11847000000000001</c:v>
                </c:pt>
                <c:pt idx="2961">
                  <c:v>0.11851</c:v>
                </c:pt>
                <c:pt idx="2962">
                  <c:v>0.11855</c:v>
                </c:pt>
                <c:pt idx="2963">
                  <c:v>0.11859</c:v>
                </c:pt>
                <c:pt idx="2964">
                  <c:v>0.11863</c:v>
                </c:pt>
                <c:pt idx="2965">
                  <c:v>0.11867</c:v>
                </c:pt>
                <c:pt idx="2966">
                  <c:v>0.11871</c:v>
                </c:pt>
                <c:pt idx="2967">
                  <c:v>0.11874999999999999</c:v>
                </c:pt>
                <c:pt idx="2968">
                  <c:v>0.11879000000000001</c:v>
                </c:pt>
                <c:pt idx="2969">
                  <c:v>0.11883000000000001</c:v>
                </c:pt>
                <c:pt idx="2970">
                  <c:v>0.11887</c:v>
                </c:pt>
                <c:pt idx="2971">
                  <c:v>0.11891</c:v>
                </c:pt>
                <c:pt idx="2972">
                  <c:v>0.11895</c:v>
                </c:pt>
                <c:pt idx="2973">
                  <c:v>0.11899</c:v>
                </c:pt>
                <c:pt idx="2974">
                  <c:v>0.11903</c:v>
                </c:pt>
                <c:pt idx="2975">
                  <c:v>0.11907</c:v>
                </c:pt>
                <c:pt idx="2976">
                  <c:v>0.11910999999999999</c:v>
                </c:pt>
                <c:pt idx="2977">
                  <c:v>0.11915000000000001</c:v>
                </c:pt>
                <c:pt idx="2978">
                  <c:v>0.11919</c:v>
                </c:pt>
                <c:pt idx="2979">
                  <c:v>0.11923</c:v>
                </c:pt>
                <c:pt idx="2980">
                  <c:v>0.11927</c:v>
                </c:pt>
                <c:pt idx="2981">
                  <c:v>0.11931</c:v>
                </c:pt>
                <c:pt idx="2982">
                  <c:v>0.11935</c:v>
                </c:pt>
                <c:pt idx="2983">
                  <c:v>0.11939</c:v>
                </c:pt>
                <c:pt idx="2984">
                  <c:v>0.11942999999999999</c:v>
                </c:pt>
                <c:pt idx="2985">
                  <c:v>0.11947000000000001</c:v>
                </c:pt>
                <c:pt idx="2986">
                  <c:v>0.11951000000000001</c:v>
                </c:pt>
                <c:pt idx="2987">
                  <c:v>0.11955</c:v>
                </c:pt>
                <c:pt idx="2988">
                  <c:v>0.11959</c:v>
                </c:pt>
                <c:pt idx="2989">
                  <c:v>0.11963</c:v>
                </c:pt>
                <c:pt idx="2990">
                  <c:v>0.11967</c:v>
                </c:pt>
                <c:pt idx="2991">
                  <c:v>0.11971</c:v>
                </c:pt>
                <c:pt idx="2992">
                  <c:v>0.11975</c:v>
                </c:pt>
                <c:pt idx="2993">
                  <c:v>0.11978999999999999</c:v>
                </c:pt>
                <c:pt idx="2994">
                  <c:v>0.11983000000000001</c:v>
                </c:pt>
                <c:pt idx="2995">
                  <c:v>0.11987</c:v>
                </c:pt>
                <c:pt idx="2996">
                  <c:v>0.11991</c:v>
                </c:pt>
                <c:pt idx="2997">
                  <c:v>0.11995</c:v>
                </c:pt>
                <c:pt idx="2998">
                  <c:v>0.11999</c:v>
                </c:pt>
                <c:pt idx="2999">
                  <c:v>0.12003</c:v>
                </c:pt>
                <c:pt idx="3000">
                  <c:v>0.12007</c:v>
                </c:pt>
                <c:pt idx="3001">
                  <c:v>0.12010999999999999</c:v>
                </c:pt>
                <c:pt idx="3002">
                  <c:v>0.12015000000000001</c:v>
                </c:pt>
                <c:pt idx="3003">
                  <c:v>0.12019000000000001</c:v>
                </c:pt>
                <c:pt idx="3004">
                  <c:v>0.12023</c:v>
                </c:pt>
                <c:pt idx="3005">
                  <c:v>0.12027</c:v>
                </c:pt>
                <c:pt idx="3006">
                  <c:v>0.12031</c:v>
                </c:pt>
                <c:pt idx="3007">
                  <c:v>0.12035</c:v>
                </c:pt>
                <c:pt idx="3008">
                  <c:v>0.12039</c:v>
                </c:pt>
                <c:pt idx="3009">
                  <c:v>0.12043</c:v>
                </c:pt>
                <c:pt idx="3010">
                  <c:v>0.12046999999999999</c:v>
                </c:pt>
                <c:pt idx="3011">
                  <c:v>0.12051000000000001</c:v>
                </c:pt>
                <c:pt idx="3012">
                  <c:v>0.12055</c:v>
                </c:pt>
                <c:pt idx="3013">
                  <c:v>0.12059</c:v>
                </c:pt>
                <c:pt idx="3014">
                  <c:v>0.12063</c:v>
                </c:pt>
                <c:pt idx="3015">
                  <c:v>0.12067</c:v>
                </c:pt>
                <c:pt idx="3016">
                  <c:v>0.12071</c:v>
                </c:pt>
                <c:pt idx="3017">
                  <c:v>0.12075</c:v>
                </c:pt>
                <c:pt idx="3018">
                  <c:v>0.12078999999999999</c:v>
                </c:pt>
                <c:pt idx="3019">
                  <c:v>0.12083000000000001</c:v>
                </c:pt>
                <c:pt idx="3020">
                  <c:v>0.12087000000000001</c:v>
                </c:pt>
                <c:pt idx="3021">
                  <c:v>0.12091</c:v>
                </c:pt>
                <c:pt idx="3022">
                  <c:v>0.12095</c:v>
                </c:pt>
                <c:pt idx="3023">
                  <c:v>0.12099</c:v>
                </c:pt>
                <c:pt idx="3024">
                  <c:v>0.12103</c:v>
                </c:pt>
                <c:pt idx="3025">
                  <c:v>0.12107</c:v>
                </c:pt>
                <c:pt idx="3026">
                  <c:v>0.12111</c:v>
                </c:pt>
                <c:pt idx="3027">
                  <c:v>0.12114999999999999</c:v>
                </c:pt>
                <c:pt idx="3028">
                  <c:v>0.12119000000000001</c:v>
                </c:pt>
                <c:pt idx="3029">
                  <c:v>0.12123</c:v>
                </c:pt>
                <c:pt idx="3030">
                  <c:v>0.12127</c:v>
                </c:pt>
                <c:pt idx="3031">
                  <c:v>0.12131</c:v>
                </c:pt>
                <c:pt idx="3032">
                  <c:v>0.12135</c:v>
                </c:pt>
                <c:pt idx="3033">
                  <c:v>0.12139</c:v>
                </c:pt>
                <c:pt idx="3034">
                  <c:v>0.12143</c:v>
                </c:pt>
                <c:pt idx="3035">
                  <c:v>0.12146999999999999</c:v>
                </c:pt>
                <c:pt idx="3036">
                  <c:v>0.12151000000000001</c:v>
                </c:pt>
                <c:pt idx="3037">
                  <c:v>0.12155000000000001</c:v>
                </c:pt>
                <c:pt idx="3038">
                  <c:v>0.12159</c:v>
                </c:pt>
                <c:pt idx="3039">
                  <c:v>0.12163</c:v>
                </c:pt>
                <c:pt idx="3040">
                  <c:v>0.12167</c:v>
                </c:pt>
                <c:pt idx="3041">
                  <c:v>0.12171</c:v>
                </c:pt>
                <c:pt idx="3042">
                  <c:v>0.12175</c:v>
                </c:pt>
                <c:pt idx="3043">
                  <c:v>0.12179</c:v>
                </c:pt>
                <c:pt idx="3044">
                  <c:v>0.12182999999999999</c:v>
                </c:pt>
                <c:pt idx="3045">
                  <c:v>0.12187000000000001</c:v>
                </c:pt>
                <c:pt idx="3046">
                  <c:v>0.12191</c:v>
                </c:pt>
                <c:pt idx="3047">
                  <c:v>0.12195</c:v>
                </c:pt>
                <c:pt idx="3048">
                  <c:v>0.12199</c:v>
                </c:pt>
                <c:pt idx="3049">
                  <c:v>0.12203</c:v>
                </c:pt>
                <c:pt idx="3050">
                  <c:v>0.12207</c:v>
                </c:pt>
                <c:pt idx="3051">
                  <c:v>0.12211</c:v>
                </c:pt>
                <c:pt idx="3052">
                  <c:v>0.12214999999999999</c:v>
                </c:pt>
                <c:pt idx="3053">
                  <c:v>0.12218999999999999</c:v>
                </c:pt>
                <c:pt idx="3054">
                  <c:v>0.12223000000000001</c:v>
                </c:pt>
                <c:pt idx="3055">
                  <c:v>0.12227</c:v>
                </c:pt>
                <c:pt idx="3056">
                  <c:v>0.12231</c:v>
                </c:pt>
                <c:pt idx="3057">
                  <c:v>0.12235</c:v>
                </c:pt>
                <c:pt idx="3058">
                  <c:v>0.12239</c:v>
                </c:pt>
                <c:pt idx="3059">
                  <c:v>0.12243</c:v>
                </c:pt>
                <c:pt idx="3060">
                  <c:v>0.12247</c:v>
                </c:pt>
                <c:pt idx="3061">
                  <c:v>0.12250999999999999</c:v>
                </c:pt>
                <c:pt idx="3062">
                  <c:v>0.12255000000000001</c:v>
                </c:pt>
                <c:pt idx="3063">
                  <c:v>0.12259</c:v>
                </c:pt>
                <c:pt idx="3064">
                  <c:v>0.12263</c:v>
                </c:pt>
                <c:pt idx="3065">
                  <c:v>0.12267</c:v>
                </c:pt>
                <c:pt idx="3066">
                  <c:v>0.12271</c:v>
                </c:pt>
                <c:pt idx="3067">
                  <c:v>0.12275</c:v>
                </c:pt>
                <c:pt idx="3068">
                  <c:v>0.12279</c:v>
                </c:pt>
                <c:pt idx="3069">
                  <c:v>0.12282999999999999</c:v>
                </c:pt>
                <c:pt idx="3070">
                  <c:v>0.12286999999999999</c:v>
                </c:pt>
                <c:pt idx="3071">
                  <c:v>0.12291000000000001</c:v>
                </c:pt>
                <c:pt idx="3072">
                  <c:v>0.12295</c:v>
                </c:pt>
                <c:pt idx="3073">
                  <c:v>0.12299</c:v>
                </c:pt>
                <c:pt idx="3074">
                  <c:v>0.12303</c:v>
                </c:pt>
                <c:pt idx="3075">
                  <c:v>0.123069</c:v>
                </c:pt>
                <c:pt idx="3076">
                  <c:v>0.123109</c:v>
                </c:pt>
                <c:pt idx="3077">
                  <c:v>0.12314899999999999</c:v>
                </c:pt>
                <c:pt idx="3078">
                  <c:v>0.12318900000000001</c:v>
                </c:pt>
                <c:pt idx="3079">
                  <c:v>0.12322900000000001</c:v>
                </c:pt>
                <c:pt idx="3080">
                  <c:v>0.123269</c:v>
                </c:pt>
                <c:pt idx="3081">
                  <c:v>0.123309</c:v>
                </c:pt>
                <c:pt idx="3082">
                  <c:v>0.123349</c:v>
                </c:pt>
                <c:pt idx="3083">
                  <c:v>0.123389</c:v>
                </c:pt>
                <c:pt idx="3084">
                  <c:v>0.123429</c:v>
                </c:pt>
                <c:pt idx="3085">
                  <c:v>0.123469</c:v>
                </c:pt>
                <c:pt idx="3086">
                  <c:v>0.12350899999999999</c:v>
                </c:pt>
                <c:pt idx="3087">
                  <c:v>0.12354900000000001</c:v>
                </c:pt>
                <c:pt idx="3088">
                  <c:v>0.123589</c:v>
                </c:pt>
                <c:pt idx="3089">
                  <c:v>0.123629</c:v>
                </c:pt>
                <c:pt idx="3090">
                  <c:v>0.123669</c:v>
                </c:pt>
                <c:pt idx="3091">
                  <c:v>0.123709</c:v>
                </c:pt>
                <c:pt idx="3092">
                  <c:v>0.123749</c:v>
                </c:pt>
                <c:pt idx="3093">
                  <c:v>0.123789</c:v>
                </c:pt>
                <c:pt idx="3094">
                  <c:v>0.12382899999999999</c:v>
                </c:pt>
                <c:pt idx="3095">
                  <c:v>0.12386900000000001</c:v>
                </c:pt>
                <c:pt idx="3096">
                  <c:v>0.12390900000000001</c:v>
                </c:pt>
                <c:pt idx="3097">
                  <c:v>0.123949</c:v>
                </c:pt>
                <c:pt idx="3098">
                  <c:v>0.123989</c:v>
                </c:pt>
                <c:pt idx="3099">
                  <c:v>0.124029</c:v>
                </c:pt>
                <c:pt idx="3100">
                  <c:v>0.124069</c:v>
                </c:pt>
                <c:pt idx="3101">
                  <c:v>0.124109</c:v>
                </c:pt>
                <c:pt idx="3102">
                  <c:v>0.124149</c:v>
                </c:pt>
                <c:pt idx="3103">
                  <c:v>0.12418899999999999</c:v>
                </c:pt>
                <c:pt idx="3104">
                  <c:v>0.12422900000000001</c:v>
                </c:pt>
                <c:pt idx="3105">
                  <c:v>0.124269</c:v>
                </c:pt>
                <c:pt idx="3106">
                  <c:v>0.124309</c:v>
                </c:pt>
                <c:pt idx="3107">
                  <c:v>0.124349</c:v>
                </c:pt>
                <c:pt idx="3108">
                  <c:v>0.124389</c:v>
                </c:pt>
                <c:pt idx="3109">
                  <c:v>0.124429</c:v>
                </c:pt>
                <c:pt idx="3110">
                  <c:v>0.124469</c:v>
                </c:pt>
                <c:pt idx="3111">
                  <c:v>0.12450899999999999</c:v>
                </c:pt>
                <c:pt idx="3112">
                  <c:v>0.12454900000000001</c:v>
                </c:pt>
                <c:pt idx="3113">
                  <c:v>0.12458900000000001</c:v>
                </c:pt>
                <c:pt idx="3114">
                  <c:v>0.124629</c:v>
                </c:pt>
                <c:pt idx="3115">
                  <c:v>0.124669</c:v>
                </c:pt>
                <c:pt idx="3116">
                  <c:v>0.124709</c:v>
                </c:pt>
                <c:pt idx="3117">
                  <c:v>0.124749</c:v>
                </c:pt>
                <c:pt idx="3118">
                  <c:v>0.124789</c:v>
                </c:pt>
                <c:pt idx="3119">
                  <c:v>0.124829</c:v>
                </c:pt>
                <c:pt idx="3120">
                  <c:v>0.12486899999999999</c:v>
                </c:pt>
                <c:pt idx="3121">
                  <c:v>0.12490900000000001</c:v>
                </c:pt>
                <c:pt idx="3122">
                  <c:v>0.124949</c:v>
                </c:pt>
                <c:pt idx="3123">
                  <c:v>0.124989</c:v>
                </c:pt>
                <c:pt idx="3124">
                  <c:v>0.125029</c:v>
                </c:pt>
                <c:pt idx="3125">
                  <c:v>0.12506900000000001</c:v>
                </c:pt>
                <c:pt idx="3126">
                  <c:v>0.125109</c:v>
                </c:pt>
                <c:pt idx="3127">
                  <c:v>0.12514900000000001</c:v>
                </c:pt>
                <c:pt idx="3128">
                  <c:v>0.12518899999999999</c:v>
                </c:pt>
                <c:pt idx="3129">
                  <c:v>0.12522900000000001</c:v>
                </c:pt>
                <c:pt idx="3130">
                  <c:v>0.12526899999999999</c:v>
                </c:pt>
                <c:pt idx="3131">
                  <c:v>0.125309</c:v>
                </c:pt>
                <c:pt idx="3132">
                  <c:v>0.12534899999999999</c:v>
                </c:pt>
                <c:pt idx="3133">
                  <c:v>0.125389</c:v>
                </c:pt>
                <c:pt idx="3134">
                  <c:v>0.12542900000000001</c:v>
                </c:pt>
                <c:pt idx="3135">
                  <c:v>0.125469</c:v>
                </c:pt>
                <c:pt idx="3136">
                  <c:v>0.12550900000000001</c:v>
                </c:pt>
                <c:pt idx="3137">
                  <c:v>0.12554899999999999</c:v>
                </c:pt>
                <c:pt idx="3138">
                  <c:v>0.12558900000000001</c:v>
                </c:pt>
                <c:pt idx="3139">
                  <c:v>0.12562899999999999</c:v>
                </c:pt>
                <c:pt idx="3140">
                  <c:v>0.125669</c:v>
                </c:pt>
                <c:pt idx="3141">
                  <c:v>0.12570899999999999</c:v>
                </c:pt>
                <c:pt idx="3142">
                  <c:v>0.125749</c:v>
                </c:pt>
                <c:pt idx="3143">
                  <c:v>0.12578900000000001</c:v>
                </c:pt>
                <c:pt idx="3144">
                  <c:v>0.125829</c:v>
                </c:pt>
                <c:pt idx="3145">
                  <c:v>0.12586900000000001</c:v>
                </c:pt>
                <c:pt idx="3146">
                  <c:v>0.12590899999999999</c:v>
                </c:pt>
                <c:pt idx="3147">
                  <c:v>0.12594900000000001</c:v>
                </c:pt>
                <c:pt idx="3148">
                  <c:v>0.12598899999999999</c:v>
                </c:pt>
                <c:pt idx="3149">
                  <c:v>0.126029</c:v>
                </c:pt>
                <c:pt idx="3150">
                  <c:v>0.12606899999999999</c:v>
                </c:pt>
                <c:pt idx="3151">
                  <c:v>0.126109</c:v>
                </c:pt>
                <c:pt idx="3152">
                  <c:v>0.12614900000000001</c:v>
                </c:pt>
                <c:pt idx="3153">
                  <c:v>0.126189</c:v>
                </c:pt>
                <c:pt idx="3154">
                  <c:v>0.12622900000000001</c:v>
                </c:pt>
                <c:pt idx="3155">
                  <c:v>0.12626899999999999</c:v>
                </c:pt>
                <c:pt idx="3156">
                  <c:v>0.126309</c:v>
                </c:pt>
                <c:pt idx="3157">
                  <c:v>0.12634899999999999</c:v>
                </c:pt>
                <c:pt idx="3158">
                  <c:v>0.126389</c:v>
                </c:pt>
                <c:pt idx="3159">
                  <c:v>0.12642900000000001</c:v>
                </c:pt>
                <c:pt idx="3160">
                  <c:v>0.126469</c:v>
                </c:pt>
                <c:pt idx="3161">
                  <c:v>0.12650900000000001</c:v>
                </c:pt>
                <c:pt idx="3162">
                  <c:v>0.12654899999999999</c:v>
                </c:pt>
                <c:pt idx="3163">
                  <c:v>0.12658900000000001</c:v>
                </c:pt>
                <c:pt idx="3164">
                  <c:v>0.12662899999999999</c:v>
                </c:pt>
                <c:pt idx="3165">
                  <c:v>0.126669</c:v>
                </c:pt>
                <c:pt idx="3166">
                  <c:v>0.12670899999999999</c:v>
                </c:pt>
                <c:pt idx="3167">
                  <c:v>0.126749</c:v>
                </c:pt>
                <c:pt idx="3168">
                  <c:v>0.12678900000000001</c:v>
                </c:pt>
                <c:pt idx="3169">
                  <c:v>0.126829</c:v>
                </c:pt>
                <c:pt idx="3170">
                  <c:v>0.12686900000000001</c:v>
                </c:pt>
                <c:pt idx="3171">
                  <c:v>0.12690899999999999</c:v>
                </c:pt>
                <c:pt idx="3172">
                  <c:v>0.12694900000000001</c:v>
                </c:pt>
                <c:pt idx="3173">
                  <c:v>0.12698899999999999</c:v>
                </c:pt>
                <c:pt idx="3174">
                  <c:v>0.127029</c:v>
                </c:pt>
                <c:pt idx="3175">
                  <c:v>0.12706899999999999</c:v>
                </c:pt>
                <c:pt idx="3176">
                  <c:v>0.127109</c:v>
                </c:pt>
                <c:pt idx="3177">
                  <c:v>0.12714900000000001</c:v>
                </c:pt>
                <c:pt idx="3178">
                  <c:v>0.127189</c:v>
                </c:pt>
                <c:pt idx="3179">
                  <c:v>0.12722900000000001</c:v>
                </c:pt>
                <c:pt idx="3180">
                  <c:v>0.12726899999999999</c:v>
                </c:pt>
                <c:pt idx="3181">
                  <c:v>0.12730900000000001</c:v>
                </c:pt>
                <c:pt idx="3182">
                  <c:v>0.12734899999999999</c:v>
                </c:pt>
                <c:pt idx="3183">
                  <c:v>0.127389</c:v>
                </c:pt>
                <c:pt idx="3184">
                  <c:v>0.12742899999999999</c:v>
                </c:pt>
                <c:pt idx="3185">
                  <c:v>0.127469</c:v>
                </c:pt>
                <c:pt idx="3186">
                  <c:v>0.12750900000000001</c:v>
                </c:pt>
                <c:pt idx="3187">
                  <c:v>0.127549</c:v>
                </c:pt>
                <c:pt idx="3188">
                  <c:v>0.12758900000000001</c:v>
                </c:pt>
                <c:pt idx="3189">
                  <c:v>0.12762899999999999</c:v>
                </c:pt>
                <c:pt idx="3190">
                  <c:v>0.127669</c:v>
                </c:pt>
                <c:pt idx="3191">
                  <c:v>0.12770899999999999</c:v>
                </c:pt>
                <c:pt idx="3192">
                  <c:v>0.127749</c:v>
                </c:pt>
                <c:pt idx="3193">
                  <c:v>0.12778900000000001</c:v>
                </c:pt>
                <c:pt idx="3194">
                  <c:v>0.127829</c:v>
                </c:pt>
                <c:pt idx="3195">
                  <c:v>0.12786900000000001</c:v>
                </c:pt>
                <c:pt idx="3196">
                  <c:v>0.12790899999999999</c:v>
                </c:pt>
                <c:pt idx="3197">
                  <c:v>0.12794900000000001</c:v>
                </c:pt>
                <c:pt idx="3198">
                  <c:v>0.12798899999999999</c:v>
                </c:pt>
                <c:pt idx="3199">
                  <c:v>0.128029</c:v>
                </c:pt>
                <c:pt idx="3200">
                  <c:v>0.12806899999999999</c:v>
                </c:pt>
                <c:pt idx="3201">
                  <c:v>0.128109</c:v>
                </c:pt>
                <c:pt idx="3202">
                  <c:v>0.12814900000000001</c:v>
                </c:pt>
                <c:pt idx="3203">
                  <c:v>0.128189</c:v>
                </c:pt>
                <c:pt idx="3204">
                  <c:v>0.12822900000000001</c:v>
                </c:pt>
                <c:pt idx="3205">
                  <c:v>0.12826899999999999</c:v>
                </c:pt>
                <c:pt idx="3206">
                  <c:v>0.12830900000000001</c:v>
                </c:pt>
                <c:pt idx="3207">
                  <c:v>0.12834899999999999</c:v>
                </c:pt>
                <c:pt idx="3208">
                  <c:v>0.128389</c:v>
                </c:pt>
                <c:pt idx="3209">
                  <c:v>0.12842899999999999</c:v>
                </c:pt>
                <c:pt idx="3210">
                  <c:v>0.128469</c:v>
                </c:pt>
                <c:pt idx="3211">
                  <c:v>0.12850900000000001</c:v>
                </c:pt>
                <c:pt idx="3212">
                  <c:v>0.128549</c:v>
                </c:pt>
                <c:pt idx="3213">
                  <c:v>0.12858900000000001</c:v>
                </c:pt>
                <c:pt idx="3214">
                  <c:v>0.12862899999999999</c:v>
                </c:pt>
                <c:pt idx="3215">
                  <c:v>0.12866900000000001</c:v>
                </c:pt>
                <c:pt idx="3216">
                  <c:v>0.12870899999999999</c:v>
                </c:pt>
                <c:pt idx="3217">
                  <c:v>0.128749</c:v>
                </c:pt>
                <c:pt idx="3218">
                  <c:v>0.12878899999999999</c:v>
                </c:pt>
                <c:pt idx="3219">
                  <c:v>0.128829</c:v>
                </c:pt>
                <c:pt idx="3220">
                  <c:v>0.12886900000000001</c:v>
                </c:pt>
                <c:pt idx="3221">
                  <c:v>0.128909</c:v>
                </c:pt>
                <c:pt idx="3222">
                  <c:v>0.12894900000000001</c:v>
                </c:pt>
                <c:pt idx="3223">
                  <c:v>0.12898899999999999</c:v>
                </c:pt>
                <c:pt idx="3224">
                  <c:v>0.129029</c:v>
                </c:pt>
                <c:pt idx="3225">
                  <c:v>0.12906899999999999</c:v>
                </c:pt>
                <c:pt idx="3226">
                  <c:v>0.129109</c:v>
                </c:pt>
                <c:pt idx="3227">
                  <c:v>0.12914900000000001</c:v>
                </c:pt>
                <c:pt idx="3228">
                  <c:v>0.129189</c:v>
                </c:pt>
                <c:pt idx="3229">
                  <c:v>0.12922900000000001</c:v>
                </c:pt>
                <c:pt idx="3230">
                  <c:v>0.129269</c:v>
                </c:pt>
                <c:pt idx="3231">
                  <c:v>0.12930900000000001</c:v>
                </c:pt>
                <c:pt idx="3232">
                  <c:v>0.12934899999999999</c:v>
                </c:pt>
                <c:pt idx="3233">
                  <c:v>0.129389</c:v>
                </c:pt>
                <c:pt idx="3234">
                  <c:v>0.12942899999999999</c:v>
                </c:pt>
                <c:pt idx="3235">
                  <c:v>0.129469</c:v>
                </c:pt>
                <c:pt idx="3236">
                  <c:v>0.12950900000000001</c:v>
                </c:pt>
                <c:pt idx="3237">
                  <c:v>0.129549</c:v>
                </c:pt>
                <c:pt idx="3238">
                  <c:v>0.12958900000000001</c:v>
                </c:pt>
                <c:pt idx="3239">
                  <c:v>0.12962899999999999</c:v>
                </c:pt>
                <c:pt idx="3240">
                  <c:v>0.12966900000000001</c:v>
                </c:pt>
                <c:pt idx="3241">
                  <c:v>0.12970899999999999</c:v>
                </c:pt>
                <c:pt idx="3242">
                  <c:v>0.129749</c:v>
                </c:pt>
                <c:pt idx="3243">
                  <c:v>0.12978899999999999</c:v>
                </c:pt>
                <c:pt idx="3244">
                  <c:v>0.129829</c:v>
                </c:pt>
                <c:pt idx="3245">
                  <c:v>0.12986900000000001</c:v>
                </c:pt>
                <c:pt idx="3246">
                  <c:v>0.129909</c:v>
                </c:pt>
                <c:pt idx="3247">
                  <c:v>0.12994900000000001</c:v>
                </c:pt>
                <c:pt idx="3248">
                  <c:v>0.12998899999999999</c:v>
                </c:pt>
                <c:pt idx="3249">
                  <c:v>0.13002900000000001</c:v>
                </c:pt>
                <c:pt idx="3250">
                  <c:v>0.13006899999999999</c:v>
                </c:pt>
                <c:pt idx="3251">
                  <c:v>0.130109</c:v>
                </c:pt>
                <c:pt idx="3252">
                  <c:v>0.13014899999999999</c:v>
                </c:pt>
                <c:pt idx="3253">
                  <c:v>0.130189</c:v>
                </c:pt>
                <c:pt idx="3254">
                  <c:v>0.13022900000000001</c:v>
                </c:pt>
                <c:pt idx="3255">
                  <c:v>0.130269</c:v>
                </c:pt>
                <c:pt idx="3256">
                  <c:v>0.13030900000000001</c:v>
                </c:pt>
                <c:pt idx="3257">
                  <c:v>0.13034899999999999</c:v>
                </c:pt>
                <c:pt idx="3258">
                  <c:v>0.130389</c:v>
                </c:pt>
                <c:pt idx="3259">
                  <c:v>0.13042899999999999</c:v>
                </c:pt>
                <c:pt idx="3260">
                  <c:v>0.130469</c:v>
                </c:pt>
                <c:pt idx="3261">
                  <c:v>0.13050899999999999</c:v>
                </c:pt>
                <c:pt idx="3262">
                  <c:v>0.130549</c:v>
                </c:pt>
                <c:pt idx="3263">
                  <c:v>0.13058900000000001</c:v>
                </c:pt>
                <c:pt idx="3264">
                  <c:v>0.130629</c:v>
                </c:pt>
                <c:pt idx="3265">
                  <c:v>0.13066900000000001</c:v>
                </c:pt>
                <c:pt idx="3266">
                  <c:v>0.13070899999999999</c:v>
                </c:pt>
                <c:pt idx="3267">
                  <c:v>0.130749</c:v>
                </c:pt>
                <c:pt idx="3268">
                  <c:v>0.13078899999999999</c:v>
                </c:pt>
                <c:pt idx="3269">
                  <c:v>0.130829</c:v>
                </c:pt>
                <c:pt idx="3270">
                  <c:v>0.13086900000000001</c:v>
                </c:pt>
                <c:pt idx="3271">
                  <c:v>0.130909</c:v>
                </c:pt>
                <c:pt idx="3272">
                  <c:v>0.13094900000000001</c:v>
                </c:pt>
                <c:pt idx="3273">
                  <c:v>0.13098899999999999</c:v>
                </c:pt>
                <c:pt idx="3274">
                  <c:v>0.13102900000000001</c:v>
                </c:pt>
                <c:pt idx="3275">
                  <c:v>0.13106899999999999</c:v>
                </c:pt>
                <c:pt idx="3276">
                  <c:v>0.131109</c:v>
                </c:pt>
                <c:pt idx="3277">
                  <c:v>0.13114899999999999</c:v>
                </c:pt>
                <c:pt idx="3278">
                  <c:v>0.131189</c:v>
                </c:pt>
                <c:pt idx="3279">
                  <c:v>0.13122900000000001</c:v>
                </c:pt>
                <c:pt idx="3280">
                  <c:v>0.131269</c:v>
                </c:pt>
                <c:pt idx="3281">
                  <c:v>0.13130900000000001</c:v>
                </c:pt>
                <c:pt idx="3282">
                  <c:v>0.13134899999999999</c:v>
                </c:pt>
                <c:pt idx="3283">
                  <c:v>0.13138900000000001</c:v>
                </c:pt>
                <c:pt idx="3284">
                  <c:v>0.13142899999999999</c:v>
                </c:pt>
                <c:pt idx="3285">
                  <c:v>0.131469</c:v>
                </c:pt>
                <c:pt idx="3286">
                  <c:v>0.13150899999999999</c:v>
                </c:pt>
                <c:pt idx="3287">
                  <c:v>0.131549</c:v>
                </c:pt>
                <c:pt idx="3288">
                  <c:v>0.13158900000000001</c:v>
                </c:pt>
                <c:pt idx="3289">
                  <c:v>0.131629</c:v>
                </c:pt>
                <c:pt idx="3290">
                  <c:v>0.13166900000000001</c:v>
                </c:pt>
                <c:pt idx="3291">
                  <c:v>0.13170899999999999</c:v>
                </c:pt>
                <c:pt idx="3292">
                  <c:v>0.131749</c:v>
                </c:pt>
                <c:pt idx="3293">
                  <c:v>0.13178899999999999</c:v>
                </c:pt>
                <c:pt idx="3294">
                  <c:v>0.131829</c:v>
                </c:pt>
                <c:pt idx="3295">
                  <c:v>0.13186899999999999</c:v>
                </c:pt>
                <c:pt idx="3296">
                  <c:v>0.131909</c:v>
                </c:pt>
                <c:pt idx="3297">
                  <c:v>0.13194900000000001</c:v>
                </c:pt>
                <c:pt idx="3298">
                  <c:v>0.131989</c:v>
                </c:pt>
                <c:pt idx="3299">
                  <c:v>0.13202900000000001</c:v>
                </c:pt>
                <c:pt idx="3300">
                  <c:v>0.13206899999999999</c:v>
                </c:pt>
                <c:pt idx="3301">
                  <c:v>0.132109</c:v>
                </c:pt>
                <c:pt idx="3302">
                  <c:v>0.13214899999999999</c:v>
                </c:pt>
                <c:pt idx="3303">
                  <c:v>0.132189</c:v>
                </c:pt>
                <c:pt idx="3304">
                  <c:v>0.13222900000000001</c:v>
                </c:pt>
                <c:pt idx="3305">
                  <c:v>0.132269</c:v>
                </c:pt>
                <c:pt idx="3306">
                  <c:v>0.13230900000000001</c:v>
                </c:pt>
                <c:pt idx="3307">
                  <c:v>0.13234899999999999</c:v>
                </c:pt>
                <c:pt idx="3308">
                  <c:v>0.13238900000000001</c:v>
                </c:pt>
                <c:pt idx="3309">
                  <c:v>0.13242899999999999</c:v>
                </c:pt>
                <c:pt idx="3310">
                  <c:v>0.132469</c:v>
                </c:pt>
                <c:pt idx="3311">
                  <c:v>0.13250899999999999</c:v>
                </c:pt>
                <c:pt idx="3312">
                  <c:v>0.132549</c:v>
                </c:pt>
                <c:pt idx="3313">
                  <c:v>0.13258900000000001</c:v>
                </c:pt>
                <c:pt idx="3314">
                  <c:v>0.132629</c:v>
                </c:pt>
                <c:pt idx="3315">
                  <c:v>0.13266900000000001</c:v>
                </c:pt>
                <c:pt idx="3316">
                  <c:v>0.13270899999999999</c:v>
                </c:pt>
                <c:pt idx="3317">
                  <c:v>0.13274900000000001</c:v>
                </c:pt>
                <c:pt idx="3318">
                  <c:v>0.13278899999999999</c:v>
                </c:pt>
                <c:pt idx="3319">
                  <c:v>0.132829</c:v>
                </c:pt>
                <c:pt idx="3320">
                  <c:v>0.13286899999999999</c:v>
                </c:pt>
                <c:pt idx="3321">
                  <c:v>0.132909</c:v>
                </c:pt>
                <c:pt idx="3322">
                  <c:v>0.13294900000000001</c:v>
                </c:pt>
                <c:pt idx="3323">
                  <c:v>0.132989</c:v>
                </c:pt>
                <c:pt idx="3324">
                  <c:v>0.13302900000000001</c:v>
                </c:pt>
                <c:pt idx="3325">
                  <c:v>0.13306899999999999</c:v>
                </c:pt>
                <c:pt idx="3326">
                  <c:v>0.13310900000000001</c:v>
                </c:pt>
                <c:pt idx="3327">
                  <c:v>0.13314899999999999</c:v>
                </c:pt>
                <c:pt idx="3328">
                  <c:v>0.133189</c:v>
                </c:pt>
                <c:pt idx="3329">
                  <c:v>0.13322899999999999</c:v>
                </c:pt>
                <c:pt idx="3330">
                  <c:v>0.133269</c:v>
                </c:pt>
                <c:pt idx="3331">
                  <c:v>0.13330900000000001</c:v>
                </c:pt>
                <c:pt idx="3332">
                  <c:v>0.133349</c:v>
                </c:pt>
                <c:pt idx="3333">
                  <c:v>0.13338900000000001</c:v>
                </c:pt>
                <c:pt idx="3334">
                  <c:v>0.13342899999999999</c:v>
                </c:pt>
                <c:pt idx="3335">
                  <c:v>0.133469</c:v>
                </c:pt>
                <c:pt idx="3336">
                  <c:v>0.13350899999999999</c:v>
                </c:pt>
                <c:pt idx="3337">
                  <c:v>0.133549</c:v>
                </c:pt>
                <c:pt idx="3338">
                  <c:v>0.13358900000000001</c:v>
                </c:pt>
                <c:pt idx="3339">
                  <c:v>0.133629</c:v>
                </c:pt>
                <c:pt idx="3340">
                  <c:v>0.13366900000000001</c:v>
                </c:pt>
                <c:pt idx="3341">
                  <c:v>0.13370899999999999</c:v>
                </c:pt>
                <c:pt idx="3342">
                  <c:v>0.13374900000000001</c:v>
                </c:pt>
                <c:pt idx="3343">
                  <c:v>0.13378899999999999</c:v>
                </c:pt>
                <c:pt idx="3344">
                  <c:v>0.133829</c:v>
                </c:pt>
                <c:pt idx="3345">
                  <c:v>0.13386899999999999</c:v>
                </c:pt>
                <c:pt idx="3346">
                  <c:v>0.133909</c:v>
                </c:pt>
                <c:pt idx="3347">
                  <c:v>0.13394900000000001</c:v>
                </c:pt>
                <c:pt idx="3348">
                  <c:v>0.133989</c:v>
                </c:pt>
                <c:pt idx="3349">
                  <c:v>0.13402900000000001</c:v>
                </c:pt>
                <c:pt idx="3350">
                  <c:v>0.13406899999999999</c:v>
                </c:pt>
                <c:pt idx="3351">
                  <c:v>0.13410900000000001</c:v>
                </c:pt>
                <c:pt idx="3352">
                  <c:v>0.13414899999999999</c:v>
                </c:pt>
                <c:pt idx="3353">
                  <c:v>0.134189</c:v>
                </c:pt>
                <c:pt idx="3354">
                  <c:v>0.13422899999999999</c:v>
                </c:pt>
                <c:pt idx="3355">
                  <c:v>0.134269</c:v>
                </c:pt>
                <c:pt idx="3356">
                  <c:v>0.13430900000000001</c:v>
                </c:pt>
                <c:pt idx="3357">
                  <c:v>0.134349</c:v>
                </c:pt>
                <c:pt idx="3358">
                  <c:v>0.13438900000000001</c:v>
                </c:pt>
                <c:pt idx="3359">
                  <c:v>0.13442899999999999</c:v>
                </c:pt>
                <c:pt idx="3360">
                  <c:v>0.13446900000000001</c:v>
                </c:pt>
                <c:pt idx="3361">
                  <c:v>0.13450899999999999</c:v>
                </c:pt>
                <c:pt idx="3362">
                  <c:v>0.134549</c:v>
                </c:pt>
                <c:pt idx="3363">
                  <c:v>0.13458899999999999</c:v>
                </c:pt>
                <c:pt idx="3364">
                  <c:v>0.134629</c:v>
                </c:pt>
                <c:pt idx="3365">
                  <c:v>0.13466900000000001</c:v>
                </c:pt>
                <c:pt idx="3366">
                  <c:v>0.134709</c:v>
                </c:pt>
                <c:pt idx="3367">
                  <c:v>0.13474900000000001</c:v>
                </c:pt>
                <c:pt idx="3368">
                  <c:v>0.13478899999999999</c:v>
                </c:pt>
                <c:pt idx="3369">
                  <c:v>0.134829</c:v>
                </c:pt>
                <c:pt idx="3370">
                  <c:v>0.13486899999999999</c:v>
                </c:pt>
                <c:pt idx="3371">
                  <c:v>0.134909</c:v>
                </c:pt>
                <c:pt idx="3372">
                  <c:v>0.13494900000000001</c:v>
                </c:pt>
                <c:pt idx="3373">
                  <c:v>0.134989</c:v>
                </c:pt>
                <c:pt idx="3374">
                  <c:v>0.13502900000000001</c:v>
                </c:pt>
                <c:pt idx="3375">
                  <c:v>0.13506899999999999</c:v>
                </c:pt>
                <c:pt idx="3376">
                  <c:v>0.13510900000000001</c:v>
                </c:pt>
                <c:pt idx="3377">
                  <c:v>0.13514899999999999</c:v>
                </c:pt>
                <c:pt idx="3378">
                  <c:v>0.135189</c:v>
                </c:pt>
                <c:pt idx="3379">
                  <c:v>0.13522899999999999</c:v>
                </c:pt>
                <c:pt idx="3380">
                  <c:v>0.135269</c:v>
                </c:pt>
                <c:pt idx="3381">
                  <c:v>0.13530900000000001</c:v>
                </c:pt>
                <c:pt idx="3382">
                  <c:v>0.135349</c:v>
                </c:pt>
                <c:pt idx="3383">
                  <c:v>0.13538900000000001</c:v>
                </c:pt>
                <c:pt idx="3384">
                  <c:v>0.13542899999999999</c:v>
                </c:pt>
                <c:pt idx="3385">
                  <c:v>0.13546900000000001</c:v>
                </c:pt>
                <c:pt idx="3386">
                  <c:v>0.13550899999999999</c:v>
                </c:pt>
                <c:pt idx="3387">
                  <c:v>0.135549</c:v>
                </c:pt>
                <c:pt idx="3388">
                  <c:v>0.13558899999999999</c:v>
                </c:pt>
                <c:pt idx="3389">
                  <c:v>0.135629</c:v>
                </c:pt>
                <c:pt idx="3390">
                  <c:v>0.13566900000000001</c:v>
                </c:pt>
                <c:pt idx="3391">
                  <c:v>0.135709</c:v>
                </c:pt>
                <c:pt idx="3392">
                  <c:v>0.13574900000000001</c:v>
                </c:pt>
                <c:pt idx="3393">
                  <c:v>0.13578899999999999</c:v>
                </c:pt>
                <c:pt idx="3394">
                  <c:v>0.13582900000000001</c:v>
                </c:pt>
                <c:pt idx="3395">
                  <c:v>0.13586899999999999</c:v>
                </c:pt>
                <c:pt idx="3396">
                  <c:v>0.135909</c:v>
                </c:pt>
                <c:pt idx="3397">
                  <c:v>0.13594899999999999</c:v>
                </c:pt>
                <c:pt idx="3398">
                  <c:v>0.135989</c:v>
                </c:pt>
                <c:pt idx="3399">
                  <c:v>0.13602900000000001</c:v>
                </c:pt>
                <c:pt idx="3400">
                  <c:v>0.136069</c:v>
                </c:pt>
                <c:pt idx="3401">
                  <c:v>0.13610900000000001</c:v>
                </c:pt>
                <c:pt idx="3402">
                  <c:v>0.13614899999999999</c:v>
                </c:pt>
                <c:pt idx="3403">
                  <c:v>0.136189</c:v>
                </c:pt>
                <c:pt idx="3404">
                  <c:v>0.13622899999999999</c:v>
                </c:pt>
                <c:pt idx="3405">
                  <c:v>0.136269</c:v>
                </c:pt>
                <c:pt idx="3406">
                  <c:v>0.13630900000000001</c:v>
                </c:pt>
                <c:pt idx="3407">
                  <c:v>0.136349</c:v>
                </c:pt>
                <c:pt idx="3408">
                  <c:v>0.13638900000000001</c:v>
                </c:pt>
                <c:pt idx="3409">
                  <c:v>0.13642899999999999</c:v>
                </c:pt>
                <c:pt idx="3410">
                  <c:v>0.13646900000000001</c:v>
                </c:pt>
                <c:pt idx="3411">
                  <c:v>0.13650899999999999</c:v>
                </c:pt>
                <c:pt idx="3412">
                  <c:v>0.136549</c:v>
                </c:pt>
                <c:pt idx="3413">
                  <c:v>0.13658899999999999</c:v>
                </c:pt>
                <c:pt idx="3414">
                  <c:v>0.136629</c:v>
                </c:pt>
                <c:pt idx="3415">
                  <c:v>0.13666900000000001</c:v>
                </c:pt>
                <c:pt idx="3416">
                  <c:v>0.136709</c:v>
                </c:pt>
                <c:pt idx="3417">
                  <c:v>0.13674900000000001</c:v>
                </c:pt>
                <c:pt idx="3418">
                  <c:v>0.13678899999999999</c:v>
                </c:pt>
                <c:pt idx="3419">
                  <c:v>0.13682900000000001</c:v>
                </c:pt>
                <c:pt idx="3420">
                  <c:v>0.13686899999999999</c:v>
                </c:pt>
                <c:pt idx="3421">
                  <c:v>0.136909</c:v>
                </c:pt>
                <c:pt idx="3422">
                  <c:v>0.13694899999999999</c:v>
                </c:pt>
                <c:pt idx="3423">
                  <c:v>0.136989</c:v>
                </c:pt>
                <c:pt idx="3424">
                  <c:v>0.13702900000000001</c:v>
                </c:pt>
                <c:pt idx="3425">
                  <c:v>0.137069</c:v>
                </c:pt>
                <c:pt idx="3426">
                  <c:v>0.13710900000000001</c:v>
                </c:pt>
                <c:pt idx="3427">
                  <c:v>0.13714899999999999</c:v>
                </c:pt>
                <c:pt idx="3428">
                  <c:v>0.13718900000000001</c:v>
                </c:pt>
                <c:pt idx="3429">
                  <c:v>0.13722899999999999</c:v>
                </c:pt>
                <c:pt idx="3430">
                  <c:v>0.137269</c:v>
                </c:pt>
                <c:pt idx="3431">
                  <c:v>0.13730899999999999</c:v>
                </c:pt>
                <c:pt idx="3432">
                  <c:v>0.137349</c:v>
                </c:pt>
                <c:pt idx="3433">
                  <c:v>0.13738900000000001</c:v>
                </c:pt>
                <c:pt idx="3434">
                  <c:v>0.137429</c:v>
                </c:pt>
                <c:pt idx="3435">
                  <c:v>0.13746900000000001</c:v>
                </c:pt>
                <c:pt idx="3436">
                  <c:v>0.13750899999999999</c:v>
                </c:pt>
                <c:pt idx="3437">
                  <c:v>0.137549</c:v>
                </c:pt>
                <c:pt idx="3438">
                  <c:v>0.13758899999999999</c:v>
                </c:pt>
                <c:pt idx="3439">
                  <c:v>0.137629</c:v>
                </c:pt>
                <c:pt idx="3440">
                  <c:v>0.13766900000000001</c:v>
                </c:pt>
                <c:pt idx="3441">
                  <c:v>0.137709</c:v>
                </c:pt>
                <c:pt idx="3442">
                  <c:v>0.13774900000000001</c:v>
                </c:pt>
                <c:pt idx="3443">
                  <c:v>0.13778899999999999</c:v>
                </c:pt>
                <c:pt idx="3444">
                  <c:v>0.13782900000000001</c:v>
                </c:pt>
                <c:pt idx="3445">
                  <c:v>0.13786899999999999</c:v>
                </c:pt>
                <c:pt idx="3446">
                  <c:v>0.137909</c:v>
                </c:pt>
                <c:pt idx="3447">
                  <c:v>0.13794899999999999</c:v>
                </c:pt>
                <c:pt idx="3448">
                  <c:v>0.137989</c:v>
                </c:pt>
                <c:pt idx="3449">
                  <c:v>0.13802900000000001</c:v>
                </c:pt>
                <c:pt idx="3450">
                  <c:v>0.138069</c:v>
                </c:pt>
                <c:pt idx="3451">
                  <c:v>0.13810900000000001</c:v>
                </c:pt>
                <c:pt idx="3452">
                  <c:v>0.13814899999999999</c:v>
                </c:pt>
                <c:pt idx="3453">
                  <c:v>0.13818900000000001</c:v>
                </c:pt>
                <c:pt idx="3454">
                  <c:v>0.13822899999999999</c:v>
                </c:pt>
                <c:pt idx="3455">
                  <c:v>0.138269</c:v>
                </c:pt>
                <c:pt idx="3456">
                  <c:v>0.13830899999999999</c:v>
                </c:pt>
                <c:pt idx="3457">
                  <c:v>0.138349</c:v>
                </c:pt>
                <c:pt idx="3458">
                  <c:v>0.13838900000000001</c:v>
                </c:pt>
                <c:pt idx="3459">
                  <c:v>0.138429</c:v>
                </c:pt>
                <c:pt idx="3460">
                  <c:v>0.13846900000000001</c:v>
                </c:pt>
                <c:pt idx="3461">
                  <c:v>0.13850899999999999</c:v>
                </c:pt>
                <c:pt idx="3462">
                  <c:v>0.13854900000000001</c:v>
                </c:pt>
                <c:pt idx="3463">
                  <c:v>0.13858899999999999</c:v>
                </c:pt>
                <c:pt idx="3464">
                  <c:v>0.138629</c:v>
                </c:pt>
                <c:pt idx="3465">
                  <c:v>0.13866899999999999</c:v>
                </c:pt>
                <c:pt idx="3466">
                  <c:v>0.138709</c:v>
                </c:pt>
                <c:pt idx="3467">
                  <c:v>0.13874900000000001</c:v>
                </c:pt>
                <c:pt idx="3468">
                  <c:v>0.138789</c:v>
                </c:pt>
                <c:pt idx="3469">
                  <c:v>0.13882900000000001</c:v>
                </c:pt>
                <c:pt idx="3470">
                  <c:v>0.13886899999999999</c:v>
                </c:pt>
                <c:pt idx="3471">
                  <c:v>0.138909</c:v>
                </c:pt>
                <c:pt idx="3472">
                  <c:v>0.13894899999999999</c:v>
                </c:pt>
                <c:pt idx="3473">
                  <c:v>0.138989</c:v>
                </c:pt>
                <c:pt idx="3474">
                  <c:v>0.13902900000000001</c:v>
                </c:pt>
                <c:pt idx="3475">
                  <c:v>0.139069</c:v>
                </c:pt>
                <c:pt idx="3476">
                  <c:v>0.13910900000000001</c:v>
                </c:pt>
                <c:pt idx="3477">
                  <c:v>0.13914899999999999</c:v>
                </c:pt>
                <c:pt idx="3478">
                  <c:v>0.13918900000000001</c:v>
                </c:pt>
                <c:pt idx="3479">
                  <c:v>0.13922899999999999</c:v>
                </c:pt>
                <c:pt idx="3480">
                  <c:v>0.139269</c:v>
                </c:pt>
                <c:pt idx="3481">
                  <c:v>0.13930899999999999</c:v>
                </c:pt>
                <c:pt idx="3482">
                  <c:v>0.139349</c:v>
                </c:pt>
                <c:pt idx="3483">
                  <c:v>0.13938900000000001</c:v>
                </c:pt>
                <c:pt idx="3484">
                  <c:v>0.139429</c:v>
                </c:pt>
                <c:pt idx="3485">
                  <c:v>0.13946900000000001</c:v>
                </c:pt>
                <c:pt idx="3486">
                  <c:v>0.13950899999999999</c:v>
                </c:pt>
                <c:pt idx="3487">
                  <c:v>0.13954900000000001</c:v>
                </c:pt>
                <c:pt idx="3488">
                  <c:v>0.13958899999999999</c:v>
                </c:pt>
                <c:pt idx="3489">
                  <c:v>0.139629</c:v>
                </c:pt>
                <c:pt idx="3490">
                  <c:v>0.13966899999999999</c:v>
                </c:pt>
                <c:pt idx="3491">
                  <c:v>0.139709</c:v>
                </c:pt>
                <c:pt idx="3492">
                  <c:v>0.13974900000000001</c:v>
                </c:pt>
                <c:pt idx="3493">
                  <c:v>0.139789</c:v>
                </c:pt>
                <c:pt idx="3494">
                  <c:v>0.13982800000000001</c:v>
                </c:pt>
                <c:pt idx="3495">
                  <c:v>0.13986799999999999</c:v>
                </c:pt>
                <c:pt idx="3496">
                  <c:v>0.139908</c:v>
                </c:pt>
                <c:pt idx="3497">
                  <c:v>0.13994799999999999</c:v>
                </c:pt>
                <c:pt idx="3498">
                  <c:v>0.139988</c:v>
                </c:pt>
                <c:pt idx="3499">
                  <c:v>0.14002800000000001</c:v>
                </c:pt>
                <c:pt idx="3500">
                  <c:v>0.140068</c:v>
                </c:pt>
                <c:pt idx="3501">
                  <c:v>0.14010800000000001</c:v>
                </c:pt>
                <c:pt idx="3502">
                  <c:v>0.14014799999999999</c:v>
                </c:pt>
                <c:pt idx="3503">
                  <c:v>0.14018800000000001</c:v>
                </c:pt>
                <c:pt idx="3504">
                  <c:v>0.14022799999999999</c:v>
                </c:pt>
                <c:pt idx="3505">
                  <c:v>0.140268</c:v>
                </c:pt>
                <c:pt idx="3506">
                  <c:v>0.14030799999999999</c:v>
                </c:pt>
                <c:pt idx="3507">
                  <c:v>0.140348</c:v>
                </c:pt>
                <c:pt idx="3508">
                  <c:v>0.14038800000000001</c:v>
                </c:pt>
                <c:pt idx="3509">
                  <c:v>0.140428</c:v>
                </c:pt>
                <c:pt idx="3510">
                  <c:v>0.14046800000000001</c:v>
                </c:pt>
                <c:pt idx="3511">
                  <c:v>0.14050799999999999</c:v>
                </c:pt>
                <c:pt idx="3512">
                  <c:v>0.14054800000000001</c:v>
                </c:pt>
                <c:pt idx="3513">
                  <c:v>0.14058799999999999</c:v>
                </c:pt>
                <c:pt idx="3514">
                  <c:v>0.140628</c:v>
                </c:pt>
                <c:pt idx="3515">
                  <c:v>0.14066799999999999</c:v>
                </c:pt>
                <c:pt idx="3516">
                  <c:v>0.140708</c:v>
                </c:pt>
                <c:pt idx="3517">
                  <c:v>0.14074800000000001</c:v>
                </c:pt>
                <c:pt idx="3518">
                  <c:v>0.140788</c:v>
                </c:pt>
                <c:pt idx="3519">
                  <c:v>0.14082800000000001</c:v>
                </c:pt>
                <c:pt idx="3520">
                  <c:v>0.14086799999999999</c:v>
                </c:pt>
                <c:pt idx="3521">
                  <c:v>0.14090800000000001</c:v>
                </c:pt>
                <c:pt idx="3522">
                  <c:v>0.14094799999999999</c:v>
                </c:pt>
                <c:pt idx="3523">
                  <c:v>0.140988</c:v>
                </c:pt>
                <c:pt idx="3524">
                  <c:v>0.14102799999999999</c:v>
                </c:pt>
                <c:pt idx="3525">
                  <c:v>0.141068</c:v>
                </c:pt>
                <c:pt idx="3526">
                  <c:v>0.14110800000000001</c:v>
                </c:pt>
                <c:pt idx="3527">
                  <c:v>0.141148</c:v>
                </c:pt>
                <c:pt idx="3528">
                  <c:v>0.14118800000000001</c:v>
                </c:pt>
                <c:pt idx="3529">
                  <c:v>0.14122799999999999</c:v>
                </c:pt>
                <c:pt idx="3530">
                  <c:v>0.141268</c:v>
                </c:pt>
                <c:pt idx="3531">
                  <c:v>0.14130799999999999</c:v>
                </c:pt>
                <c:pt idx="3532">
                  <c:v>0.141348</c:v>
                </c:pt>
                <c:pt idx="3533">
                  <c:v>0.14138800000000001</c:v>
                </c:pt>
                <c:pt idx="3534">
                  <c:v>0.141428</c:v>
                </c:pt>
                <c:pt idx="3535">
                  <c:v>0.14146800000000001</c:v>
                </c:pt>
                <c:pt idx="3536">
                  <c:v>0.14150799999999999</c:v>
                </c:pt>
                <c:pt idx="3537">
                  <c:v>0.14154800000000001</c:v>
                </c:pt>
                <c:pt idx="3538">
                  <c:v>0.14158799999999999</c:v>
                </c:pt>
                <c:pt idx="3539">
                  <c:v>0.141628</c:v>
                </c:pt>
                <c:pt idx="3540">
                  <c:v>0.14166799999999999</c:v>
                </c:pt>
                <c:pt idx="3541">
                  <c:v>0.141708</c:v>
                </c:pt>
                <c:pt idx="3542">
                  <c:v>0.14174800000000001</c:v>
                </c:pt>
                <c:pt idx="3543">
                  <c:v>0.141788</c:v>
                </c:pt>
                <c:pt idx="3544">
                  <c:v>0.14182800000000001</c:v>
                </c:pt>
                <c:pt idx="3545">
                  <c:v>0.14186799999999999</c:v>
                </c:pt>
                <c:pt idx="3546">
                  <c:v>0.14190800000000001</c:v>
                </c:pt>
                <c:pt idx="3547">
                  <c:v>0.14194799999999999</c:v>
                </c:pt>
                <c:pt idx="3548">
                  <c:v>0.141988</c:v>
                </c:pt>
                <c:pt idx="3549">
                  <c:v>0.14202799999999999</c:v>
                </c:pt>
                <c:pt idx="3550">
                  <c:v>0.142068</c:v>
                </c:pt>
                <c:pt idx="3551">
                  <c:v>0.14210800000000001</c:v>
                </c:pt>
                <c:pt idx="3552">
                  <c:v>0.142148</c:v>
                </c:pt>
                <c:pt idx="3553">
                  <c:v>0.14218800000000001</c:v>
                </c:pt>
                <c:pt idx="3554">
                  <c:v>0.14222799999999999</c:v>
                </c:pt>
                <c:pt idx="3555">
                  <c:v>0.14226800000000001</c:v>
                </c:pt>
                <c:pt idx="3556">
                  <c:v>0.14230799999999999</c:v>
                </c:pt>
                <c:pt idx="3557">
                  <c:v>0.142348</c:v>
                </c:pt>
                <c:pt idx="3558">
                  <c:v>0.14238799999999999</c:v>
                </c:pt>
                <c:pt idx="3559">
                  <c:v>0.142428</c:v>
                </c:pt>
                <c:pt idx="3560">
                  <c:v>0.14246800000000001</c:v>
                </c:pt>
                <c:pt idx="3561">
                  <c:v>0.142508</c:v>
                </c:pt>
                <c:pt idx="3562">
                  <c:v>0.14254800000000001</c:v>
                </c:pt>
                <c:pt idx="3563">
                  <c:v>0.14258799999999999</c:v>
                </c:pt>
                <c:pt idx="3564">
                  <c:v>0.142628</c:v>
                </c:pt>
                <c:pt idx="3565">
                  <c:v>0.14266799999999999</c:v>
                </c:pt>
                <c:pt idx="3566">
                  <c:v>0.142708</c:v>
                </c:pt>
                <c:pt idx="3567">
                  <c:v>0.14274800000000001</c:v>
                </c:pt>
                <c:pt idx="3568">
                  <c:v>0.142788</c:v>
                </c:pt>
                <c:pt idx="3569">
                  <c:v>0.14282800000000001</c:v>
                </c:pt>
                <c:pt idx="3570">
                  <c:v>0.14286799999999999</c:v>
                </c:pt>
                <c:pt idx="3571">
                  <c:v>0.14290800000000001</c:v>
                </c:pt>
                <c:pt idx="3572">
                  <c:v>0.14294799999999999</c:v>
                </c:pt>
                <c:pt idx="3573">
                  <c:v>0.142988</c:v>
                </c:pt>
                <c:pt idx="3574">
                  <c:v>0.14302799999999999</c:v>
                </c:pt>
                <c:pt idx="3575">
                  <c:v>0.143068</c:v>
                </c:pt>
                <c:pt idx="3576">
                  <c:v>0.14310800000000001</c:v>
                </c:pt>
                <c:pt idx="3577">
                  <c:v>0.143148</c:v>
                </c:pt>
                <c:pt idx="3578">
                  <c:v>0.14318800000000001</c:v>
                </c:pt>
                <c:pt idx="3579">
                  <c:v>0.14322799999999999</c:v>
                </c:pt>
                <c:pt idx="3580">
                  <c:v>0.14326800000000001</c:v>
                </c:pt>
                <c:pt idx="3581">
                  <c:v>0.14330799999999999</c:v>
                </c:pt>
                <c:pt idx="3582">
                  <c:v>0.143348</c:v>
                </c:pt>
                <c:pt idx="3583">
                  <c:v>0.14338799999999999</c:v>
                </c:pt>
                <c:pt idx="3584">
                  <c:v>0.143428</c:v>
                </c:pt>
                <c:pt idx="3585">
                  <c:v>0.14346800000000001</c:v>
                </c:pt>
                <c:pt idx="3586">
                  <c:v>0.143508</c:v>
                </c:pt>
                <c:pt idx="3587">
                  <c:v>0.14354800000000001</c:v>
                </c:pt>
                <c:pt idx="3588">
                  <c:v>0.14358799999999999</c:v>
                </c:pt>
                <c:pt idx="3589">
                  <c:v>0.14362800000000001</c:v>
                </c:pt>
                <c:pt idx="3590">
                  <c:v>0.14366799999999999</c:v>
                </c:pt>
                <c:pt idx="3591">
                  <c:v>0.143708</c:v>
                </c:pt>
                <c:pt idx="3592">
                  <c:v>0.14374799999999999</c:v>
                </c:pt>
                <c:pt idx="3593">
                  <c:v>0.143788</c:v>
                </c:pt>
                <c:pt idx="3594">
                  <c:v>0.14382800000000001</c:v>
                </c:pt>
                <c:pt idx="3595">
                  <c:v>0.143868</c:v>
                </c:pt>
                <c:pt idx="3596">
                  <c:v>0.14390800000000001</c:v>
                </c:pt>
                <c:pt idx="3597">
                  <c:v>0.14394799999999999</c:v>
                </c:pt>
                <c:pt idx="3598">
                  <c:v>0.143988</c:v>
                </c:pt>
                <c:pt idx="3599">
                  <c:v>0.14402799999999999</c:v>
                </c:pt>
                <c:pt idx="3600">
                  <c:v>0.144068</c:v>
                </c:pt>
                <c:pt idx="3601">
                  <c:v>0.14410800000000001</c:v>
                </c:pt>
                <c:pt idx="3602">
                  <c:v>0.144148</c:v>
                </c:pt>
                <c:pt idx="3603">
                  <c:v>0.14418800000000001</c:v>
                </c:pt>
                <c:pt idx="3604">
                  <c:v>0.144228</c:v>
                </c:pt>
                <c:pt idx="3605">
                  <c:v>0.14426800000000001</c:v>
                </c:pt>
                <c:pt idx="3606">
                  <c:v>0.14430799999999999</c:v>
                </c:pt>
                <c:pt idx="3607">
                  <c:v>0.144348</c:v>
                </c:pt>
                <c:pt idx="3608">
                  <c:v>0.14438799999999999</c:v>
                </c:pt>
                <c:pt idx="3609">
                  <c:v>0.144428</c:v>
                </c:pt>
                <c:pt idx="3610">
                  <c:v>0.14446800000000001</c:v>
                </c:pt>
                <c:pt idx="3611">
                  <c:v>0.144508</c:v>
                </c:pt>
                <c:pt idx="3612">
                  <c:v>0.14454800000000001</c:v>
                </c:pt>
                <c:pt idx="3613">
                  <c:v>0.14458799999999999</c:v>
                </c:pt>
                <c:pt idx="3614">
                  <c:v>0.14462800000000001</c:v>
                </c:pt>
                <c:pt idx="3615">
                  <c:v>0.14466799999999999</c:v>
                </c:pt>
                <c:pt idx="3616">
                  <c:v>0.144708</c:v>
                </c:pt>
                <c:pt idx="3617">
                  <c:v>0.14474799999999999</c:v>
                </c:pt>
                <c:pt idx="3618">
                  <c:v>0.144788</c:v>
                </c:pt>
                <c:pt idx="3619">
                  <c:v>0.14482800000000001</c:v>
                </c:pt>
                <c:pt idx="3620">
                  <c:v>0.144868</c:v>
                </c:pt>
                <c:pt idx="3621">
                  <c:v>0.14490800000000001</c:v>
                </c:pt>
                <c:pt idx="3622">
                  <c:v>0.14494799999999999</c:v>
                </c:pt>
                <c:pt idx="3623">
                  <c:v>0.14498800000000001</c:v>
                </c:pt>
                <c:pt idx="3624">
                  <c:v>0.14502799999999999</c:v>
                </c:pt>
                <c:pt idx="3625">
                  <c:v>0.145068</c:v>
                </c:pt>
                <c:pt idx="3626">
                  <c:v>0.14510799999999999</c:v>
                </c:pt>
                <c:pt idx="3627">
                  <c:v>0.145148</c:v>
                </c:pt>
                <c:pt idx="3628">
                  <c:v>0.14518800000000001</c:v>
                </c:pt>
                <c:pt idx="3629">
                  <c:v>0.145228</c:v>
                </c:pt>
                <c:pt idx="3630">
                  <c:v>0.14526800000000001</c:v>
                </c:pt>
                <c:pt idx="3631">
                  <c:v>0.14530799999999999</c:v>
                </c:pt>
                <c:pt idx="3632">
                  <c:v>0.145348</c:v>
                </c:pt>
                <c:pt idx="3633">
                  <c:v>0.14538799999999999</c:v>
                </c:pt>
                <c:pt idx="3634">
                  <c:v>0.145428</c:v>
                </c:pt>
                <c:pt idx="3635">
                  <c:v>0.14546799999999999</c:v>
                </c:pt>
                <c:pt idx="3636">
                  <c:v>0.145508</c:v>
                </c:pt>
                <c:pt idx="3637">
                  <c:v>0.14554800000000001</c:v>
                </c:pt>
                <c:pt idx="3638">
                  <c:v>0.145588</c:v>
                </c:pt>
                <c:pt idx="3639">
                  <c:v>0.14562800000000001</c:v>
                </c:pt>
                <c:pt idx="3640">
                  <c:v>0.14566799999999999</c:v>
                </c:pt>
                <c:pt idx="3641">
                  <c:v>0.145708</c:v>
                </c:pt>
                <c:pt idx="3642">
                  <c:v>0.14574799999999999</c:v>
                </c:pt>
                <c:pt idx="3643">
                  <c:v>0.145788</c:v>
                </c:pt>
                <c:pt idx="3644">
                  <c:v>0.14582800000000001</c:v>
                </c:pt>
                <c:pt idx="3645">
                  <c:v>0.145868</c:v>
                </c:pt>
                <c:pt idx="3646">
                  <c:v>0.14590800000000001</c:v>
                </c:pt>
                <c:pt idx="3647">
                  <c:v>0.14594799999999999</c:v>
                </c:pt>
                <c:pt idx="3648">
                  <c:v>0.14598800000000001</c:v>
                </c:pt>
                <c:pt idx="3649">
                  <c:v>0.14602799999999999</c:v>
                </c:pt>
                <c:pt idx="3650">
                  <c:v>0.146068</c:v>
                </c:pt>
                <c:pt idx="3651">
                  <c:v>0.14610799999999999</c:v>
                </c:pt>
                <c:pt idx="3652">
                  <c:v>0.146148</c:v>
                </c:pt>
                <c:pt idx="3653">
                  <c:v>0.14618800000000001</c:v>
                </c:pt>
                <c:pt idx="3654">
                  <c:v>0.146228</c:v>
                </c:pt>
                <c:pt idx="3655">
                  <c:v>0.14626800000000001</c:v>
                </c:pt>
                <c:pt idx="3656">
                  <c:v>0.14630799999999999</c:v>
                </c:pt>
                <c:pt idx="3657">
                  <c:v>0.14634800000000001</c:v>
                </c:pt>
                <c:pt idx="3658">
                  <c:v>0.14638799999999999</c:v>
                </c:pt>
                <c:pt idx="3659">
                  <c:v>0.146428</c:v>
                </c:pt>
                <c:pt idx="3660">
                  <c:v>0.14646799999999999</c:v>
                </c:pt>
                <c:pt idx="3661">
                  <c:v>0.146508</c:v>
                </c:pt>
                <c:pt idx="3662">
                  <c:v>0.14654800000000001</c:v>
                </c:pt>
                <c:pt idx="3663">
                  <c:v>0.146588</c:v>
                </c:pt>
                <c:pt idx="3664">
                  <c:v>0.14662800000000001</c:v>
                </c:pt>
                <c:pt idx="3665">
                  <c:v>0.14666799999999999</c:v>
                </c:pt>
                <c:pt idx="3666">
                  <c:v>0.14670800000000001</c:v>
                </c:pt>
                <c:pt idx="3667">
                  <c:v>0.14674799999999999</c:v>
                </c:pt>
                <c:pt idx="3668">
                  <c:v>0.146788</c:v>
                </c:pt>
                <c:pt idx="3669">
                  <c:v>0.14682799999999999</c:v>
                </c:pt>
                <c:pt idx="3670">
                  <c:v>0.146868</c:v>
                </c:pt>
                <c:pt idx="3671">
                  <c:v>0.14690800000000001</c:v>
                </c:pt>
                <c:pt idx="3672">
                  <c:v>0.146948</c:v>
                </c:pt>
                <c:pt idx="3673">
                  <c:v>0.14698800000000001</c:v>
                </c:pt>
                <c:pt idx="3674">
                  <c:v>0.14702799999999999</c:v>
                </c:pt>
                <c:pt idx="3675">
                  <c:v>0.147068</c:v>
                </c:pt>
                <c:pt idx="3676">
                  <c:v>0.14710799999999999</c:v>
                </c:pt>
                <c:pt idx="3677">
                  <c:v>0.147148</c:v>
                </c:pt>
                <c:pt idx="3678">
                  <c:v>0.14718800000000001</c:v>
                </c:pt>
                <c:pt idx="3679">
                  <c:v>0.147228</c:v>
                </c:pt>
                <c:pt idx="3680">
                  <c:v>0.14726800000000001</c:v>
                </c:pt>
                <c:pt idx="3681">
                  <c:v>0.14730799999999999</c:v>
                </c:pt>
                <c:pt idx="3682">
                  <c:v>0.14734800000000001</c:v>
                </c:pt>
                <c:pt idx="3683">
                  <c:v>0.14738799999999999</c:v>
                </c:pt>
                <c:pt idx="3684">
                  <c:v>0.147428</c:v>
                </c:pt>
                <c:pt idx="3685">
                  <c:v>0.14746799999999999</c:v>
                </c:pt>
                <c:pt idx="3686">
                  <c:v>0.147508</c:v>
                </c:pt>
                <c:pt idx="3687">
                  <c:v>0.14754800000000001</c:v>
                </c:pt>
                <c:pt idx="3688">
                  <c:v>0.147588</c:v>
                </c:pt>
                <c:pt idx="3689">
                  <c:v>0.14762800000000001</c:v>
                </c:pt>
                <c:pt idx="3690">
                  <c:v>0.14766799999999999</c:v>
                </c:pt>
                <c:pt idx="3691">
                  <c:v>0.14770800000000001</c:v>
                </c:pt>
                <c:pt idx="3692">
                  <c:v>0.14774799999999999</c:v>
                </c:pt>
                <c:pt idx="3693">
                  <c:v>0.147788</c:v>
                </c:pt>
                <c:pt idx="3694">
                  <c:v>0.14782799999999999</c:v>
                </c:pt>
                <c:pt idx="3695">
                  <c:v>0.147868</c:v>
                </c:pt>
                <c:pt idx="3696">
                  <c:v>0.14790800000000001</c:v>
                </c:pt>
                <c:pt idx="3697">
                  <c:v>0.147948</c:v>
                </c:pt>
                <c:pt idx="3698">
                  <c:v>0.14798800000000001</c:v>
                </c:pt>
                <c:pt idx="3699">
                  <c:v>0.14802799999999999</c:v>
                </c:pt>
                <c:pt idx="3700">
                  <c:v>0.14806800000000001</c:v>
                </c:pt>
                <c:pt idx="3701">
                  <c:v>0.14810799999999999</c:v>
                </c:pt>
                <c:pt idx="3702">
                  <c:v>0.148148</c:v>
                </c:pt>
                <c:pt idx="3703">
                  <c:v>0.14818799999999999</c:v>
                </c:pt>
                <c:pt idx="3704">
                  <c:v>0.148228</c:v>
                </c:pt>
                <c:pt idx="3705">
                  <c:v>0.14826800000000001</c:v>
                </c:pt>
                <c:pt idx="3706">
                  <c:v>0.148308</c:v>
                </c:pt>
                <c:pt idx="3707">
                  <c:v>0.14834800000000001</c:v>
                </c:pt>
                <c:pt idx="3708">
                  <c:v>0.14838799999999999</c:v>
                </c:pt>
                <c:pt idx="3709">
                  <c:v>0.148428</c:v>
                </c:pt>
                <c:pt idx="3710">
                  <c:v>0.14846799999999999</c:v>
                </c:pt>
                <c:pt idx="3711">
                  <c:v>0.148508</c:v>
                </c:pt>
                <c:pt idx="3712">
                  <c:v>0.14854800000000001</c:v>
                </c:pt>
                <c:pt idx="3713">
                  <c:v>0.148588</c:v>
                </c:pt>
                <c:pt idx="3714">
                  <c:v>0.14862800000000001</c:v>
                </c:pt>
                <c:pt idx="3715">
                  <c:v>0.14866799999999999</c:v>
                </c:pt>
                <c:pt idx="3716">
                  <c:v>0.14870800000000001</c:v>
                </c:pt>
                <c:pt idx="3717">
                  <c:v>0.14874799999999999</c:v>
                </c:pt>
                <c:pt idx="3718">
                  <c:v>0.148788</c:v>
                </c:pt>
                <c:pt idx="3719">
                  <c:v>0.14882799999999999</c:v>
                </c:pt>
                <c:pt idx="3720">
                  <c:v>0.148868</c:v>
                </c:pt>
                <c:pt idx="3721">
                  <c:v>0.14890800000000001</c:v>
                </c:pt>
                <c:pt idx="3722">
                  <c:v>0.148948</c:v>
                </c:pt>
                <c:pt idx="3723">
                  <c:v>0.14898800000000001</c:v>
                </c:pt>
                <c:pt idx="3724">
                  <c:v>0.14902799999999999</c:v>
                </c:pt>
                <c:pt idx="3725">
                  <c:v>0.14906800000000001</c:v>
                </c:pt>
                <c:pt idx="3726">
                  <c:v>0.14910799999999999</c:v>
                </c:pt>
                <c:pt idx="3727">
                  <c:v>0.149148</c:v>
                </c:pt>
                <c:pt idx="3728">
                  <c:v>0.14918799999999999</c:v>
                </c:pt>
                <c:pt idx="3729">
                  <c:v>0.149228</c:v>
                </c:pt>
                <c:pt idx="3730">
                  <c:v>0.14926800000000001</c:v>
                </c:pt>
                <c:pt idx="3731">
                  <c:v>0.149308</c:v>
                </c:pt>
                <c:pt idx="3732">
                  <c:v>0.14934800000000001</c:v>
                </c:pt>
                <c:pt idx="3733">
                  <c:v>0.14938799999999999</c:v>
                </c:pt>
                <c:pt idx="3734">
                  <c:v>0.14942800000000001</c:v>
                </c:pt>
                <c:pt idx="3735">
                  <c:v>0.14946799999999999</c:v>
                </c:pt>
                <c:pt idx="3736">
                  <c:v>0.149508</c:v>
                </c:pt>
                <c:pt idx="3737">
                  <c:v>0.14954799999999999</c:v>
                </c:pt>
                <c:pt idx="3738">
                  <c:v>0.149588</c:v>
                </c:pt>
                <c:pt idx="3739">
                  <c:v>0.14962800000000001</c:v>
                </c:pt>
                <c:pt idx="3740">
                  <c:v>0.149668</c:v>
                </c:pt>
                <c:pt idx="3741">
                  <c:v>0.14970800000000001</c:v>
                </c:pt>
                <c:pt idx="3742">
                  <c:v>0.14974799999999999</c:v>
                </c:pt>
                <c:pt idx="3743">
                  <c:v>0.149788</c:v>
                </c:pt>
                <c:pt idx="3744">
                  <c:v>0.14982799999999999</c:v>
                </c:pt>
                <c:pt idx="3745">
                  <c:v>0.149868</c:v>
                </c:pt>
                <c:pt idx="3746">
                  <c:v>0.14990800000000001</c:v>
                </c:pt>
                <c:pt idx="3747">
                  <c:v>0.149948</c:v>
                </c:pt>
                <c:pt idx="3748">
                  <c:v>0.14998800000000001</c:v>
                </c:pt>
                <c:pt idx="3749">
                  <c:v>0.15002799999999999</c:v>
                </c:pt>
                <c:pt idx="3750">
                  <c:v>0.15006800000000001</c:v>
                </c:pt>
                <c:pt idx="3751">
                  <c:v>0.15010799999999999</c:v>
                </c:pt>
                <c:pt idx="3752">
                  <c:v>0.150148</c:v>
                </c:pt>
                <c:pt idx="3753">
                  <c:v>0.15018799999999999</c:v>
                </c:pt>
                <c:pt idx="3754">
                  <c:v>0.150228</c:v>
                </c:pt>
                <c:pt idx="3755">
                  <c:v>0.15026800000000001</c:v>
                </c:pt>
                <c:pt idx="3756">
                  <c:v>0.150308</c:v>
                </c:pt>
                <c:pt idx="3757">
                  <c:v>0.15034800000000001</c:v>
                </c:pt>
                <c:pt idx="3758">
                  <c:v>0.15038799999999999</c:v>
                </c:pt>
                <c:pt idx="3759">
                  <c:v>0.15042800000000001</c:v>
                </c:pt>
                <c:pt idx="3760">
                  <c:v>0.15046799999999999</c:v>
                </c:pt>
                <c:pt idx="3761">
                  <c:v>0.150508</c:v>
                </c:pt>
                <c:pt idx="3762">
                  <c:v>0.15054799999999999</c:v>
                </c:pt>
                <c:pt idx="3763">
                  <c:v>0.150588</c:v>
                </c:pt>
                <c:pt idx="3764">
                  <c:v>0.15062800000000001</c:v>
                </c:pt>
                <c:pt idx="3765">
                  <c:v>0.150668</c:v>
                </c:pt>
                <c:pt idx="3766">
                  <c:v>0.15070800000000001</c:v>
                </c:pt>
                <c:pt idx="3767">
                  <c:v>0.15074799999999999</c:v>
                </c:pt>
                <c:pt idx="3768">
                  <c:v>0.15078800000000001</c:v>
                </c:pt>
                <c:pt idx="3769">
                  <c:v>0.15082799999999999</c:v>
                </c:pt>
                <c:pt idx="3770">
                  <c:v>0.150868</c:v>
                </c:pt>
                <c:pt idx="3771">
                  <c:v>0.15090799999999999</c:v>
                </c:pt>
                <c:pt idx="3772">
                  <c:v>0.150948</c:v>
                </c:pt>
                <c:pt idx="3773">
                  <c:v>0.15098800000000001</c:v>
                </c:pt>
                <c:pt idx="3774">
                  <c:v>0.151028</c:v>
                </c:pt>
                <c:pt idx="3775">
                  <c:v>0.15106800000000001</c:v>
                </c:pt>
                <c:pt idx="3776">
                  <c:v>0.15110799999999999</c:v>
                </c:pt>
                <c:pt idx="3777">
                  <c:v>0.151148</c:v>
                </c:pt>
                <c:pt idx="3778">
                  <c:v>0.15118799999999999</c:v>
                </c:pt>
                <c:pt idx="3779">
                  <c:v>0.151228</c:v>
                </c:pt>
                <c:pt idx="3780">
                  <c:v>0.15126800000000001</c:v>
                </c:pt>
                <c:pt idx="3781">
                  <c:v>0.151308</c:v>
                </c:pt>
                <c:pt idx="3782">
                  <c:v>0.15134800000000001</c:v>
                </c:pt>
                <c:pt idx="3783">
                  <c:v>0.15138799999999999</c:v>
                </c:pt>
                <c:pt idx="3784">
                  <c:v>0.15142800000000001</c:v>
                </c:pt>
                <c:pt idx="3785">
                  <c:v>0.15146799999999999</c:v>
                </c:pt>
                <c:pt idx="3786">
                  <c:v>0.151508</c:v>
                </c:pt>
                <c:pt idx="3787">
                  <c:v>0.15154799999999999</c:v>
                </c:pt>
                <c:pt idx="3788">
                  <c:v>0.151588</c:v>
                </c:pt>
                <c:pt idx="3789">
                  <c:v>0.15162800000000001</c:v>
                </c:pt>
                <c:pt idx="3790">
                  <c:v>0.151668</c:v>
                </c:pt>
                <c:pt idx="3791">
                  <c:v>0.15170800000000001</c:v>
                </c:pt>
                <c:pt idx="3792">
                  <c:v>0.15174799999999999</c:v>
                </c:pt>
                <c:pt idx="3793">
                  <c:v>0.15178800000000001</c:v>
                </c:pt>
                <c:pt idx="3794">
                  <c:v>0.15182799999999999</c:v>
                </c:pt>
                <c:pt idx="3795">
                  <c:v>0.151868</c:v>
                </c:pt>
                <c:pt idx="3796">
                  <c:v>0.15190799999999999</c:v>
                </c:pt>
                <c:pt idx="3797">
                  <c:v>0.151948</c:v>
                </c:pt>
                <c:pt idx="3798">
                  <c:v>0.15198800000000001</c:v>
                </c:pt>
                <c:pt idx="3799">
                  <c:v>0.152028</c:v>
                </c:pt>
                <c:pt idx="3800">
                  <c:v>0.15206800000000001</c:v>
                </c:pt>
                <c:pt idx="3801">
                  <c:v>0.15210799999999999</c:v>
                </c:pt>
                <c:pt idx="3802">
                  <c:v>0.15214800000000001</c:v>
                </c:pt>
                <c:pt idx="3803">
                  <c:v>0.15218799999999999</c:v>
                </c:pt>
                <c:pt idx="3804">
                  <c:v>0.152228</c:v>
                </c:pt>
                <c:pt idx="3805">
                  <c:v>0.15226799999999999</c:v>
                </c:pt>
                <c:pt idx="3806">
                  <c:v>0.152308</c:v>
                </c:pt>
                <c:pt idx="3807">
                  <c:v>0.15234800000000001</c:v>
                </c:pt>
                <c:pt idx="3808">
                  <c:v>0.152388</c:v>
                </c:pt>
                <c:pt idx="3809">
                  <c:v>0.15242800000000001</c:v>
                </c:pt>
                <c:pt idx="3810">
                  <c:v>0.15246799999999999</c:v>
                </c:pt>
                <c:pt idx="3811">
                  <c:v>0.152508</c:v>
                </c:pt>
                <c:pt idx="3812">
                  <c:v>0.15254799999999999</c:v>
                </c:pt>
                <c:pt idx="3813">
                  <c:v>0.152588</c:v>
                </c:pt>
                <c:pt idx="3814">
                  <c:v>0.15262800000000001</c:v>
                </c:pt>
                <c:pt idx="3815">
                  <c:v>0.152668</c:v>
                </c:pt>
                <c:pt idx="3816">
                  <c:v>0.15270800000000001</c:v>
                </c:pt>
                <c:pt idx="3817">
                  <c:v>0.15274799999999999</c:v>
                </c:pt>
                <c:pt idx="3818">
                  <c:v>0.15278800000000001</c:v>
                </c:pt>
                <c:pt idx="3819">
                  <c:v>0.15282799999999999</c:v>
                </c:pt>
                <c:pt idx="3820">
                  <c:v>0.152868</c:v>
                </c:pt>
                <c:pt idx="3821">
                  <c:v>0.15290799999999999</c:v>
                </c:pt>
                <c:pt idx="3822">
                  <c:v>0.152948</c:v>
                </c:pt>
                <c:pt idx="3823">
                  <c:v>0.15298800000000001</c:v>
                </c:pt>
                <c:pt idx="3824">
                  <c:v>0.153028</c:v>
                </c:pt>
                <c:pt idx="3825">
                  <c:v>0.15306800000000001</c:v>
                </c:pt>
                <c:pt idx="3826">
                  <c:v>0.15310799999999999</c:v>
                </c:pt>
                <c:pt idx="3827">
                  <c:v>0.15314800000000001</c:v>
                </c:pt>
                <c:pt idx="3828">
                  <c:v>0.15318799999999999</c:v>
                </c:pt>
                <c:pt idx="3829">
                  <c:v>0.153228</c:v>
                </c:pt>
                <c:pt idx="3830">
                  <c:v>0.15326799999999999</c:v>
                </c:pt>
                <c:pt idx="3831">
                  <c:v>0.153308</c:v>
                </c:pt>
                <c:pt idx="3832">
                  <c:v>0.15334800000000001</c:v>
                </c:pt>
                <c:pt idx="3833">
                  <c:v>0.153388</c:v>
                </c:pt>
                <c:pt idx="3834">
                  <c:v>0.15342800000000001</c:v>
                </c:pt>
                <c:pt idx="3835">
                  <c:v>0.15346799999999999</c:v>
                </c:pt>
                <c:pt idx="3836">
                  <c:v>0.15350800000000001</c:v>
                </c:pt>
                <c:pt idx="3837">
                  <c:v>0.15354799999999999</c:v>
                </c:pt>
                <c:pt idx="3838">
                  <c:v>0.153588</c:v>
                </c:pt>
                <c:pt idx="3839">
                  <c:v>0.15362799999999999</c:v>
                </c:pt>
                <c:pt idx="3840">
                  <c:v>0.153668</c:v>
                </c:pt>
                <c:pt idx="3841">
                  <c:v>0.15370800000000001</c:v>
                </c:pt>
                <c:pt idx="3842">
                  <c:v>0.153748</c:v>
                </c:pt>
                <c:pt idx="3843">
                  <c:v>0.15378800000000001</c:v>
                </c:pt>
                <c:pt idx="3844">
                  <c:v>0.15382799999999999</c:v>
                </c:pt>
                <c:pt idx="3845">
                  <c:v>0.153868</c:v>
                </c:pt>
                <c:pt idx="3846">
                  <c:v>0.15390799999999999</c:v>
                </c:pt>
                <c:pt idx="3847">
                  <c:v>0.153948</c:v>
                </c:pt>
                <c:pt idx="3848">
                  <c:v>0.15398800000000001</c:v>
                </c:pt>
                <c:pt idx="3849">
                  <c:v>0.154028</c:v>
                </c:pt>
                <c:pt idx="3850">
                  <c:v>0.15406800000000001</c:v>
                </c:pt>
                <c:pt idx="3851">
                  <c:v>0.15410799999999999</c:v>
                </c:pt>
                <c:pt idx="3852">
                  <c:v>0.15414800000000001</c:v>
                </c:pt>
                <c:pt idx="3853">
                  <c:v>0.15418799999999999</c:v>
                </c:pt>
                <c:pt idx="3854">
                  <c:v>0.154228</c:v>
                </c:pt>
                <c:pt idx="3855">
                  <c:v>0.15426799999999999</c:v>
                </c:pt>
                <c:pt idx="3856">
                  <c:v>0.154308</c:v>
                </c:pt>
                <c:pt idx="3857">
                  <c:v>0.15434800000000001</c:v>
                </c:pt>
                <c:pt idx="3858">
                  <c:v>0.154388</c:v>
                </c:pt>
                <c:pt idx="3859">
                  <c:v>0.15442800000000001</c:v>
                </c:pt>
                <c:pt idx="3860">
                  <c:v>0.15446799999999999</c:v>
                </c:pt>
                <c:pt idx="3861">
                  <c:v>0.15450800000000001</c:v>
                </c:pt>
                <c:pt idx="3862">
                  <c:v>0.15454799999999999</c:v>
                </c:pt>
                <c:pt idx="3863">
                  <c:v>0.154588</c:v>
                </c:pt>
                <c:pt idx="3864">
                  <c:v>0.15462799999999999</c:v>
                </c:pt>
                <c:pt idx="3865">
                  <c:v>0.154668</c:v>
                </c:pt>
                <c:pt idx="3866">
                  <c:v>0.15470800000000001</c:v>
                </c:pt>
                <c:pt idx="3867">
                  <c:v>0.154748</c:v>
                </c:pt>
                <c:pt idx="3868">
                  <c:v>0.15478800000000001</c:v>
                </c:pt>
                <c:pt idx="3869">
                  <c:v>0.15482799999999999</c:v>
                </c:pt>
                <c:pt idx="3870">
                  <c:v>0.15486800000000001</c:v>
                </c:pt>
                <c:pt idx="3871">
                  <c:v>0.15490799999999999</c:v>
                </c:pt>
                <c:pt idx="3872">
                  <c:v>0.154948</c:v>
                </c:pt>
                <c:pt idx="3873">
                  <c:v>0.15498799999999999</c:v>
                </c:pt>
                <c:pt idx="3874">
                  <c:v>0.155028</c:v>
                </c:pt>
                <c:pt idx="3875">
                  <c:v>0.15506800000000001</c:v>
                </c:pt>
                <c:pt idx="3876">
                  <c:v>0.155108</c:v>
                </c:pt>
                <c:pt idx="3877">
                  <c:v>0.15514800000000001</c:v>
                </c:pt>
                <c:pt idx="3878">
                  <c:v>0.15518799999999999</c:v>
                </c:pt>
                <c:pt idx="3879">
                  <c:v>0.155228</c:v>
                </c:pt>
                <c:pt idx="3880">
                  <c:v>0.15526799999999999</c:v>
                </c:pt>
                <c:pt idx="3881">
                  <c:v>0.155308</c:v>
                </c:pt>
                <c:pt idx="3882">
                  <c:v>0.15534800000000001</c:v>
                </c:pt>
                <c:pt idx="3883">
                  <c:v>0.155388</c:v>
                </c:pt>
                <c:pt idx="3884">
                  <c:v>0.15542800000000001</c:v>
                </c:pt>
                <c:pt idx="3885">
                  <c:v>0.155468</c:v>
                </c:pt>
                <c:pt idx="3886">
                  <c:v>0.15550800000000001</c:v>
                </c:pt>
                <c:pt idx="3887">
                  <c:v>0.15554799999999999</c:v>
                </c:pt>
                <c:pt idx="3888">
                  <c:v>0.155588</c:v>
                </c:pt>
                <c:pt idx="3889">
                  <c:v>0.15562799999999999</c:v>
                </c:pt>
                <c:pt idx="3890">
                  <c:v>0.155668</c:v>
                </c:pt>
                <c:pt idx="3891">
                  <c:v>0.15570800000000001</c:v>
                </c:pt>
                <c:pt idx="3892">
                  <c:v>0.155748</c:v>
                </c:pt>
                <c:pt idx="3893">
                  <c:v>0.15578800000000001</c:v>
                </c:pt>
                <c:pt idx="3894">
                  <c:v>0.15582799999999999</c:v>
                </c:pt>
                <c:pt idx="3895">
                  <c:v>0.15586800000000001</c:v>
                </c:pt>
                <c:pt idx="3896">
                  <c:v>0.15590799999999999</c:v>
                </c:pt>
                <c:pt idx="3897">
                  <c:v>0.155948</c:v>
                </c:pt>
                <c:pt idx="3898">
                  <c:v>0.15598799999999999</c:v>
                </c:pt>
                <c:pt idx="3899">
                  <c:v>0.156028</c:v>
                </c:pt>
                <c:pt idx="3900">
                  <c:v>0.15606800000000001</c:v>
                </c:pt>
                <c:pt idx="3901">
                  <c:v>0.156108</c:v>
                </c:pt>
                <c:pt idx="3902">
                  <c:v>0.15614800000000001</c:v>
                </c:pt>
                <c:pt idx="3903">
                  <c:v>0.15618799999999999</c:v>
                </c:pt>
                <c:pt idx="3904">
                  <c:v>0.15622800000000001</c:v>
                </c:pt>
                <c:pt idx="3905">
                  <c:v>0.15626799999999999</c:v>
                </c:pt>
                <c:pt idx="3906">
                  <c:v>0.156308</c:v>
                </c:pt>
                <c:pt idx="3907">
                  <c:v>0.15634799999999999</c:v>
                </c:pt>
                <c:pt idx="3908">
                  <c:v>0.156388</c:v>
                </c:pt>
                <c:pt idx="3909">
                  <c:v>0.15642800000000001</c:v>
                </c:pt>
                <c:pt idx="3910">
                  <c:v>0.156468</c:v>
                </c:pt>
                <c:pt idx="3911">
                  <c:v>0.15650800000000001</c:v>
                </c:pt>
                <c:pt idx="3912">
                  <c:v>0.15654699999999999</c:v>
                </c:pt>
                <c:pt idx="3913">
                  <c:v>0.156587</c:v>
                </c:pt>
                <c:pt idx="3914">
                  <c:v>0.15662699999999999</c:v>
                </c:pt>
                <c:pt idx="3915">
                  <c:v>0.156667</c:v>
                </c:pt>
                <c:pt idx="3916">
                  <c:v>0.15670700000000001</c:v>
                </c:pt>
                <c:pt idx="3917">
                  <c:v>0.156747</c:v>
                </c:pt>
                <c:pt idx="3918">
                  <c:v>0.15678700000000001</c:v>
                </c:pt>
                <c:pt idx="3919">
                  <c:v>0.15682699999999999</c:v>
                </c:pt>
                <c:pt idx="3920">
                  <c:v>0.15686700000000001</c:v>
                </c:pt>
                <c:pt idx="3921">
                  <c:v>0.15690699999999999</c:v>
                </c:pt>
                <c:pt idx="3922">
                  <c:v>0.156947</c:v>
                </c:pt>
                <c:pt idx="3923">
                  <c:v>0.15698699999999999</c:v>
                </c:pt>
                <c:pt idx="3924">
                  <c:v>0.157027</c:v>
                </c:pt>
                <c:pt idx="3925">
                  <c:v>0.15706700000000001</c:v>
                </c:pt>
                <c:pt idx="3926">
                  <c:v>0.157107</c:v>
                </c:pt>
                <c:pt idx="3927">
                  <c:v>0.15714700000000001</c:v>
                </c:pt>
                <c:pt idx="3928">
                  <c:v>0.15718699999999999</c:v>
                </c:pt>
                <c:pt idx="3929">
                  <c:v>0.15722700000000001</c:v>
                </c:pt>
                <c:pt idx="3930">
                  <c:v>0.15726699999999999</c:v>
                </c:pt>
                <c:pt idx="3931">
                  <c:v>0.157307</c:v>
                </c:pt>
                <c:pt idx="3932">
                  <c:v>0.15734699999999999</c:v>
                </c:pt>
                <c:pt idx="3933">
                  <c:v>0.157387</c:v>
                </c:pt>
                <c:pt idx="3934">
                  <c:v>0.15742700000000001</c:v>
                </c:pt>
                <c:pt idx="3935">
                  <c:v>0.157467</c:v>
                </c:pt>
                <c:pt idx="3936">
                  <c:v>0.15750700000000001</c:v>
                </c:pt>
                <c:pt idx="3937">
                  <c:v>0.15754699999999999</c:v>
                </c:pt>
                <c:pt idx="3938">
                  <c:v>0.157587</c:v>
                </c:pt>
                <c:pt idx="3939">
                  <c:v>0.15762699999999999</c:v>
                </c:pt>
                <c:pt idx="3940">
                  <c:v>0.157667</c:v>
                </c:pt>
                <c:pt idx="3941">
                  <c:v>0.15770700000000001</c:v>
                </c:pt>
                <c:pt idx="3942">
                  <c:v>0.157747</c:v>
                </c:pt>
                <c:pt idx="3943">
                  <c:v>0.15778700000000001</c:v>
                </c:pt>
                <c:pt idx="3944">
                  <c:v>0.157827</c:v>
                </c:pt>
                <c:pt idx="3945">
                  <c:v>0.15786700000000001</c:v>
                </c:pt>
                <c:pt idx="3946">
                  <c:v>0.15790699999999999</c:v>
                </c:pt>
                <c:pt idx="3947">
                  <c:v>0.157947</c:v>
                </c:pt>
                <c:pt idx="3948">
                  <c:v>0.15798699999999999</c:v>
                </c:pt>
                <c:pt idx="3949">
                  <c:v>0.158027</c:v>
                </c:pt>
                <c:pt idx="3950">
                  <c:v>0.15806700000000001</c:v>
                </c:pt>
                <c:pt idx="3951">
                  <c:v>0.158107</c:v>
                </c:pt>
                <c:pt idx="3952">
                  <c:v>0.15814700000000001</c:v>
                </c:pt>
                <c:pt idx="3953">
                  <c:v>0.15818699999999999</c:v>
                </c:pt>
                <c:pt idx="3954">
                  <c:v>0.15822700000000001</c:v>
                </c:pt>
                <c:pt idx="3955">
                  <c:v>0.15826699999999999</c:v>
                </c:pt>
                <c:pt idx="3956">
                  <c:v>0.158307</c:v>
                </c:pt>
                <c:pt idx="3957">
                  <c:v>0.15834699999999999</c:v>
                </c:pt>
                <c:pt idx="3958">
                  <c:v>0.158387</c:v>
                </c:pt>
                <c:pt idx="3959">
                  <c:v>0.15842700000000001</c:v>
                </c:pt>
                <c:pt idx="3960">
                  <c:v>0.158467</c:v>
                </c:pt>
                <c:pt idx="3961">
                  <c:v>0.15850700000000001</c:v>
                </c:pt>
                <c:pt idx="3962">
                  <c:v>0.15854699999999999</c:v>
                </c:pt>
                <c:pt idx="3963">
                  <c:v>0.15858700000000001</c:v>
                </c:pt>
                <c:pt idx="3964">
                  <c:v>0.15862699999999999</c:v>
                </c:pt>
                <c:pt idx="3965">
                  <c:v>0.158667</c:v>
                </c:pt>
                <c:pt idx="3966">
                  <c:v>0.15870699999999999</c:v>
                </c:pt>
                <c:pt idx="3967">
                  <c:v>0.158747</c:v>
                </c:pt>
                <c:pt idx="3968">
                  <c:v>0.15878700000000001</c:v>
                </c:pt>
                <c:pt idx="3969">
                  <c:v>0.158827</c:v>
                </c:pt>
                <c:pt idx="3970">
                  <c:v>0.15886700000000001</c:v>
                </c:pt>
                <c:pt idx="3971">
                  <c:v>0.15890699999999999</c:v>
                </c:pt>
                <c:pt idx="3972">
                  <c:v>0.158947</c:v>
                </c:pt>
                <c:pt idx="3973">
                  <c:v>0.15898699999999999</c:v>
                </c:pt>
                <c:pt idx="3974">
                  <c:v>0.159027</c:v>
                </c:pt>
                <c:pt idx="3975">
                  <c:v>0.15906699999999999</c:v>
                </c:pt>
                <c:pt idx="3976">
                  <c:v>0.159107</c:v>
                </c:pt>
                <c:pt idx="3977">
                  <c:v>0.15914700000000001</c:v>
                </c:pt>
                <c:pt idx="3978">
                  <c:v>0.159187</c:v>
                </c:pt>
                <c:pt idx="3979">
                  <c:v>0.15922700000000001</c:v>
                </c:pt>
                <c:pt idx="3980">
                  <c:v>0.15926699999999999</c:v>
                </c:pt>
                <c:pt idx="3981">
                  <c:v>0.159307</c:v>
                </c:pt>
                <c:pt idx="3982">
                  <c:v>0.15934699999999999</c:v>
                </c:pt>
                <c:pt idx="3983">
                  <c:v>0.159387</c:v>
                </c:pt>
                <c:pt idx="3984">
                  <c:v>0.15942700000000001</c:v>
                </c:pt>
                <c:pt idx="3985">
                  <c:v>0.159467</c:v>
                </c:pt>
                <c:pt idx="3986">
                  <c:v>0.15950700000000001</c:v>
                </c:pt>
                <c:pt idx="3987">
                  <c:v>0.15954699999999999</c:v>
                </c:pt>
                <c:pt idx="3988">
                  <c:v>0.15958700000000001</c:v>
                </c:pt>
                <c:pt idx="3989">
                  <c:v>0.15962699999999999</c:v>
                </c:pt>
                <c:pt idx="3990">
                  <c:v>0.159667</c:v>
                </c:pt>
                <c:pt idx="3991">
                  <c:v>0.15970699999999999</c:v>
                </c:pt>
                <c:pt idx="3992">
                  <c:v>0.159747</c:v>
                </c:pt>
                <c:pt idx="3993">
                  <c:v>0.15978700000000001</c:v>
                </c:pt>
                <c:pt idx="3994">
                  <c:v>0.159827</c:v>
                </c:pt>
                <c:pt idx="3995">
                  <c:v>0.15986700000000001</c:v>
                </c:pt>
                <c:pt idx="3996">
                  <c:v>0.15990699999999999</c:v>
                </c:pt>
                <c:pt idx="3997">
                  <c:v>0.15994700000000001</c:v>
                </c:pt>
                <c:pt idx="3998">
                  <c:v>0.15998699999999999</c:v>
                </c:pt>
                <c:pt idx="3999">
                  <c:v>0.160027</c:v>
                </c:pt>
                <c:pt idx="4000">
                  <c:v>0.16006699999999999</c:v>
                </c:pt>
                <c:pt idx="4001">
                  <c:v>0.160107</c:v>
                </c:pt>
                <c:pt idx="4002">
                  <c:v>0.16014700000000001</c:v>
                </c:pt>
                <c:pt idx="4003">
                  <c:v>0.160187</c:v>
                </c:pt>
                <c:pt idx="4004">
                  <c:v>0.16022700000000001</c:v>
                </c:pt>
                <c:pt idx="4005">
                  <c:v>0.16026699999999999</c:v>
                </c:pt>
                <c:pt idx="4006">
                  <c:v>0.16030700000000001</c:v>
                </c:pt>
                <c:pt idx="4007">
                  <c:v>0.16034699999999999</c:v>
                </c:pt>
                <c:pt idx="4008">
                  <c:v>0.160387</c:v>
                </c:pt>
                <c:pt idx="4009">
                  <c:v>0.16042699999999999</c:v>
                </c:pt>
                <c:pt idx="4010">
                  <c:v>0.160467</c:v>
                </c:pt>
                <c:pt idx="4011">
                  <c:v>0.16050700000000001</c:v>
                </c:pt>
                <c:pt idx="4012">
                  <c:v>0.160547</c:v>
                </c:pt>
                <c:pt idx="4013">
                  <c:v>0.16058700000000001</c:v>
                </c:pt>
                <c:pt idx="4014">
                  <c:v>0.16062699999999999</c:v>
                </c:pt>
                <c:pt idx="4015">
                  <c:v>0.160667</c:v>
                </c:pt>
                <c:pt idx="4016">
                  <c:v>0.16070699999999999</c:v>
                </c:pt>
                <c:pt idx="4017">
                  <c:v>0.160747</c:v>
                </c:pt>
                <c:pt idx="4018">
                  <c:v>0.16078700000000001</c:v>
                </c:pt>
                <c:pt idx="4019">
                  <c:v>0.160827</c:v>
                </c:pt>
                <c:pt idx="4020">
                  <c:v>0.16086700000000001</c:v>
                </c:pt>
                <c:pt idx="4021">
                  <c:v>0.16090699999999999</c:v>
                </c:pt>
                <c:pt idx="4022">
                  <c:v>0.16094700000000001</c:v>
                </c:pt>
                <c:pt idx="4023">
                  <c:v>0.16098699999999999</c:v>
                </c:pt>
                <c:pt idx="4024">
                  <c:v>0.161027</c:v>
                </c:pt>
                <c:pt idx="4025">
                  <c:v>0.16106699999999999</c:v>
                </c:pt>
                <c:pt idx="4026">
                  <c:v>0.161107</c:v>
                </c:pt>
                <c:pt idx="4027">
                  <c:v>0.16114700000000001</c:v>
                </c:pt>
                <c:pt idx="4028">
                  <c:v>0.161187</c:v>
                </c:pt>
                <c:pt idx="4029">
                  <c:v>0.16122700000000001</c:v>
                </c:pt>
                <c:pt idx="4030">
                  <c:v>0.16126699999999999</c:v>
                </c:pt>
                <c:pt idx="4031">
                  <c:v>0.16130700000000001</c:v>
                </c:pt>
                <c:pt idx="4032">
                  <c:v>0.16134699999999999</c:v>
                </c:pt>
                <c:pt idx="4033">
                  <c:v>0.161387</c:v>
                </c:pt>
                <c:pt idx="4034">
                  <c:v>0.16142699999999999</c:v>
                </c:pt>
                <c:pt idx="4035">
                  <c:v>0.161467</c:v>
                </c:pt>
                <c:pt idx="4036">
                  <c:v>0.16150700000000001</c:v>
                </c:pt>
                <c:pt idx="4037">
                  <c:v>0.161547</c:v>
                </c:pt>
                <c:pt idx="4038">
                  <c:v>0.16158700000000001</c:v>
                </c:pt>
                <c:pt idx="4039">
                  <c:v>0.16162699999999999</c:v>
                </c:pt>
                <c:pt idx="4040">
                  <c:v>0.16166700000000001</c:v>
                </c:pt>
                <c:pt idx="4041">
                  <c:v>0.16170699999999999</c:v>
                </c:pt>
                <c:pt idx="4042">
                  <c:v>0.161747</c:v>
                </c:pt>
                <c:pt idx="4043">
                  <c:v>0.16178699999999999</c:v>
                </c:pt>
                <c:pt idx="4044">
                  <c:v>0.161827</c:v>
                </c:pt>
                <c:pt idx="4045">
                  <c:v>0.16186700000000001</c:v>
                </c:pt>
                <c:pt idx="4046">
                  <c:v>0.161907</c:v>
                </c:pt>
                <c:pt idx="4047">
                  <c:v>0.16194700000000001</c:v>
                </c:pt>
                <c:pt idx="4048">
                  <c:v>0.16198699999999999</c:v>
                </c:pt>
                <c:pt idx="4049">
                  <c:v>0.162027</c:v>
                </c:pt>
                <c:pt idx="4050">
                  <c:v>0.16206699999999999</c:v>
                </c:pt>
                <c:pt idx="4051">
                  <c:v>0.162107</c:v>
                </c:pt>
                <c:pt idx="4052">
                  <c:v>0.16214700000000001</c:v>
                </c:pt>
                <c:pt idx="4053">
                  <c:v>0.162187</c:v>
                </c:pt>
                <c:pt idx="4054">
                  <c:v>0.16222700000000001</c:v>
                </c:pt>
                <c:pt idx="4055">
                  <c:v>0.16226699999999999</c:v>
                </c:pt>
                <c:pt idx="4056">
                  <c:v>0.16230700000000001</c:v>
                </c:pt>
                <c:pt idx="4057">
                  <c:v>0.16234699999999999</c:v>
                </c:pt>
                <c:pt idx="4058">
                  <c:v>0.162387</c:v>
                </c:pt>
                <c:pt idx="4059">
                  <c:v>0.16242699999999999</c:v>
                </c:pt>
                <c:pt idx="4060">
                  <c:v>0.162467</c:v>
                </c:pt>
                <c:pt idx="4061">
                  <c:v>0.16250700000000001</c:v>
                </c:pt>
                <c:pt idx="4062">
                  <c:v>0.162547</c:v>
                </c:pt>
                <c:pt idx="4063">
                  <c:v>0.16258700000000001</c:v>
                </c:pt>
                <c:pt idx="4064">
                  <c:v>0.16262699999999999</c:v>
                </c:pt>
                <c:pt idx="4065">
                  <c:v>0.16266700000000001</c:v>
                </c:pt>
                <c:pt idx="4066">
                  <c:v>0.16270699999999999</c:v>
                </c:pt>
                <c:pt idx="4067">
                  <c:v>0.162747</c:v>
                </c:pt>
                <c:pt idx="4068">
                  <c:v>0.16278699999999999</c:v>
                </c:pt>
                <c:pt idx="4069">
                  <c:v>0.162827</c:v>
                </c:pt>
                <c:pt idx="4070">
                  <c:v>0.16286700000000001</c:v>
                </c:pt>
                <c:pt idx="4071">
                  <c:v>0.162907</c:v>
                </c:pt>
                <c:pt idx="4072">
                  <c:v>0.16294700000000001</c:v>
                </c:pt>
                <c:pt idx="4073">
                  <c:v>0.16298699999999999</c:v>
                </c:pt>
                <c:pt idx="4074">
                  <c:v>0.16302700000000001</c:v>
                </c:pt>
                <c:pt idx="4075">
                  <c:v>0.16306699999999999</c:v>
                </c:pt>
                <c:pt idx="4076">
                  <c:v>0.163107</c:v>
                </c:pt>
                <c:pt idx="4077">
                  <c:v>0.16314699999999999</c:v>
                </c:pt>
                <c:pt idx="4078">
                  <c:v>0.163187</c:v>
                </c:pt>
                <c:pt idx="4079">
                  <c:v>0.16322700000000001</c:v>
                </c:pt>
                <c:pt idx="4080">
                  <c:v>0.163267</c:v>
                </c:pt>
                <c:pt idx="4081">
                  <c:v>0.16330700000000001</c:v>
                </c:pt>
                <c:pt idx="4082">
                  <c:v>0.16334699999999999</c:v>
                </c:pt>
                <c:pt idx="4083">
                  <c:v>0.163387</c:v>
                </c:pt>
                <c:pt idx="4084">
                  <c:v>0.16342699999999999</c:v>
                </c:pt>
                <c:pt idx="4085">
                  <c:v>0.163467</c:v>
                </c:pt>
                <c:pt idx="4086">
                  <c:v>0.16350700000000001</c:v>
                </c:pt>
                <c:pt idx="4087">
                  <c:v>0.163547</c:v>
                </c:pt>
                <c:pt idx="4088">
                  <c:v>0.16358700000000001</c:v>
                </c:pt>
                <c:pt idx="4089">
                  <c:v>0.16362699999999999</c:v>
                </c:pt>
                <c:pt idx="4090">
                  <c:v>0.16366700000000001</c:v>
                </c:pt>
                <c:pt idx="4091">
                  <c:v>0.16370699999999999</c:v>
                </c:pt>
                <c:pt idx="4092">
                  <c:v>0.163747</c:v>
                </c:pt>
                <c:pt idx="4093">
                  <c:v>0.16378699999999999</c:v>
                </c:pt>
                <c:pt idx="4094">
                  <c:v>0.163827</c:v>
                </c:pt>
                <c:pt idx="4095">
                  <c:v>0.16386700000000001</c:v>
                </c:pt>
                <c:pt idx="4096">
                  <c:v>0.163907</c:v>
                </c:pt>
                <c:pt idx="4097">
                  <c:v>0.16394700000000001</c:v>
                </c:pt>
                <c:pt idx="4098">
                  <c:v>0.16398699999999999</c:v>
                </c:pt>
                <c:pt idx="4099">
                  <c:v>0.16402700000000001</c:v>
                </c:pt>
                <c:pt idx="4100">
                  <c:v>0.16406699999999999</c:v>
                </c:pt>
                <c:pt idx="4101">
                  <c:v>0.164107</c:v>
                </c:pt>
                <c:pt idx="4102">
                  <c:v>0.16414699999999999</c:v>
                </c:pt>
                <c:pt idx="4103">
                  <c:v>0.164187</c:v>
                </c:pt>
                <c:pt idx="4104">
                  <c:v>0.16422700000000001</c:v>
                </c:pt>
                <c:pt idx="4105">
                  <c:v>0.164267</c:v>
                </c:pt>
                <c:pt idx="4106">
                  <c:v>0.16430700000000001</c:v>
                </c:pt>
                <c:pt idx="4107">
                  <c:v>0.16434699999999999</c:v>
                </c:pt>
                <c:pt idx="4108">
                  <c:v>0.16438700000000001</c:v>
                </c:pt>
                <c:pt idx="4109">
                  <c:v>0.16442699999999999</c:v>
                </c:pt>
                <c:pt idx="4110">
                  <c:v>0.164467</c:v>
                </c:pt>
                <c:pt idx="4111">
                  <c:v>0.16450699999999999</c:v>
                </c:pt>
                <c:pt idx="4112">
                  <c:v>0.164547</c:v>
                </c:pt>
                <c:pt idx="4113">
                  <c:v>0.16458700000000001</c:v>
                </c:pt>
                <c:pt idx="4114">
                  <c:v>0.164627</c:v>
                </c:pt>
                <c:pt idx="4115">
                  <c:v>0.16466700000000001</c:v>
                </c:pt>
                <c:pt idx="4116">
                  <c:v>0.16470699999999999</c:v>
                </c:pt>
                <c:pt idx="4117">
                  <c:v>0.164747</c:v>
                </c:pt>
                <c:pt idx="4118">
                  <c:v>0.16478699999999999</c:v>
                </c:pt>
                <c:pt idx="4119">
                  <c:v>0.164827</c:v>
                </c:pt>
                <c:pt idx="4120">
                  <c:v>0.16486700000000001</c:v>
                </c:pt>
                <c:pt idx="4121">
                  <c:v>0.164907</c:v>
                </c:pt>
                <c:pt idx="4122">
                  <c:v>0.16494700000000001</c:v>
                </c:pt>
                <c:pt idx="4123">
                  <c:v>0.16498699999999999</c:v>
                </c:pt>
                <c:pt idx="4124">
                  <c:v>0.16502700000000001</c:v>
                </c:pt>
                <c:pt idx="4125">
                  <c:v>0.16506699999999999</c:v>
                </c:pt>
                <c:pt idx="4126">
                  <c:v>0.165107</c:v>
                </c:pt>
                <c:pt idx="4127">
                  <c:v>0.16514699999999999</c:v>
                </c:pt>
                <c:pt idx="4128">
                  <c:v>0.165187</c:v>
                </c:pt>
                <c:pt idx="4129">
                  <c:v>0.16522700000000001</c:v>
                </c:pt>
                <c:pt idx="4130">
                  <c:v>0.165267</c:v>
                </c:pt>
                <c:pt idx="4131">
                  <c:v>0.16530700000000001</c:v>
                </c:pt>
                <c:pt idx="4132">
                  <c:v>0.16534699999999999</c:v>
                </c:pt>
                <c:pt idx="4133">
                  <c:v>0.16538700000000001</c:v>
                </c:pt>
                <c:pt idx="4134">
                  <c:v>0.16542699999999999</c:v>
                </c:pt>
                <c:pt idx="4135">
                  <c:v>0.165467</c:v>
                </c:pt>
                <c:pt idx="4136">
                  <c:v>0.16550699999999999</c:v>
                </c:pt>
                <c:pt idx="4137">
                  <c:v>0.165547</c:v>
                </c:pt>
                <c:pt idx="4138">
                  <c:v>0.16558700000000001</c:v>
                </c:pt>
                <c:pt idx="4139">
                  <c:v>0.165627</c:v>
                </c:pt>
                <c:pt idx="4140">
                  <c:v>0.16566700000000001</c:v>
                </c:pt>
                <c:pt idx="4141">
                  <c:v>0.16570699999999999</c:v>
                </c:pt>
                <c:pt idx="4142">
                  <c:v>0.16574700000000001</c:v>
                </c:pt>
                <c:pt idx="4143">
                  <c:v>0.16578699999999999</c:v>
                </c:pt>
                <c:pt idx="4144">
                  <c:v>0.165827</c:v>
                </c:pt>
                <c:pt idx="4145">
                  <c:v>0.16586699999999999</c:v>
                </c:pt>
                <c:pt idx="4146">
                  <c:v>0.165907</c:v>
                </c:pt>
                <c:pt idx="4147">
                  <c:v>0.16594700000000001</c:v>
                </c:pt>
                <c:pt idx="4148">
                  <c:v>0.165987</c:v>
                </c:pt>
                <c:pt idx="4149">
                  <c:v>0.16602700000000001</c:v>
                </c:pt>
                <c:pt idx="4150">
                  <c:v>0.16606699999999999</c:v>
                </c:pt>
                <c:pt idx="4151">
                  <c:v>0.166107</c:v>
                </c:pt>
                <c:pt idx="4152">
                  <c:v>0.16614699999999999</c:v>
                </c:pt>
                <c:pt idx="4153">
                  <c:v>0.166187</c:v>
                </c:pt>
                <c:pt idx="4154">
                  <c:v>0.16622700000000001</c:v>
                </c:pt>
                <c:pt idx="4155">
                  <c:v>0.166267</c:v>
                </c:pt>
                <c:pt idx="4156">
                  <c:v>0.16630700000000001</c:v>
                </c:pt>
                <c:pt idx="4157">
                  <c:v>0.16634699999999999</c:v>
                </c:pt>
                <c:pt idx="4158">
                  <c:v>0.16638700000000001</c:v>
                </c:pt>
                <c:pt idx="4159">
                  <c:v>0.16642699999999999</c:v>
                </c:pt>
                <c:pt idx="4160">
                  <c:v>0.166467</c:v>
                </c:pt>
                <c:pt idx="4161">
                  <c:v>0.16650699999999999</c:v>
                </c:pt>
                <c:pt idx="4162">
                  <c:v>0.166547</c:v>
                </c:pt>
                <c:pt idx="4163">
                  <c:v>0.16658700000000001</c:v>
                </c:pt>
                <c:pt idx="4164">
                  <c:v>0.166627</c:v>
                </c:pt>
                <c:pt idx="4165">
                  <c:v>0.16666700000000001</c:v>
                </c:pt>
                <c:pt idx="4166">
                  <c:v>0.16670699999999999</c:v>
                </c:pt>
                <c:pt idx="4167">
                  <c:v>0.16674700000000001</c:v>
                </c:pt>
                <c:pt idx="4168">
                  <c:v>0.16678699999999999</c:v>
                </c:pt>
                <c:pt idx="4169">
                  <c:v>0.166827</c:v>
                </c:pt>
                <c:pt idx="4170">
                  <c:v>0.16686699999999999</c:v>
                </c:pt>
                <c:pt idx="4171">
                  <c:v>0.166907</c:v>
                </c:pt>
                <c:pt idx="4172">
                  <c:v>0.16694700000000001</c:v>
                </c:pt>
                <c:pt idx="4173">
                  <c:v>0.166987</c:v>
                </c:pt>
                <c:pt idx="4174">
                  <c:v>0.16702700000000001</c:v>
                </c:pt>
                <c:pt idx="4175">
                  <c:v>0.16706699999999999</c:v>
                </c:pt>
                <c:pt idx="4176">
                  <c:v>0.16710700000000001</c:v>
                </c:pt>
                <c:pt idx="4177">
                  <c:v>0.16714699999999999</c:v>
                </c:pt>
                <c:pt idx="4178">
                  <c:v>0.167187</c:v>
                </c:pt>
                <c:pt idx="4179">
                  <c:v>0.16722699999999999</c:v>
                </c:pt>
                <c:pt idx="4180">
                  <c:v>0.167267</c:v>
                </c:pt>
                <c:pt idx="4181">
                  <c:v>0.16730700000000001</c:v>
                </c:pt>
                <c:pt idx="4182">
                  <c:v>0.167347</c:v>
                </c:pt>
                <c:pt idx="4183">
                  <c:v>0.16738700000000001</c:v>
                </c:pt>
                <c:pt idx="4184">
                  <c:v>0.16742699999999999</c:v>
                </c:pt>
                <c:pt idx="4185">
                  <c:v>0.167467</c:v>
                </c:pt>
                <c:pt idx="4186">
                  <c:v>0.16750699999999999</c:v>
                </c:pt>
                <c:pt idx="4187">
                  <c:v>0.167547</c:v>
                </c:pt>
                <c:pt idx="4188">
                  <c:v>0.16758700000000001</c:v>
                </c:pt>
                <c:pt idx="4189">
                  <c:v>0.167627</c:v>
                </c:pt>
                <c:pt idx="4190">
                  <c:v>0.16766700000000001</c:v>
                </c:pt>
                <c:pt idx="4191">
                  <c:v>0.16770699999999999</c:v>
                </c:pt>
                <c:pt idx="4192">
                  <c:v>0.16774700000000001</c:v>
                </c:pt>
                <c:pt idx="4193">
                  <c:v>0.16778699999999999</c:v>
                </c:pt>
                <c:pt idx="4194">
                  <c:v>0.167827</c:v>
                </c:pt>
                <c:pt idx="4195">
                  <c:v>0.16786699999999999</c:v>
                </c:pt>
                <c:pt idx="4196">
                  <c:v>0.167907</c:v>
                </c:pt>
                <c:pt idx="4197">
                  <c:v>0.16794700000000001</c:v>
                </c:pt>
                <c:pt idx="4198">
                  <c:v>0.167987</c:v>
                </c:pt>
                <c:pt idx="4199">
                  <c:v>0.16802700000000001</c:v>
                </c:pt>
                <c:pt idx="4200">
                  <c:v>0.16806699999999999</c:v>
                </c:pt>
                <c:pt idx="4201">
                  <c:v>0.16810700000000001</c:v>
                </c:pt>
                <c:pt idx="4202">
                  <c:v>0.16814699999999999</c:v>
                </c:pt>
                <c:pt idx="4203">
                  <c:v>0.168187</c:v>
                </c:pt>
                <c:pt idx="4204">
                  <c:v>0.16822699999999999</c:v>
                </c:pt>
                <c:pt idx="4205">
                  <c:v>0.168267</c:v>
                </c:pt>
                <c:pt idx="4206">
                  <c:v>0.16830700000000001</c:v>
                </c:pt>
                <c:pt idx="4207">
                  <c:v>0.168347</c:v>
                </c:pt>
                <c:pt idx="4208">
                  <c:v>0.16838700000000001</c:v>
                </c:pt>
                <c:pt idx="4209">
                  <c:v>0.16842699999999999</c:v>
                </c:pt>
                <c:pt idx="4210">
                  <c:v>0.16846700000000001</c:v>
                </c:pt>
                <c:pt idx="4211">
                  <c:v>0.16850699999999999</c:v>
                </c:pt>
                <c:pt idx="4212">
                  <c:v>0.168547</c:v>
                </c:pt>
                <c:pt idx="4213">
                  <c:v>0.16858699999999999</c:v>
                </c:pt>
                <c:pt idx="4214">
                  <c:v>0.168627</c:v>
                </c:pt>
                <c:pt idx="4215">
                  <c:v>0.16866700000000001</c:v>
                </c:pt>
                <c:pt idx="4216">
                  <c:v>0.168707</c:v>
                </c:pt>
                <c:pt idx="4217">
                  <c:v>0.16874700000000001</c:v>
                </c:pt>
                <c:pt idx="4218">
                  <c:v>0.16878699999999999</c:v>
                </c:pt>
                <c:pt idx="4219">
                  <c:v>0.168827</c:v>
                </c:pt>
                <c:pt idx="4220">
                  <c:v>0.16886699999999999</c:v>
                </c:pt>
                <c:pt idx="4221">
                  <c:v>0.168907</c:v>
                </c:pt>
                <c:pt idx="4222">
                  <c:v>0.16894700000000001</c:v>
                </c:pt>
                <c:pt idx="4223">
                  <c:v>0.168987</c:v>
                </c:pt>
                <c:pt idx="4224">
                  <c:v>0.16902700000000001</c:v>
                </c:pt>
                <c:pt idx="4225">
                  <c:v>0.169067</c:v>
                </c:pt>
                <c:pt idx="4226">
                  <c:v>0.16910700000000001</c:v>
                </c:pt>
                <c:pt idx="4227">
                  <c:v>0.16914699999999999</c:v>
                </c:pt>
                <c:pt idx="4228">
                  <c:v>0.169187</c:v>
                </c:pt>
                <c:pt idx="4229">
                  <c:v>0.16922699999999999</c:v>
                </c:pt>
                <c:pt idx="4230">
                  <c:v>0.169267</c:v>
                </c:pt>
                <c:pt idx="4231">
                  <c:v>0.16930700000000001</c:v>
                </c:pt>
                <c:pt idx="4232">
                  <c:v>0.169347</c:v>
                </c:pt>
                <c:pt idx="4233">
                  <c:v>0.16938700000000001</c:v>
                </c:pt>
                <c:pt idx="4234">
                  <c:v>0.16942699999999999</c:v>
                </c:pt>
                <c:pt idx="4235">
                  <c:v>0.16946700000000001</c:v>
                </c:pt>
                <c:pt idx="4236">
                  <c:v>0.16950699999999999</c:v>
                </c:pt>
                <c:pt idx="4237">
                  <c:v>0.169547</c:v>
                </c:pt>
                <c:pt idx="4238">
                  <c:v>0.16958699999999999</c:v>
                </c:pt>
                <c:pt idx="4239">
                  <c:v>0.169627</c:v>
                </c:pt>
                <c:pt idx="4240">
                  <c:v>0.16966700000000001</c:v>
                </c:pt>
                <c:pt idx="4241">
                  <c:v>0.169707</c:v>
                </c:pt>
                <c:pt idx="4242">
                  <c:v>0.16974700000000001</c:v>
                </c:pt>
                <c:pt idx="4243">
                  <c:v>0.16978699999999999</c:v>
                </c:pt>
                <c:pt idx="4244">
                  <c:v>0.16982700000000001</c:v>
                </c:pt>
                <c:pt idx="4245">
                  <c:v>0.16986699999999999</c:v>
                </c:pt>
                <c:pt idx="4246">
                  <c:v>0.169907</c:v>
                </c:pt>
                <c:pt idx="4247">
                  <c:v>0.16994699999999999</c:v>
                </c:pt>
                <c:pt idx="4248">
                  <c:v>0.169987</c:v>
                </c:pt>
                <c:pt idx="4249">
                  <c:v>0.17002700000000001</c:v>
                </c:pt>
                <c:pt idx="4250">
                  <c:v>0.170067</c:v>
                </c:pt>
                <c:pt idx="4251">
                  <c:v>0.17010700000000001</c:v>
                </c:pt>
                <c:pt idx="4252">
                  <c:v>0.17014699999999999</c:v>
                </c:pt>
                <c:pt idx="4253">
                  <c:v>0.170187</c:v>
                </c:pt>
                <c:pt idx="4254">
                  <c:v>0.17022699999999999</c:v>
                </c:pt>
                <c:pt idx="4255">
                  <c:v>0.170267</c:v>
                </c:pt>
                <c:pt idx="4256">
                  <c:v>0.17030699999999999</c:v>
                </c:pt>
                <c:pt idx="4257">
                  <c:v>0.170347</c:v>
                </c:pt>
                <c:pt idx="4258">
                  <c:v>0.17038700000000001</c:v>
                </c:pt>
                <c:pt idx="4259">
                  <c:v>0.170427</c:v>
                </c:pt>
                <c:pt idx="4260">
                  <c:v>0.17046700000000001</c:v>
                </c:pt>
                <c:pt idx="4261">
                  <c:v>0.17050699999999999</c:v>
                </c:pt>
                <c:pt idx="4262">
                  <c:v>0.170547</c:v>
                </c:pt>
                <c:pt idx="4263">
                  <c:v>0.17058699999999999</c:v>
                </c:pt>
                <c:pt idx="4264">
                  <c:v>0.170627</c:v>
                </c:pt>
                <c:pt idx="4265">
                  <c:v>0.17066700000000001</c:v>
                </c:pt>
                <c:pt idx="4266">
                  <c:v>0.170707</c:v>
                </c:pt>
                <c:pt idx="4267">
                  <c:v>0.17074700000000001</c:v>
                </c:pt>
                <c:pt idx="4268">
                  <c:v>0.17078699999999999</c:v>
                </c:pt>
                <c:pt idx="4269">
                  <c:v>0.17082700000000001</c:v>
                </c:pt>
                <c:pt idx="4270">
                  <c:v>0.17086699999999999</c:v>
                </c:pt>
                <c:pt idx="4271">
                  <c:v>0.170907</c:v>
                </c:pt>
                <c:pt idx="4272">
                  <c:v>0.17094699999999999</c:v>
                </c:pt>
                <c:pt idx="4273">
                  <c:v>0.170987</c:v>
                </c:pt>
                <c:pt idx="4274">
                  <c:v>0.17102700000000001</c:v>
                </c:pt>
                <c:pt idx="4275">
                  <c:v>0.171067</c:v>
                </c:pt>
                <c:pt idx="4276">
                  <c:v>0.17110700000000001</c:v>
                </c:pt>
                <c:pt idx="4277">
                  <c:v>0.17114699999999999</c:v>
                </c:pt>
                <c:pt idx="4278">
                  <c:v>0.17118700000000001</c:v>
                </c:pt>
                <c:pt idx="4279">
                  <c:v>0.17122699999999999</c:v>
                </c:pt>
                <c:pt idx="4280">
                  <c:v>0.171267</c:v>
                </c:pt>
                <c:pt idx="4281">
                  <c:v>0.17130699999999999</c:v>
                </c:pt>
                <c:pt idx="4282">
                  <c:v>0.171347</c:v>
                </c:pt>
                <c:pt idx="4283">
                  <c:v>0.17138700000000001</c:v>
                </c:pt>
                <c:pt idx="4284">
                  <c:v>0.171427</c:v>
                </c:pt>
                <c:pt idx="4285">
                  <c:v>0.17146700000000001</c:v>
                </c:pt>
                <c:pt idx="4286">
                  <c:v>0.17150699999999999</c:v>
                </c:pt>
                <c:pt idx="4287">
                  <c:v>0.17154700000000001</c:v>
                </c:pt>
                <c:pt idx="4288">
                  <c:v>0.17158699999999999</c:v>
                </c:pt>
                <c:pt idx="4289">
                  <c:v>0.171627</c:v>
                </c:pt>
                <c:pt idx="4290">
                  <c:v>0.17166699999999999</c:v>
                </c:pt>
                <c:pt idx="4291">
                  <c:v>0.171707</c:v>
                </c:pt>
                <c:pt idx="4292">
                  <c:v>0.17174700000000001</c:v>
                </c:pt>
                <c:pt idx="4293">
                  <c:v>0.171787</c:v>
                </c:pt>
                <c:pt idx="4294">
                  <c:v>0.17182700000000001</c:v>
                </c:pt>
                <c:pt idx="4295">
                  <c:v>0.17186699999999999</c:v>
                </c:pt>
                <c:pt idx="4296">
                  <c:v>0.171907</c:v>
                </c:pt>
                <c:pt idx="4297">
                  <c:v>0.17194699999999999</c:v>
                </c:pt>
                <c:pt idx="4298">
                  <c:v>0.171987</c:v>
                </c:pt>
                <c:pt idx="4299">
                  <c:v>0.17202700000000001</c:v>
                </c:pt>
                <c:pt idx="4300">
                  <c:v>0.172067</c:v>
                </c:pt>
                <c:pt idx="4301">
                  <c:v>0.17210700000000001</c:v>
                </c:pt>
                <c:pt idx="4302">
                  <c:v>0.17214699999999999</c:v>
                </c:pt>
                <c:pt idx="4303">
                  <c:v>0.17218700000000001</c:v>
                </c:pt>
                <c:pt idx="4304">
                  <c:v>0.17222699999999999</c:v>
                </c:pt>
                <c:pt idx="4305">
                  <c:v>0.172267</c:v>
                </c:pt>
                <c:pt idx="4306">
                  <c:v>0.17230699999999999</c:v>
                </c:pt>
                <c:pt idx="4307">
                  <c:v>0.172347</c:v>
                </c:pt>
                <c:pt idx="4308">
                  <c:v>0.17238700000000001</c:v>
                </c:pt>
                <c:pt idx="4309">
                  <c:v>0.172427</c:v>
                </c:pt>
                <c:pt idx="4310">
                  <c:v>0.17246700000000001</c:v>
                </c:pt>
                <c:pt idx="4311">
                  <c:v>0.17250699999999999</c:v>
                </c:pt>
                <c:pt idx="4312">
                  <c:v>0.17254700000000001</c:v>
                </c:pt>
                <c:pt idx="4313">
                  <c:v>0.17258699999999999</c:v>
                </c:pt>
                <c:pt idx="4314">
                  <c:v>0.172627</c:v>
                </c:pt>
                <c:pt idx="4315">
                  <c:v>0.17266699999999999</c:v>
                </c:pt>
                <c:pt idx="4316">
                  <c:v>0.172707</c:v>
                </c:pt>
                <c:pt idx="4317">
                  <c:v>0.17274700000000001</c:v>
                </c:pt>
                <c:pt idx="4318">
                  <c:v>0.172787</c:v>
                </c:pt>
                <c:pt idx="4319">
                  <c:v>0.17282700000000001</c:v>
                </c:pt>
                <c:pt idx="4320">
                  <c:v>0.17286699999999999</c:v>
                </c:pt>
                <c:pt idx="4321">
                  <c:v>0.17290700000000001</c:v>
                </c:pt>
                <c:pt idx="4322">
                  <c:v>0.17294699999999999</c:v>
                </c:pt>
                <c:pt idx="4323">
                  <c:v>0.172987</c:v>
                </c:pt>
                <c:pt idx="4324">
                  <c:v>0.17302699999999999</c:v>
                </c:pt>
                <c:pt idx="4325">
                  <c:v>0.173067</c:v>
                </c:pt>
                <c:pt idx="4326">
                  <c:v>0.17310700000000001</c:v>
                </c:pt>
                <c:pt idx="4327">
                  <c:v>0.173147</c:v>
                </c:pt>
                <c:pt idx="4328">
                  <c:v>0.17318700000000001</c:v>
                </c:pt>
                <c:pt idx="4329">
                  <c:v>0.17322699999999999</c:v>
                </c:pt>
                <c:pt idx="4330">
                  <c:v>0.173266</c:v>
                </c:pt>
                <c:pt idx="4331">
                  <c:v>0.17330599999999999</c:v>
                </c:pt>
                <c:pt idx="4332">
                  <c:v>0.173346</c:v>
                </c:pt>
                <c:pt idx="4333">
                  <c:v>0.17338600000000001</c:v>
                </c:pt>
                <c:pt idx="4334">
                  <c:v>0.173426</c:v>
                </c:pt>
                <c:pt idx="4335">
                  <c:v>0.17346600000000001</c:v>
                </c:pt>
                <c:pt idx="4336">
                  <c:v>0.17350599999999999</c:v>
                </c:pt>
                <c:pt idx="4337">
                  <c:v>0.17354600000000001</c:v>
                </c:pt>
                <c:pt idx="4338">
                  <c:v>0.17358599999999999</c:v>
                </c:pt>
                <c:pt idx="4339">
                  <c:v>0.173626</c:v>
                </c:pt>
                <c:pt idx="4340">
                  <c:v>0.17366599999999999</c:v>
                </c:pt>
                <c:pt idx="4341">
                  <c:v>0.173706</c:v>
                </c:pt>
                <c:pt idx="4342">
                  <c:v>0.17374600000000001</c:v>
                </c:pt>
                <c:pt idx="4343">
                  <c:v>0.173786</c:v>
                </c:pt>
                <c:pt idx="4344">
                  <c:v>0.17382600000000001</c:v>
                </c:pt>
                <c:pt idx="4345">
                  <c:v>0.17386599999999999</c:v>
                </c:pt>
                <c:pt idx="4346">
                  <c:v>0.17390600000000001</c:v>
                </c:pt>
                <c:pt idx="4347">
                  <c:v>0.17394599999999999</c:v>
                </c:pt>
                <c:pt idx="4348">
                  <c:v>0.173986</c:v>
                </c:pt>
                <c:pt idx="4349">
                  <c:v>0.17402599999999999</c:v>
                </c:pt>
                <c:pt idx="4350">
                  <c:v>0.174066</c:v>
                </c:pt>
                <c:pt idx="4351">
                  <c:v>0.17410600000000001</c:v>
                </c:pt>
                <c:pt idx="4352">
                  <c:v>0.174146</c:v>
                </c:pt>
                <c:pt idx="4353">
                  <c:v>0.17418600000000001</c:v>
                </c:pt>
                <c:pt idx="4354">
                  <c:v>0.17422599999999999</c:v>
                </c:pt>
                <c:pt idx="4355">
                  <c:v>0.174266</c:v>
                </c:pt>
                <c:pt idx="4356">
                  <c:v>0.17430599999999999</c:v>
                </c:pt>
                <c:pt idx="4357">
                  <c:v>0.174346</c:v>
                </c:pt>
                <c:pt idx="4358">
                  <c:v>0.17438600000000001</c:v>
                </c:pt>
                <c:pt idx="4359">
                  <c:v>0.174426</c:v>
                </c:pt>
                <c:pt idx="4360">
                  <c:v>0.17446600000000001</c:v>
                </c:pt>
                <c:pt idx="4361">
                  <c:v>0.17450599999999999</c:v>
                </c:pt>
                <c:pt idx="4362">
                  <c:v>0.17454600000000001</c:v>
                </c:pt>
                <c:pt idx="4363">
                  <c:v>0.17458599999999999</c:v>
                </c:pt>
                <c:pt idx="4364">
                  <c:v>0.174626</c:v>
                </c:pt>
                <c:pt idx="4365">
                  <c:v>0.17466599999999999</c:v>
                </c:pt>
                <c:pt idx="4366">
                  <c:v>0.174706</c:v>
                </c:pt>
                <c:pt idx="4367">
                  <c:v>0.17474600000000001</c:v>
                </c:pt>
                <c:pt idx="4368">
                  <c:v>0.174786</c:v>
                </c:pt>
                <c:pt idx="4369">
                  <c:v>0.17482600000000001</c:v>
                </c:pt>
                <c:pt idx="4370">
                  <c:v>0.17486599999999999</c:v>
                </c:pt>
                <c:pt idx="4371">
                  <c:v>0.17490600000000001</c:v>
                </c:pt>
                <c:pt idx="4372">
                  <c:v>0.17494599999999999</c:v>
                </c:pt>
                <c:pt idx="4373">
                  <c:v>0.174986</c:v>
                </c:pt>
                <c:pt idx="4374">
                  <c:v>0.17502599999999999</c:v>
                </c:pt>
                <c:pt idx="4375">
                  <c:v>0.175066</c:v>
                </c:pt>
                <c:pt idx="4376">
                  <c:v>0.17510600000000001</c:v>
                </c:pt>
                <c:pt idx="4377">
                  <c:v>0.175146</c:v>
                </c:pt>
                <c:pt idx="4378">
                  <c:v>0.17518600000000001</c:v>
                </c:pt>
                <c:pt idx="4379">
                  <c:v>0.17522599999999999</c:v>
                </c:pt>
                <c:pt idx="4380">
                  <c:v>0.17526600000000001</c:v>
                </c:pt>
                <c:pt idx="4381">
                  <c:v>0.17530599999999999</c:v>
                </c:pt>
                <c:pt idx="4382">
                  <c:v>0.175346</c:v>
                </c:pt>
                <c:pt idx="4383">
                  <c:v>0.17538599999999999</c:v>
                </c:pt>
                <c:pt idx="4384">
                  <c:v>0.175426</c:v>
                </c:pt>
                <c:pt idx="4385">
                  <c:v>0.17546600000000001</c:v>
                </c:pt>
                <c:pt idx="4386">
                  <c:v>0.175506</c:v>
                </c:pt>
                <c:pt idx="4387">
                  <c:v>0.17554600000000001</c:v>
                </c:pt>
                <c:pt idx="4388">
                  <c:v>0.17558599999999999</c:v>
                </c:pt>
                <c:pt idx="4389">
                  <c:v>0.175626</c:v>
                </c:pt>
                <c:pt idx="4390">
                  <c:v>0.17566599999999999</c:v>
                </c:pt>
                <c:pt idx="4391">
                  <c:v>0.175706</c:v>
                </c:pt>
                <c:pt idx="4392">
                  <c:v>0.17574600000000001</c:v>
                </c:pt>
                <c:pt idx="4393">
                  <c:v>0.175786</c:v>
                </c:pt>
                <c:pt idx="4394">
                  <c:v>0.17582600000000001</c:v>
                </c:pt>
                <c:pt idx="4395">
                  <c:v>0.17586599999999999</c:v>
                </c:pt>
                <c:pt idx="4396">
                  <c:v>0.17590600000000001</c:v>
                </c:pt>
                <c:pt idx="4397">
                  <c:v>0.17594599999999999</c:v>
                </c:pt>
                <c:pt idx="4398">
                  <c:v>0.175986</c:v>
                </c:pt>
                <c:pt idx="4399">
                  <c:v>0.17602599999999999</c:v>
                </c:pt>
                <c:pt idx="4400">
                  <c:v>0.176066</c:v>
                </c:pt>
                <c:pt idx="4401">
                  <c:v>0.17610600000000001</c:v>
                </c:pt>
                <c:pt idx="4402">
                  <c:v>0.176146</c:v>
                </c:pt>
                <c:pt idx="4403">
                  <c:v>0.17618600000000001</c:v>
                </c:pt>
                <c:pt idx="4404">
                  <c:v>0.17622599999999999</c:v>
                </c:pt>
                <c:pt idx="4405">
                  <c:v>0.17626600000000001</c:v>
                </c:pt>
                <c:pt idx="4406">
                  <c:v>0.17630599999999999</c:v>
                </c:pt>
                <c:pt idx="4407">
                  <c:v>0.176346</c:v>
                </c:pt>
                <c:pt idx="4408">
                  <c:v>0.17638599999999999</c:v>
                </c:pt>
                <c:pt idx="4409">
                  <c:v>0.176426</c:v>
                </c:pt>
                <c:pt idx="4410">
                  <c:v>0.17646600000000001</c:v>
                </c:pt>
                <c:pt idx="4411">
                  <c:v>0.176506</c:v>
                </c:pt>
                <c:pt idx="4412">
                  <c:v>0.17654600000000001</c:v>
                </c:pt>
                <c:pt idx="4413">
                  <c:v>0.17658599999999999</c:v>
                </c:pt>
                <c:pt idx="4414">
                  <c:v>0.17662600000000001</c:v>
                </c:pt>
                <c:pt idx="4415">
                  <c:v>0.17666599999999999</c:v>
                </c:pt>
                <c:pt idx="4416">
                  <c:v>0.176706</c:v>
                </c:pt>
                <c:pt idx="4417">
                  <c:v>0.17674599999999999</c:v>
                </c:pt>
                <c:pt idx="4418">
                  <c:v>0.176786</c:v>
                </c:pt>
                <c:pt idx="4419">
                  <c:v>0.17682600000000001</c:v>
                </c:pt>
                <c:pt idx="4420">
                  <c:v>0.176866</c:v>
                </c:pt>
                <c:pt idx="4421">
                  <c:v>0.17690600000000001</c:v>
                </c:pt>
                <c:pt idx="4422">
                  <c:v>0.17694599999999999</c:v>
                </c:pt>
                <c:pt idx="4423">
                  <c:v>0.176986</c:v>
                </c:pt>
                <c:pt idx="4424">
                  <c:v>0.17702599999999999</c:v>
                </c:pt>
                <c:pt idx="4425">
                  <c:v>0.177066</c:v>
                </c:pt>
                <c:pt idx="4426">
                  <c:v>0.17710600000000001</c:v>
                </c:pt>
                <c:pt idx="4427">
                  <c:v>0.177146</c:v>
                </c:pt>
                <c:pt idx="4428">
                  <c:v>0.17718600000000001</c:v>
                </c:pt>
                <c:pt idx="4429">
                  <c:v>0.17722599999999999</c:v>
                </c:pt>
                <c:pt idx="4430">
                  <c:v>0.17726600000000001</c:v>
                </c:pt>
                <c:pt idx="4431">
                  <c:v>0.17730599999999999</c:v>
                </c:pt>
                <c:pt idx="4432">
                  <c:v>0.177346</c:v>
                </c:pt>
                <c:pt idx="4433">
                  <c:v>0.17738599999999999</c:v>
                </c:pt>
                <c:pt idx="4434">
                  <c:v>0.177426</c:v>
                </c:pt>
                <c:pt idx="4435">
                  <c:v>0.17746600000000001</c:v>
                </c:pt>
                <c:pt idx="4436">
                  <c:v>0.177506</c:v>
                </c:pt>
                <c:pt idx="4437">
                  <c:v>0.17754600000000001</c:v>
                </c:pt>
                <c:pt idx="4438">
                  <c:v>0.17758599999999999</c:v>
                </c:pt>
                <c:pt idx="4439">
                  <c:v>0.17762600000000001</c:v>
                </c:pt>
                <c:pt idx="4440">
                  <c:v>0.17766599999999999</c:v>
                </c:pt>
                <c:pt idx="4441">
                  <c:v>0.177706</c:v>
                </c:pt>
                <c:pt idx="4442">
                  <c:v>0.17774599999999999</c:v>
                </c:pt>
                <c:pt idx="4443">
                  <c:v>0.177786</c:v>
                </c:pt>
                <c:pt idx="4444">
                  <c:v>0.17782600000000001</c:v>
                </c:pt>
                <c:pt idx="4445">
                  <c:v>0.177866</c:v>
                </c:pt>
                <c:pt idx="4446">
                  <c:v>0.17790600000000001</c:v>
                </c:pt>
                <c:pt idx="4447">
                  <c:v>0.17794599999999999</c:v>
                </c:pt>
                <c:pt idx="4448">
                  <c:v>0.17798600000000001</c:v>
                </c:pt>
                <c:pt idx="4449">
                  <c:v>0.17802599999999999</c:v>
                </c:pt>
                <c:pt idx="4450">
                  <c:v>0.178066</c:v>
                </c:pt>
                <c:pt idx="4451">
                  <c:v>0.17810599999999999</c:v>
                </c:pt>
                <c:pt idx="4452">
                  <c:v>0.178146</c:v>
                </c:pt>
                <c:pt idx="4453">
                  <c:v>0.17818600000000001</c:v>
                </c:pt>
                <c:pt idx="4454">
                  <c:v>0.178226</c:v>
                </c:pt>
                <c:pt idx="4455">
                  <c:v>0.17826600000000001</c:v>
                </c:pt>
                <c:pt idx="4456">
                  <c:v>0.17830599999999999</c:v>
                </c:pt>
                <c:pt idx="4457">
                  <c:v>0.178346</c:v>
                </c:pt>
                <c:pt idx="4458">
                  <c:v>0.17838599999999999</c:v>
                </c:pt>
                <c:pt idx="4459">
                  <c:v>0.178426</c:v>
                </c:pt>
                <c:pt idx="4460">
                  <c:v>0.17846600000000001</c:v>
                </c:pt>
                <c:pt idx="4461">
                  <c:v>0.178506</c:v>
                </c:pt>
                <c:pt idx="4462">
                  <c:v>0.17854600000000001</c:v>
                </c:pt>
                <c:pt idx="4463">
                  <c:v>0.17858599999999999</c:v>
                </c:pt>
                <c:pt idx="4464">
                  <c:v>0.17862600000000001</c:v>
                </c:pt>
                <c:pt idx="4465">
                  <c:v>0.17866599999999999</c:v>
                </c:pt>
                <c:pt idx="4466">
                  <c:v>0.178706</c:v>
                </c:pt>
                <c:pt idx="4467">
                  <c:v>0.17874599999999999</c:v>
                </c:pt>
                <c:pt idx="4468">
                  <c:v>0.178786</c:v>
                </c:pt>
                <c:pt idx="4469">
                  <c:v>0.17882600000000001</c:v>
                </c:pt>
                <c:pt idx="4470">
                  <c:v>0.178866</c:v>
                </c:pt>
                <c:pt idx="4471">
                  <c:v>0.17890600000000001</c:v>
                </c:pt>
                <c:pt idx="4472">
                  <c:v>0.17894599999999999</c:v>
                </c:pt>
                <c:pt idx="4473">
                  <c:v>0.17898600000000001</c:v>
                </c:pt>
                <c:pt idx="4474">
                  <c:v>0.17902599999999999</c:v>
                </c:pt>
                <c:pt idx="4475">
                  <c:v>0.179066</c:v>
                </c:pt>
                <c:pt idx="4476">
                  <c:v>0.17910599999999999</c:v>
                </c:pt>
                <c:pt idx="4477">
                  <c:v>0.179146</c:v>
                </c:pt>
                <c:pt idx="4478">
                  <c:v>0.17918600000000001</c:v>
                </c:pt>
                <c:pt idx="4479">
                  <c:v>0.179226</c:v>
                </c:pt>
                <c:pt idx="4480">
                  <c:v>0.17926600000000001</c:v>
                </c:pt>
                <c:pt idx="4481">
                  <c:v>0.17930599999999999</c:v>
                </c:pt>
                <c:pt idx="4482">
                  <c:v>0.17934600000000001</c:v>
                </c:pt>
                <c:pt idx="4483">
                  <c:v>0.17938599999999999</c:v>
                </c:pt>
                <c:pt idx="4484">
                  <c:v>0.179426</c:v>
                </c:pt>
                <c:pt idx="4485">
                  <c:v>0.17946599999999999</c:v>
                </c:pt>
                <c:pt idx="4486">
                  <c:v>0.179506</c:v>
                </c:pt>
                <c:pt idx="4487">
                  <c:v>0.17954600000000001</c:v>
                </c:pt>
                <c:pt idx="4488">
                  <c:v>0.179586</c:v>
                </c:pt>
                <c:pt idx="4489">
                  <c:v>0.17962600000000001</c:v>
                </c:pt>
                <c:pt idx="4490">
                  <c:v>0.17966599999999999</c:v>
                </c:pt>
                <c:pt idx="4491">
                  <c:v>0.179706</c:v>
                </c:pt>
                <c:pt idx="4492">
                  <c:v>0.17974599999999999</c:v>
                </c:pt>
                <c:pt idx="4493">
                  <c:v>0.179786</c:v>
                </c:pt>
                <c:pt idx="4494">
                  <c:v>0.17982600000000001</c:v>
                </c:pt>
                <c:pt idx="4495">
                  <c:v>0.179866</c:v>
                </c:pt>
                <c:pt idx="4496">
                  <c:v>0.17990600000000001</c:v>
                </c:pt>
                <c:pt idx="4497">
                  <c:v>0.17994599999999999</c:v>
                </c:pt>
                <c:pt idx="4498">
                  <c:v>0.17998600000000001</c:v>
                </c:pt>
                <c:pt idx="4499">
                  <c:v>0.18002599999999999</c:v>
                </c:pt>
                <c:pt idx="4500">
                  <c:v>0.180066</c:v>
                </c:pt>
                <c:pt idx="4501">
                  <c:v>0.18010599999999999</c:v>
                </c:pt>
                <c:pt idx="4502">
                  <c:v>0.180146</c:v>
                </c:pt>
                <c:pt idx="4503">
                  <c:v>0.18018600000000001</c:v>
                </c:pt>
                <c:pt idx="4504">
                  <c:v>0.180226</c:v>
                </c:pt>
                <c:pt idx="4505">
                  <c:v>0.18026600000000001</c:v>
                </c:pt>
                <c:pt idx="4506">
                  <c:v>0.18030599999999999</c:v>
                </c:pt>
                <c:pt idx="4507">
                  <c:v>0.18034600000000001</c:v>
                </c:pt>
                <c:pt idx="4508">
                  <c:v>0.18038599999999999</c:v>
                </c:pt>
                <c:pt idx="4509">
                  <c:v>0.180426</c:v>
                </c:pt>
                <c:pt idx="4510">
                  <c:v>0.18046599999999999</c:v>
                </c:pt>
                <c:pt idx="4511">
                  <c:v>0.180506</c:v>
                </c:pt>
                <c:pt idx="4512">
                  <c:v>0.18054600000000001</c:v>
                </c:pt>
                <c:pt idx="4513">
                  <c:v>0.180586</c:v>
                </c:pt>
                <c:pt idx="4514">
                  <c:v>0.18062600000000001</c:v>
                </c:pt>
                <c:pt idx="4515">
                  <c:v>0.18066599999999999</c:v>
                </c:pt>
                <c:pt idx="4516">
                  <c:v>0.18070600000000001</c:v>
                </c:pt>
                <c:pt idx="4517">
                  <c:v>0.18074599999999999</c:v>
                </c:pt>
                <c:pt idx="4518">
                  <c:v>0.180786</c:v>
                </c:pt>
                <c:pt idx="4519">
                  <c:v>0.18082599999999999</c:v>
                </c:pt>
                <c:pt idx="4520">
                  <c:v>0.180866</c:v>
                </c:pt>
                <c:pt idx="4521">
                  <c:v>0.18090600000000001</c:v>
                </c:pt>
                <c:pt idx="4522">
                  <c:v>0.180946</c:v>
                </c:pt>
                <c:pt idx="4523">
                  <c:v>0.18098600000000001</c:v>
                </c:pt>
                <c:pt idx="4524">
                  <c:v>0.18102599999999999</c:v>
                </c:pt>
                <c:pt idx="4525">
                  <c:v>0.181066</c:v>
                </c:pt>
                <c:pt idx="4526">
                  <c:v>0.18110599999999999</c:v>
                </c:pt>
                <c:pt idx="4527">
                  <c:v>0.181146</c:v>
                </c:pt>
                <c:pt idx="4528">
                  <c:v>0.18118600000000001</c:v>
                </c:pt>
                <c:pt idx="4529">
                  <c:v>0.181226</c:v>
                </c:pt>
                <c:pt idx="4530">
                  <c:v>0.18126600000000001</c:v>
                </c:pt>
                <c:pt idx="4531">
                  <c:v>0.18130599999999999</c:v>
                </c:pt>
                <c:pt idx="4532">
                  <c:v>0.18134600000000001</c:v>
                </c:pt>
                <c:pt idx="4533">
                  <c:v>0.18138599999999999</c:v>
                </c:pt>
                <c:pt idx="4534">
                  <c:v>0.181426</c:v>
                </c:pt>
                <c:pt idx="4535">
                  <c:v>0.18146599999999999</c:v>
                </c:pt>
                <c:pt idx="4536">
                  <c:v>0.181506</c:v>
                </c:pt>
                <c:pt idx="4537">
                  <c:v>0.18154600000000001</c:v>
                </c:pt>
                <c:pt idx="4538">
                  <c:v>0.181586</c:v>
                </c:pt>
                <c:pt idx="4539">
                  <c:v>0.18162600000000001</c:v>
                </c:pt>
                <c:pt idx="4540">
                  <c:v>0.18166599999999999</c:v>
                </c:pt>
                <c:pt idx="4541">
                  <c:v>0.18170600000000001</c:v>
                </c:pt>
                <c:pt idx="4542">
                  <c:v>0.18174599999999999</c:v>
                </c:pt>
                <c:pt idx="4543">
                  <c:v>0.181786</c:v>
                </c:pt>
                <c:pt idx="4544">
                  <c:v>0.18182599999999999</c:v>
                </c:pt>
                <c:pt idx="4545">
                  <c:v>0.181866</c:v>
                </c:pt>
                <c:pt idx="4546">
                  <c:v>0.18190600000000001</c:v>
                </c:pt>
                <c:pt idx="4547">
                  <c:v>0.181946</c:v>
                </c:pt>
                <c:pt idx="4548">
                  <c:v>0.18198600000000001</c:v>
                </c:pt>
                <c:pt idx="4549">
                  <c:v>0.18202599999999999</c:v>
                </c:pt>
                <c:pt idx="4550">
                  <c:v>0.18206600000000001</c:v>
                </c:pt>
                <c:pt idx="4551">
                  <c:v>0.18210599999999999</c:v>
                </c:pt>
                <c:pt idx="4552">
                  <c:v>0.182146</c:v>
                </c:pt>
                <c:pt idx="4553">
                  <c:v>0.18218599999999999</c:v>
                </c:pt>
                <c:pt idx="4554">
                  <c:v>0.182226</c:v>
                </c:pt>
                <c:pt idx="4555">
                  <c:v>0.18226600000000001</c:v>
                </c:pt>
                <c:pt idx="4556">
                  <c:v>0.182306</c:v>
                </c:pt>
                <c:pt idx="4557">
                  <c:v>0.18234600000000001</c:v>
                </c:pt>
                <c:pt idx="4558">
                  <c:v>0.18238599999999999</c:v>
                </c:pt>
                <c:pt idx="4559">
                  <c:v>0.182426</c:v>
                </c:pt>
                <c:pt idx="4560">
                  <c:v>0.18246599999999999</c:v>
                </c:pt>
                <c:pt idx="4561">
                  <c:v>0.182506</c:v>
                </c:pt>
                <c:pt idx="4562">
                  <c:v>0.18254600000000001</c:v>
                </c:pt>
                <c:pt idx="4563">
                  <c:v>0.182586</c:v>
                </c:pt>
                <c:pt idx="4564">
                  <c:v>0.18262600000000001</c:v>
                </c:pt>
                <c:pt idx="4565">
                  <c:v>0.182666</c:v>
                </c:pt>
                <c:pt idx="4566">
                  <c:v>0.18270600000000001</c:v>
                </c:pt>
                <c:pt idx="4567">
                  <c:v>0.18274599999999999</c:v>
                </c:pt>
                <c:pt idx="4568">
                  <c:v>0.182786</c:v>
                </c:pt>
                <c:pt idx="4569">
                  <c:v>0.18282599999999999</c:v>
                </c:pt>
                <c:pt idx="4570">
                  <c:v>0.182866</c:v>
                </c:pt>
                <c:pt idx="4571">
                  <c:v>0.18290600000000001</c:v>
                </c:pt>
                <c:pt idx="4572">
                  <c:v>0.182946</c:v>
                </c:pt>
                <c:pt idx="4573">
                  <c:v>0.18298600000000001</c:v>
                </c:pt>
                <c:pt idx="4574">
                  <c:v>0.18302599999999999</c:v>
                </c:pt>
                <c:pt idx="4575">
                  <c:v>0.18306600000000001</c:v>
                </c:pt>
                <c:pt idx="4576">
                  <c:v>0.18310599999999999</c:v>
                </c:pt>
                <c:pt idx="4577">
                  <c:v>0.183146</c:v>
                </c:pt>
                <c:pt idx="4578">
                  <c:v>0.18318599999999999</c:v>
                </c:pt>
                <c:pt idx="4579">
                  <c:v>0.183226</c:v>
                </c:pt>
                <c:pt idx="4580">
                  <c:v>0.18326600000000001</c:v>
                </c:pt>
                <c:pt idx="4581">
                  <c:v>0.183306</c:v>
                </c:pt>
                <c:pt idx="4582">
                  <c:v>0.18334600000000001</c:v>
                </c:pt>
                <c:pt idx="4583">
                  <c:v>0.18338599999999999</c:v>
                </c:pt>
                <c:pt idx="4584">
                  <c:v>0.18342600000000001</c:v>
                </c:pt>
                <c:pt idx="4585">
                  <c:v>0.18346599999999999</c:v>
                </c:pt>
                <c:pt idx="4586">
                  <c:v>0.183506</c:v>
                </c:pt>
                <c:pt idx="4587">
                  <c:v>0.18354599999999999</c:v>
                </c:pt>
                <c:pt idx="4588">
                  <c:v>0.183586</c:v>
                </c:pt>
                <c:pt idx="4589">
                  <c:v>0.18362600000000001</c:v>
                </c:pt>
                <c:pt idx="4590">
                  <c:v>0.183666</c:v>
                </c:pt>
                <c:pt idx="4591">
                  <c:v>0.18370600000000001</c:v>
                </c:pt>
                <c:pt idx="4592">
                  <c:v>0.18374599999999999</c:v>
                </c:pt>
                <c:pt idx="4593">
                  <c:v>0.183786</c:v>
                </c:pt>
                <c:pt idx="4594">
                  <c:v>0.18382599999999999</c:v>
                </c:pt>
                <c:pt idx="4595">
                  <c:v>0.183866</c:v>
                </c:pt>
                <c:pt idx="4596">
                  <c:v>0.18390599999999999</c:v>
                </c:pt>
                <c:pt idx="4597">
                  <c:v>0.183946</c:v>
                </c:pt>
                <c:pt idx="4598">
                  <c:v>0.18398600000000001</c:v>
                </c:pt>
                <c:pt idx="4599">
                  <c:v>0.184026</c:v>
                </c:pt>
                <c:pt idx="4600">
                  <c:v>0.18406600000000001</c:v>
                </c:pt>
                <c:pt idx="4601">
                  <c:v>0.18410599999999999</c:v>
                </c:pt>
                <c:pt idx="4602">
                  <c:v>0.184146</c:v>
                </c:pt>
                <c:pt idx="4603">
                  <c:v>0.18418599999999999</c:v>
                </c:pt>
                <c:pt idx="4604">
                  <c:v>0.184226</c:v>
                </c:pt>
                <c:pt idx="4605">
                  <c:v>0.18426600000000001</c:v>
                </c:pt>
                <c:pt idx="4606">
                  <c:v>0.184306</c:v>
                </c:pt>
                <c:pt idx="4607">
                  <c:v>0.18434600000000001</c:v>
                </c:pt>
                <c:pt idx="4608">
                  <c:v>0.18438599999999999</c:v>
                </c:pt>
                <c:pt idx="4609">
                  <c:v>0.18442600000000001</c:v>
                </c:pt>
                <c:pt idx="4610">
                  <c:v>0.18446599999999999</c:v>
                </c:pt>
                <c:pt idx="4611">
                  <c:v>0.184506</c:v>
                </c:pt>
                <c:pt idx="4612">
                  <c:v>0.18454599999999999</c:v>
                </c:pt>
                <c:pt idx="4613">
                  <c:v>0.184586</c:v>
                </c:pt>
                <c:pt idx="4614">
                  <c:v>0.18462600000000001</c:v>
                </c:pt>
                <c:pt idx="4615">
                  <c:v>0.184666</c:v>
                </c:pt>
                <c:pt idx="4616">
                  <c:v>0.18470600000000001</c:v>
                </c:pt>
                <c:pt idx="4617">
                  <c:v>0.18474599999999999</c:v>
                </c:pt>
                <c:pt idx="4618">
                  <c:v>0.18478600000000001</c:v>
                </c:pt>
                <c:pt idx="4619">
                  <c:v>0.18482599999999999</c:v>
                </c:pt>
                <c:pt idx="4620">
                  <c:v>0.184866</c:v>
                </c:pt>
                <c:pt idx="4621">
                  <c:v>0.18490599999999999</c:v>
                </c:pt>
                <c:pt idx="4622">
                  <c:v>0.184946</c:v>
                </c:pt>
                <c:pt idx="4623">
                  <c:v>0.18498600000000001</c:v>
                </c:pt>
                <c:pt idx="4624">
                  <c:v>0.185026</c:v>
                </c:pt>
                <c:pt idx="4625">
                  <c:v>0.18506600000000001</c:v>
                </c:pt>
                <c:pt idx="4626">
                  <c:v>0.18510599999999999</c:v>
                </c:pt>
                <c:pt idx="4627">
                  <c:v>0.18514600000000001</c:v>
                </c:pt>
                <c:pt idx="4628">
                  <c:v>0.18518599999999999</c:v>
                </c:pt>
                <c:pt idx="4629">
                  <c:v>0.185226</c:v>
                </c:pt>
                <c:pt idx="4630">
                  <c:v>0.18526599999999999</c:v>
                </c:pt>
                <c:pt idx="4631">
                  <c:v>0.185306</c:v>
                </c:pt>
                <c:pt idx="4632">
                  <c:v>0.18534600000000001</c:v>
                </c:pt>
                <c:pt idx="4633">
                  <c:v>0.185386</c:v>
                </c:pt>
                <c:pt idx="4634">
                  <c:v>0.18542600000000001</c:v>
                </c:pt>
                <c:pt idx="4635">
                  <c:v>0.18546599999999999</c:v>
                </c:pt>
                <c:pt idx="4636">
                  <c:v>0.185506</c:v>
                </c:pt>
                <c:pt idx="4637">
                  <c:v>0.18554599999999999</c:v>
                </c:pt>
                <c:pt idx="4638">
                  <c:v>0.185586</c:v>
                </c:pt>
                <c:pt idx="4639">
                  <c:v>0.18562600000000001</c:v>
                </c:pt>
                <c:pt idx="4640">
                  <c:v>0.185666</c:v>
                </c:pt>
                <c:pt idx="4641">
                  <c:v>0.18570600000000001</c:v>
                </c:pt>
                <c:pt idx="4642">
                  <c:v>0.18574599999999999</c:v>
                </c:pt>
                <c:pt idx="4643">
                  <c:v>0.18578600000000001</c:v>
                </c:pt>
                <c:pt idx="4644">
                  <c:v>0.18582599999999999</c:v>
                </c:pt>
                <c:pt idx="4645">
                  <c:v>0.185866</c:v>
                </c:pt>
                <c:pt idx="4646">
                  <c:v>0.18590599999999999</c:v>
                </c:pt>
                <c:pt idx="4647">
                  <c:v>0.185946</c:v>
                </c:pt>
                <c:pt idx="4648">
                  <c:v>0.18598600000000001</c:v>
                </c:pt>
                <c:pt idx="4649">
                  <c:v>0.186026</c:v>
                </c:pt>
                <c:pt idx="4650">
                  <c:v>0.18606600000000001</c:v>
                </c:pt>
                <c:pt idx="4651">
                  <c:v>0.18610599999999999</c:v>
                </c:pt>
                <c:pt idx="4652">
                  <c:v>0.18614600000000001</c:v>
                </c:pt>
                <c:pt idx="4653">
                  <c:v>0.18618599999999999</c:v>
                </c:pt>
                <c:pt idx="4654">
                  <c:v>0.186226</c:v>
                </c:pt>
                <c:pt idx="4655">
                  <c:v>0.18626599999999999</c:v>
                </c:pt>
                <c:pt idx="4656">
                  <c:v>0.186306</c:v>
                </c:pt>
                <c:pt idx="4657">
                  <c:v>0.18634600000000001</c:v>
                </c:pt>
                <c:pt idx="4658">
                  <c:v>0.186386</c:v>
                </c:pt>
                <c:pt idx="4659">
                  <c:v>0.18642600000000001</c:v>
                </c:pt>
                <c:pt idx="4660">
                  <c:v>0.18646599999999999</c:v>
                </c:pt>
                <c:pt idx="4661">
                  <c:v>0.18650600000000001</c:v>
                </c:pt>
                <c:pt idx="4662">
                  <c:v>0.18654599999999999</c:v>
                </c:pt>
                <c:pt idx="4663">
                  <c:v>0.186586</c:v>
                </c:pt>
                <c:pt idx="4664">
                  <c:v>0.18662599999999999</c:v>
                </c:pt>
                <c:pt idx="4665">
                  <c:v>0.186666</c:v>
                </c:pt>
                <c:pt idx="4666">
                  <c:v>0.18670600000000001</c:v>
                </c:pt>
                <c:pt idx="4667">
                  <c:v>0.186746</c:v>
                </c:pt>
                <c:pt idx="4668">
                  <c:v>0.18678600000000001</c:v>
                </c:pt>
                <c:pt idx="4669">
                  <c:v>0.18682599999999999</c:v>
                </c:pt>
                <c:pt idx="4670">
                  <c:v>0.186866</c:v>
                </c:pt>
                <c:pt idx="4671">
                  <c:v>0.18690599999999999</c:v>
                </c:pt>
                <c:pt idx="4672">
                  <c:v>0.186946</c:v>
                </c:pt>
                <c:pt idx="4673">
                  <c:v>0.18698600000000001</c:v>
                </c:pt>
                <c:pt idx="4674">
                  <c:v>0.187026</c:v>
                </c:pt>
                <c:pt idx="4675">
                  <c:v>0.18706600000000001</c:v>
                </c:pt>
                <c:pt idx="4676">
                  <c:v>0.18710599999999999</c:v>
                </c:pt>
                <c:pt idx="4677">
                  <c:v>0.18714600000000001</c:v>
                </c:pt>
                <c:pt idx="4678">
                  <c:v>0.18718599999999999</c:v>
                </c:pt>
                <c:pt idx="4679">
                  <c:v>0.187226</c:v>
                </c:pt>
                <c:pt idx="4680">
                  <c:v>0.18726599999999999</c:v>
                </c:pt>
                <c:pt idx="4681">
                  <c:v>0.187306</c:v>
                </c:pt>
                <c:pt idx="4682">
                  <c:v>0.18734600000000001</c:v>
                </c:pt>
                <c:pt idx="4683">
                  <c:v>0.187386</c:v>
                </c:pt>
                <c:pt idx="4684">
                  <c:v>0.18742600000000001</c:v>
                </c:pt>
                <c:pt idx="4685">
                  <c:v>0.18746599999999999</c:v>
                </c:pt>
                <c:pt idx="4686">
                  <c:v>0.18750600000000001</c:v>
                </c:pt>
                <c:pt idx="4687">
                  <c:v>0.18754599999999999</c:v>
                </c:pt>
                <c:pt idx="4688">
                  <c:v>0.187586</c:v>
                </c:pt>
                <c:pt idx="4689">
                  <c:v>0.18762599999999999</c:v>
                </c:pt>
                <c:pt idx="4690">
                  <c:v>0.187666</c:v>
                </c:pt>
                <c:pt idx="4691">
                  <c:v>0.18770600000000001</c:v>
                </c:pt>
                <c:pt idx="4692">
                  <c:v>0.187746</c:v>
                </c:pt>
                <c:pt idx="4693">
                  <c:v>0.18778600000000001</c:v>
                </c:pt>
                <c:pt idx="4694">
                  <c:v>0.18782599999999999</c:v>
                </c:pt>
                <c:pt idx="4695">
                  <c:v>0.18786600000000001</c:v>
                </c:pt>
                <c:pt idx="4696">
                  <c:v>0.18790599999999999</c:v>
                </c:pt>
                <c:pt idx="4697">
                  <c:v>0.187946</c:v>
                </c:pt>
                <c:pt idx="4698">
                  <c:v>0.18798599999999999</c:v>
                </c:pt>
                <c:pt idx="4699">
                  <c:v>0.188026</c:v>
                </c:pt>
                <c:pt idx="4700">
                  <c:v>0.18806600000000001</c:v>
                </c:pt>
                <c:pt idx="4701">
                  <c:v>0.188106</c:v>
                </c:pt>
                <c:pt idx="4702">
                  <c:v>0.18814600000000001</c:v>
                </c:pt>
                <c:pt idx="4703">
                  <c:v>0.18818599999999999</c:v>
                </c:pt>
                <c:pt idx="4704">
                  <c:v>0.188226</c:v>
                </c:pt>
                <c:pt idx="4705">
                  <c:v>0.18826599999999999</c:v>
                </c:pt>
                <c:pt idx="4706">
                  <c:v>0.188306</c:v>
                </c:pt>
                <c:pt idx="4707">
                  <c:v>0.18834600000000001</c:v>
                </c:pt>
                <c:pt idx="4708">
                  <c:v>0.188386</c:v>
                </c:pt>
                <c:pt idx="4709">
                  <c:v>0.18842600000000001</c:v>
                </c:pt>
                <c:pt idx="4710">
                  <c:v>0.18846599999999999</c:v>
                </c:pt>
                <c:pt idx="4711">
                  <c:v>0.18850600000000001</c:v>
                </c:pt>
                <c:pt idx="4712">
                  <c:v>0.18854599999999999</c:v>
                </c:pt>
                <c:pt idx="4713">
                  <c:v>0.188586</c:v>
                </c:pt>
                <c:pt idx="4714">
                  <c:v>0.18862599999999999</c:v>
                </c:pt>
                <c:pt idx="4715">
                  <c:v>0.188666</c:v>
                </c:pt>
                <c:pt idx="4716">
                  <c:v>0.18870600000000001</c:v>
                </c:pt>
                <c:pt idx="4717">
                  <c:v>0.188746</c:v>
                </c:pt>
                <c:pt idx="4718">
                  <c:v>0.18878600000000001</c:v>
                </c:pt>
                <c:pt idx="4719">
                  <c:v>0.18882599999999999</c:v>
                </c:pt>
                <c:pt idx="4720">
                  <c:v>0.18886600000000001</c:v>
                </c:pt>
                <c:pt idx="4721">
                  <c:v>0.18890599999999999</c:v>
                </c:pt>
                <c:pt idx="4722">
                  <c:v>0.188946</c:v>
                </c:pt>
                <c:pt idx="4723">
                  <c:v>0.18898599999999999</c:v>
                </c:pt>
                <c:pt idx="4724">
                  <c:v>0.189026</c:v>
                </c:pt>
                <c:pt idx="4725">
                  <c:v>0.18906600000000001</c:v>
                </c:pt>
                <c:pt idx="4726">
                  <c:v>0.189106</c:v>
                </c:pt>
                <c:pt idx="4727">
                  <c:v>0.18914600000000001</c:v>
                </c:pt>
                <c:pt idx="4728">
                  <c:v>0.18918599999999999</c:v>
                </c:pt>
                <c:pt idx="4729">
                  <c:v>0.18922600000000001</c:v>
                </c:pt>
                <c:pt idx="4730">
                  <c:v>0.18926599999999999</c:v>
                </c:pt>
                <c:pt idx="4731">
                  <c:v>0.189306</c:v>
                </c:pt>
                <c:pt idx="4732">
                  <c:v>0.18934599999999999</c:v>
                </c:pt>
                <c:pt idx="4733">
                  <c:v>0.189386</c:v>
                </c:pt>
                <c:pt idx="4734">
                  <c:v>0.18942600000000001</c:v>
                </c:pt>
                <c:pt idx="4735">
                  <c:v>0.189466</c:v>
                </c:pt>
                <c:pt idx="4736">
                  <c:v>0.18950600000000001</c:v>
                </c:pt>
                <c:pt idx="4737">
                  <c:v>0.18954599999999999</c:v>
                </c:pt>
                <c:pt idx="4738">
                  <c:v>0.189586</c:v>
                </c:pt>
                <c:pt idx="4739">
                  <c:v>0.18962599999999999</c:v>
                </c:pt>
                <c:pt idx="4740">
                  <c:v>0.189666</c:v>
                </c:pt>
                <c:pt idx="4741">
                  <c:v>0.18970600000000001</c:v>
                </c:pt>
                <c:pt idx="4742">
                  <c:v>0.189746</c:v>
                </c:pt>
                <c:pt idx="4743">
                  <c:v>0.18978600000000001</c:v>
                </c:pt>
                <c:pt idx="4744">
                  <c:v>0.18982599999999999</c:v>
                </c:pt>
                <c:pt idx="4745">
                  <c:v>0.18986600000000001</c:v>
                </c:pt>
                <c:pt idx="4746">
                  <c:v>0.18990599999999999</c:v>
                </c:pt>
                <c:pt idx="4747">
                  <c:v>0.189945</c:v>
                </c:pt>
                <c:pt idx="4748">
                  <c:v>0.18998499999999999</c:v>
                </c:pt>
                <c:pt idx="4749">
                  <c:v>0.190025</c:v>
                </c:pt>
                <c:pt idx="4750">
                  <c:v>0.19006500000000001</c:v>
                </c:pt>
                <c:pt idx="4751">
                  <c:v>0.190105</c:v>
                </c:pt>
                <c:pt idx="4752">
                  <c:v>0.19014500000000001</c:v>
                </c:pt>
                <c:pt idx="4753">
                  <c:v>0.19018499999999999</c:v>
                </c:pt>
                <c:pt idx="4754">
                  <c:v>0.19022500000000001</c:v>
                </c:pt>
                <c:pt idx="4755">
                  <c:v>0.19026499999999999</c:v>
                </c:pt>
                <c:pt idx="4756">
                  <c:v>0.190305</c:v>
                </c:pt>
                <c:pt idx="4757">
                  <c:v>0.19034499999999999</c:v>
                </c:pt>
                <c:pt idx="4758">
                  <c:v>0.190385</c:v>
                </c:pt>
                <c:pt idx="4759">
                  <c:v>0.19042500000000001</c:v>
                </c:pt>
                <c:pt idx="4760">
                  <c:v>0.190465</c:v>
                </c:pt>
                <c:pt idx="4761">
                  <c:v>0.19050500000000001</c:v>
                </c:pt>
                <c:pt idx="4762">
                  <c:v>0.19054499999999999</c:v>
                </c:pt>
                <c:pt idx="4763">
                  <c:v>0.190585</c:v>
                </c:pt>
                <c:pt idx="4764">
                  <c:v>0.19062499999999999</c:v>
                </c:pt>
                <c:pt idx="4765">
                  <c:v>0.190665</c:v>
                </c:pt>
                <c:pt idx="4766">
                  <c:v>0.19070500000000001</c:v>
                </c:pt>
                <c:pt idx="4767">
                  <c:v>0.190745</c:v>
                </c:pt>
                <c:pt idx="4768">
                  <c:v>0.19078500000000001</c:v>
                </c:pt>
                <c:pt idx="4769">
                  <c:v>0.19082499999999999</c:v>
                </c:pt>
                <c:pt idx="4770">
                  <c:v>0.19086500000000001</c:v>
                </c:pt>
                <c:pt idx="4771">
                  <c:v>0.19090499999999999</c:v>
                </c:pt>
                <c:pt idx="4772">
                  <c:v>0.190945</c:v>
                </c:pt>
                <c:pt idx="4773">
                  <c:v>0.19098499999999999</c:v>
                </c:pt>
                <c:pt idx="4774">
                  <c:v>0.191025</c:v>
                </c:pt>
                <c:pt idx="4775">
                  <c:v>0.19106500000000001</c:v>
                </c:pt>
                <c:pt idx="4776">
                  <c:v>0.191105</c:v>
                </c:pt>
                <c:pt idx="4777">
                  <c:v>0.19114500000000001</c:v>
                </c:pt>
                <c:pt idx="4778">
                  <c:v>0.19118499999999999</c:v>
                </c:pt>
                <c:pt idx="4779">
                  <c:v>0.19122500000000001</c:v>
                </c:pt>
                <c:pt idx="4780">
                  <c:v>0.19126499999999999</c:v>
                </c:pt>
                <c:pt idx="4781">
                  <c:v>0.191305</c:v>
                </c:pt>
                <c:pt idx="4782">
                  <c:v>0.19134499999999999</c:v>
                </c:pt>
                <c:pt idx="4783">
                  <c:v>0.191385</c:v>
                </c:pt>
                <c:pt idx="4784">
                  <c:v>0.19142500000000001</c:v>
                </c:pt>
                <c:pt idx="4785">
                  <c:v>0.191465</c:v>
                </c:pt>
                <c:pt idx="4786">
                  <c:v>0.19150500000000001</c:v>
                </c:pt>
                <c:pt idx="4787">
                  <c:v>0.19154499999999999</c:v>
                </c:pt>
                <c:pt idx="4788">
                  <c:v>0.19158500000000001</c:v>
                </c:pt>
                <c:pt idx="4789">
                  <c:v>0.19162499999999999</c:v>
                </c:pt>
                <c:pt idx="4790">
                  <c:v>0.191665</c:v>
                </c:pt>
                <c:pt idx="4791">
                  <c:v>0.19170499999999999</c:v>
                </c:pt>
                <c:pt idx="4792">
                  <c:v>0.191745</c:v>
                </c:pt>
                <c:pt idx="4793">
                  <c:v>0.19178500000000001</c:v>
                </c:pt>
                <c:pt idx="4794">
                  <c:v>0.191825</c:v>
                </c:pt>
                <c:pt idx="4795">
                  <c:v>0.19186500000000001</c:v>
                </c:pt>
                <c:pt idx="4796">
                  <c:v>0.19190499999999999</c:v>
                </c:pt>
                <c:pt idx="4797">
                  <c:v>0.191945</c:v>
                </c:pt>
                <c:pt idx="4798">
                  <c:v>0.19198499999999999</c:v>
                </c:pt>
                <c:pt idx="4799">
                  <c:v>0.192025</c:v>
                </c:pt>
                <c:pt idx="4800">
                  <c:v>0.19206500000000001</c:v>
                </c:pt>
                <c:pt idx="4801">
                  <c:v>0.192105</c:v>
                </c:pt>
                <c:pt idx="4802">
                  <c:v>0.19214500000000001</c:v>
                </c:pt>
                <c:pt idx="4803">
                  <c:v>0.19218499999999999</c:v>
                </c:pt>
                <c:pt idx="4804">
                  <c:v>0.19222500000000001</c:v>
                </c:pt>
                <c:pt idx="4805">
                  <c:v>0.19226499999999999</c:v>
                </c:pt>
                <c:pt idx="4806">
                  <c:v>0.192305</c:v>
                </c:pt>
                <c:pt idx="4807">
                  <c:v>0.19234499999999999</c:v>
                </c:pt>
                <c:pt idx="4808">
                  <c:v>0.192385</c:v>
                </c:pt>
                <c:pt idx="4809">
                  <c:v>0.19242500000000001</c:v>
                </c:pt>
                <c:pt idx="4810">
                  <c:v>0.192465</c:v>
                </c:pt>
                <c:pt idx="4811">
                  <c:v>0.19250500000000001</c:v>
                </c:pt>
                <c:pt idx="4812">
                  <c:v>0.19254499999999999</c:v>
                </c:pt>
                <c:pt idx="4813">
                  <c:v>0.19258500000000001</c:v>
                </c:pt>
                <c:pt idx="4814">
                  <c:v>0.19262499999999999</c:v>
                </c:pt>
                <c:pt idx="4815">
                  <c:v>0.192665</c:v>
                </c:pt>
                <c:pt idx="4816">
                  <c:v>0.19270499999999999</c:v>
                </c:pt>
                <c:pt idx="4817">
                  <c:v>0.192745</c:v>
                </c:pt>
                <c:pt idx="4818">
                  <c:v>0.19278500000000001</c:v>
                </c:pt>
                <c:pt idx="4819">
                  <c:v>0.192825</c:v>
                </c:pt>
                <c:pt idx="4820">
                  <c:v>0.19286500000000001</c:v>
                </c:pt>
                <c:pt idx="4821">
                  <c:v>0.19290499999999999</c:v>
                </c:pt>
                <c:pt idx="4822">
                  <c:v>0.19294500000000001</c:v>
                </c:pt>
                <c:pt idx="4823">
                  <c:v>0.19298499999999999</c:v>
                </c:pt>
                <c:pt idx="4824">
                  <c:v>0.193025</c:v>
                </c:pt>
                <c:pt idx="4825">
                  <c:v>0.19306499999999999</c:v>
                </c:pt>
                <c:pt idx="4826">
                  <c:v>0.193105</c:v>
                </c:pt>
                <c:pt idx="4827">
                  <c:v>0.19314500000000001</c:v>
                </c:pt>
                <c:pt idx="4828">
                  <c:v>0.193185</c:v>
                </c:pt>
                <c:pt idx="4829">
                  <c:v>0.19322500000000001</c:v>
                </c:pt>
                <c:pt idx="4830">
                  <c:v>0.19326499999999999</c:v>
                </c:pt>
                <c:pt idx="4831">
                  <c:v>0.193305</c:v>
                </c:pt>
                <c:pt idx="4832">
                  <c:v>0.19334499999999999</c:v>
                </c:pt>
                <c:pt idx="4833">
                  <c:v>0.193385</c:v>
                </c:pt>
                <c:pt idx="4834">
                  <c:v>0.19342500000000001</c:v>
                </c:pt>
                <c:pt idx="4835">
                  <c:v>0.193465</c:v>
                </c:pt>
                <c:pt idx="4836">
                  <c:v>0.19350500000000001</c:v>
                </c:pt>
                <c:pt idx="4837">
                  <c:v>0.19354499999999999</c:v>
                </c:pt>
                <c:pt idx="4838">
                  <c:v>0.19358500000000001</c:v>
                </c:pt>
                <c:pt idx="4839">
                  <c:v>0.19362499999999999</c:v>
                </c:pt>
                <c:pt idx="4840">
                  <c:v>0.193665</c:v>
                </c:pt>
                <c:pt idx="4841">
                  <c:v>0.19370499999999999</c:v>
                </c:pt>
                <c:pt idx="4842">
                  <c:v>0.193745</c:v>
                </c:pt>
                <c:pt idx="4843">
                  <c:v>0.19378500000000001</c:v>
                </c:pt>
                <c:pt idx="4844">
                  <c:v>0.193825</c:v>
                </c:pt>
                <c:pt idx="4845">
                  <c:v>0.19386500000000001</c:v>
                </c:pt>
                <c:pt idx="4846">
                  <c:v>0.19390499999999999</c:v>
                </c:pt>
                <c:pt idx="4847">
                  <c:v>0.19394500000000001</c:v>
                </c:pt>
                <c:pt idx="4848">
                  <c:v>0.19398499999999999</c:v>
                </c:pt>
                <c:pt idx="4849">
                  <c:v>0.194025</c:v>
                </c:pt>
                <c:pt idx="4850">
                  <c:v>0.19406499999999999</c:v>
                </c:pt>
                <c:pt idx="4851">
                  <c:v>0.194105</c:v>
                </c:pt>
                <c:pt idx="4852">
                  <c:v>0.19414500000000001</c:v>
                </c:pt>
                <c:pt idx="4853">
                  <c:v>0.194185</c:v>
                </c:pt>
                <c:pt idx="4854">
                  <c:v>0.19422500000000001</c:v>
                </c:pt>
                <c:pt idx="4855">
                  <c:v>0.19426499999999999</c:v>
                </c:pt>
                <c:pt idx="4856">
                  <c:v>0.19430500000000001</c:v>
                </c:pt>
                <c:pt idx="4857">
                  <c:v>0.19434499999999999</c:v>
                </c:pt>
                <c:pt idx="4858">
                  <c:v>0.194385</c:v>
                </c:pt>
                <c:pt idx="4859">
                  <c:v>0.19442499999999999</c:v>
                </c:pt>
                <c:pt idx="4860">
                  <c:v>0.194465</c:v>
                </c:pt>
                <c:pt idx="4861">
                  <c:v>0.19450500000000001</c:v>
                </c:pt>
                <c:pt idx="4862">
                  <c:v>0.194545</c:v>
                </c:pt>
                <c:pt idx="4863">
                  <c:v>0.19458500000000001</c:v>
                </c:pt>
                <c:pt idx="4864">
                  <c:v>0.19462499999999999</c:v>
                </c:pt>
                <c:pt idx="4865">
                  <c:v>0.194665</c:v>
                </c:pt>
                <c:pt idx="4866">
                  <c:v>0.19470499999999999</c:v>
                </c:pt>
                <c:pt idx="4867">
                  <c:v>0.194745</c:v>
                </c:pt>
                <c:pt idx="4868">
                  <c:v>0.19478500000000001</c:v>
                </c:pt>
                <c:pt idx="4869">
                  <c:v>0.194825</c:v>
                </c:pt>
                <c:pt idx="4870">
                  <c:v>0.19486500000000001</c:v>
                </c:pt>
                <c:pt idx="4871">
                  <c:v>0.19490499999999999</c:v>
                </c:pt>
                <c:pt idx="4872">
                  <c:v>0.19494500000000001</c:v>
                </c:pt>
                <c:pt idx="4873">
                  <c:v>0.19498499999999999</c:v>
                </c:pt>
                <c:pt idx="4874">
                  <c:v>0.195025</c:v>
                </c:pt>
                <c:pt idx="4875">
                  <c:v>0.19506499999999999</c:v>
                </c:pt>
                <c:pt idx="4876">
                  <c:v>0.195105</c:v>
                </c:pt>
                <c:pt idx="4877">
                  <c:v>0.19514500000000001</c:v>
                </c:pt>
                <c:pt idx="4878">
                  <c:v>0.195185</c:v>
                </c:pt>
                <c:pt idx="4879">
                  <c:v>0.19522500000000001</c:v>
                </c:pt>
                <c:pt idx="4880">
                  <c:v>0.19526499999999999</c:v>
                </c:pt>
                <c:pt idx="4881">
                  <c:v>0.19530500000000001</c:v>
                </c:pt>
                <c:pt idx="4882">
                  <c:v>0.19534499999999999</c:v>
                </c:pt>
                <c:pt idx="4883">
                  <c:v>0.195385</c:v>
                </c:pt>
                <c:pt idx="4884">
                  <c:v>0.19542499999999999</c:v>
                </c:pt>
                <c:pt idx="4885">
                  <c:v>0.195465</c:v>
                </c:pt>
                <c:pt idx="4886">
                  <c:v>0.19550500000000001</c:v>
                </c:pt>
                <c:pt idx="4887">
                  <c:v>0.195545</c:v>
                </c:pt>
                <c:pt idx="4888">
                  <c:v>0.19558500000000001</c:v>
                </c:pt>
                <c:pt idx="4889">
                  <c:v>0.19562499999999999</c:v>
                </c:pt>
                <c:pt idx="4890">
                  <c:v>0.19566500000000001</c:v>
                </c:pt>
                <c:pt idx="4891">
                  <c:v>0.19570499999999999</c:v>
                </c:pt>
                <c:pt idx="4892">
                  <c:v>0.195745</c:v>
                </c:pt>
                <c:pt idx="4893">
                  <c:v>0.19578499999999999</c:v>
                </c:pt>
                <c:pt idx="4894">
                  <c:v>0.195825</c:v>
                </c:pt>
                <c:pt idx="4895">
                  <c:v>0.19586500000000001</c:v>
                </c:pt>
                <c:pt idx="4896">
                  <c:v>0.195905</c:v>
                </c:pt>
                <c:pt idx="4897">
                  <c:v>0.19594500000000001</c:v>
                </c:pt>
                <c:pt idx="4898">
                  <c:v>0.19598499999999999</c:v>
                </c:pt>
                <c:pt idx="4899">
                  <c:v>0.196025</c:v>
                </c:pt>
                <c:pt idx="4900">
                  <c:v>0.19606499999999999</c:v>
                </c:pt>
                <c:pt idx="4901">
                  <c:v>0.196105</c:v>
                </c:pt>
                <c:pt idx="4902">
                  <c:v>0.19614500000000001</c:v>
                </c:pt>
                <c:pt idx="4903">
                  <c:v>0.196185</c:v>
                </c:pt>
                <c:pt idx="4904">
                  <c:v>0.19622500000000001</c:v>
                </c:pt>
                <c:pt idx="4905">
                  <c:v>0.196265</c:v>
                </c:pt>
                <c:pt idx="4906">
                  <c:v>0.19630500000000001</c:v>
                </c:pt>
                <c:pt idx="4907">
                  <c:v>0.19634499999999999</c:v>
                </c:pt>
                <c:pt idx="4908">
                  <c:v>0.196385</c:v>
                </c:pt>
                <c:pt idx="4909">
                  <c:v>0.19642499999999999</c:v>
                </c:pt>
                <c:pt idx="4910">
                  <c:v>0.196465</c:v>
                </c:pt>
                <c:pt idx="4911">
                  <c:v>0.19650500000000001</c:v>
                </c:pt>
                <c:pt idx="4912">
                  <c:v>0.196545</c:v>
                </c:pt>
                <c:pt idx="4913">
                  <c:v>0.19658500000000001</c:v>
                </c:pt>
                <c:pt idx="4914">
                  <c:v>0.19662499999999999</c:v>
                </c:pt>
                <c:pt idx="4915">
                  <c:v>0.19666500000000001</c:v>
                </c:pt>
                <c:pt idx="4916">
                  <c:v>0.19670499999999999</c:v>
                </c:pt>
                <c:pt idx="4917">
                  <c:v>0.196745</c:v>
                </c:pt>
                <c:pt idx="4918">
                  <c:v>0.19678499999999999</c:v>
                </c:pt>
                <c:pt idx="4919">
                  <c:v>0.196825</c:v>
                </c:pt>
                <c:pt idx="4920">
                  <c:v>0.19686500000000001</c:v>
                </c:pt>
                <c:pt idx="4921">
                  <c:v>0.196905</c:v>
                </c:pt>
                <c:pt idx="4922">
                  <c:v>0.19694500000000001</c:v>
                </c:pt>
                <c:pt idx="4923">
                  <c:v>0.19698499999999999</c:v>
                </c:pt>
                <c:pt idx="4924">
                  <c:v>0.19702500000000001</c:v>
                </c:pt>
                <c:pt idx="4925">
                  <c:v>0.19706499999999999</c:v>
                </c:pt>
                <c:pt idx="4926">
                  <c:v>0.197105</c:v>
                </c:pt>
                <c:pt idx="4927">
                  <c:v>0.19714499999999999</c:v>
                </c:pt>
                <c:pt idx="4928">
                  <c:v>0.197185</c:v>
                </c:pt>
                <c:pt idx="4929">
                  <c:v>0.19722500000000001</c:v>
                </c:pt>
                <c:pt idx="4930">
                  <c:v>0.197265</c:v>
                </c:pt>
                <c:pt idx="4931">
                  <c:v>0.19730500000000001</c:v>
                </c:pt>
                <c:pt idx="4932">
                  <c:v>0.19734499999999999</c:v>
                </c:pt>
                <c:pt idx="4933">
                  <c:v>0.197385</c:v>
                </c:pt>
                <c:pt idx="4934">
                  <c:v>0.19742499999999999</c:v>
                </c:pt>
                <c:pt idx="4935">
                  <c:v>0.197465</c:v>
                </c:pt>
                <c:pt idx="4936">
                  <c:v>0.19750499999999999</c:v>
                </c:pt>
                <c:pt idx="4937">
                  <c:v>0.197545</c:v>
                </c:pt>
                <c:pt idx="4938">
                  <c:v>0.19758500000000001</c:v>
                </c:pt>
                <c:pt idx="4939">
                  <c:v>0.197625</c:v>
                </c:pt>
                <c:pt idx="4940">
                  <c:v>0.19766500000000001</c:v>
                </c:pt>
                <c:pt idx="4941">
                  <c:v>0.19770499999999999</c:v>
                </c:pt>
                <c:pt idx="4942">
                  <c:v>0.197745</c:v>
                </c:pt>
                <c:pt idx="4943">
                  <c:v>0.19778499999999999</c:v>
                </c:pt>
                <c:pt idx="4944">
                  <c:v>0.197825</c:v>
                </c:pt>
                <c:pt idx="4945">
                  <c:v>0.19786500000000001</c:v>
                </c:pt>
                <c:pt idx="4946">
                  <c:v>0.197905</c:v>
                </c:pt>
                <c:pt idx="4947">
                  <c:v>0.19794500000000001</c:v>
                </c:pt>
                <c:pt idx="4948">
                  <c:v>0.19798499999999999</c:v>
                </c:pt>
                <c:pt idx="4949">
                  <c:v>0.19802500000000001</c:v>
                </c:pt>
                <c:pt idx="4950">
                  <c:v>0.19806499999999999</c:v>
                </c:pt>
                <c:pt idx="4951">
                  <c:v>0.198105</c:v>
                </c:pt>
                <c:pt idx="4952">
                  <c:v>0.19814499999999999</c:v>
                </c:pt>
                <c:pt idx="4953">
                  <c:v>0.198185</c:v>
                </c:pt>
                <c:pt idx="4954">
                  <c:v>0.19822500000000001</c:v>
                </c:pt>
                <c:pt idx="4955">
                  <c:v>0.198265</c:v>
                </c:pt>
                <c:pt idx="4956">
                  <c:v>0.19830500000000001</c:v>
                </c:pt>
                <c:pt idx="4957">
                  <c:v>0.19834499999999999</c:v>
                </c:pt>
                <c:pt idx="4958">
                  <c:v>0.19838500000000001</c:v>
                </c:pt>
                <c:pt idx="4959">
                  <c:v>0.19842499999999999</c:v>
                </c:pt>
                <c:pt idx="4960">
                  <c:v>0.198465</c:v>
                </c:pt>
                <c:pt idx="4961">
                  <c:v>0.19850499999999999</c:v>
                </c:pt>
                <c:pt idx="4962">
                  <c:v>0.198545</c:v>
                </c:pt>
                <c:pt idx="4963">
                  <c:v>0.19858500000000001</c:v>
                </c:pt>
                <c:pt idx="4964">
                  <c:v>0.198625</c:v>
                </c:pt>
                <c:pt idx="4965">
                  <c:v>0.19866500000000001</c:v>
                </c:pt>
                <c:pt idx="4966">
                  <c:v>0.19870499999999999</c:v>
                </c:pt>
                <c:pt idx="4967">
                  <c:v>0.198745</c:v>
                </c:pt>
                <c:pt idx="4968">
                  <c:v>0.19878499999999999</c:v>
                </c:pt>
                <c:pt idx="4969">
                  <c:v>0.198825</c:v>
                </c:pt>
                <c:pt idx="4970">
                  <c:v>0.19886499999999999</c:v>
                </c:pt>
                <c:pt idx="4971">
                  <c:v>0.198905</c:v>
                </c:pt>
                <c:pt idx="4972">
                  <c:v>0.19894500000000001</c:v>
                </c:pt>
                <c:pt idx="4973">
                  <c:v>0.198985</c:v>
                </c:pt>
                <c:pt idx="4974">
                  <c:v>0.19902500000000001</c:v>
                </c:pt>
                <c:pt idx="4975">
                  <c:v>0.19906499999999999</c:v>
                </c:pt>
                <c:pt idx="4976">
                  <c:v>0.199105</c:v>
                </c:pt>
                <c:pt idx="4977">
                  <c:v>0.19914499999999999</c:v>
                </c:pt>
                <c:pt idx="4978">
                  <c:v>0.199185</c:v>
                </c:pt>
                <c:pt idx="4979">
                  <c:v>0.19922500000000001</c:v>
                </c:pt>
                <c:pt idx="4980">
                  <c:v>0.199265</c:v>
                </c:pt>
                <c:pt idx="4981">
                  <c:v>0.19930500000000001</c:v>
                </c:pt>
                <c:pt idx="4982">
                  <c:v>0.19934499999999999</c:v>
                </c:pt>
                <c:pt idx="4983">
                  <c:v>0.19938500000000001</c:v>
                </c:pt>
                <c:pt idx="4984">
                  <c:v>0.19942499999999999</c:v>
                </c:pt>
                <c:pt idx="4985">
                  <c:v>0.199465</c:v>
                </c:pt>
                <c:pt idx="4986">
                  <c:v>0.19950499999999999</c:v>
                </c:pt>
                <c:pt idx="4987">
                  <c:v>0.199545</c:v>
                </c:pt>
                <c:pt idx="4988">
                  <c:v>0.19958500000000001</c:v>
                </c:pt>
                <c:pt idx="4989">
                  <c:v>0.199625</c:v>
                </c:pt>
                <c:pt idx="4990">
                  <c:v>0.19966500000000001</c:v>
                </c:pt>
                <c:pt idx="4991">
                  <c:v>0.19970499999999999</c:v>
                </c:pt>
                <c:pt idx="4992">
                  <c:v>0.19974500000000001</c:v>
                </c:pt>
                <c:pt idx="4993">
                  <c:v>0.19978499999999999</c:v>
                </c:pt>
                <c:pt idx="4994">
                  <c:v>0.199825</c:v>
                </c:pt>
                <c:pt idx="4995">
                  <c:v>0.19986499999999999</c:v>
                </c:pt>
                <c:pt idx="4996">
                  <c:v>0.199905</c:v>
                </c:pt>
                <c:pt idx="4997">
                  <c:v>0.19994500000000001</c:v>
                </c:pt>
                <c:pt idx="4998">
                  <c:v>0.199985</c:v>
                </c:pt>
                <c:pt idx="4999">
                  <c:v>0.20002500000000001</c:v>
                </c:pt>
                <c:pt idx="5000">
                  <c:v>0.20006499999999999</c:v>
                </c:pt>
                <c:pt idx="5001">
                  <c:v>0.20010500000000001</c:v>
                </c:pt>
                <c:pt idx="5002">
                  <c:v>0.20014499999999999</c:v>
                </c:pt>
                <c:pt idx="5003">
                  <c:v>0.200185</c:v>
                </c:pt>
                <c:pt idx="5004">
                  <c:v>0.20022499999999999</c:v>
                </c:pt>
                <c:pt idx="5005">
                  <c:v>0.200265</c:v>
                </c:pt>
                <c:pt idx="5006">
                  <c:v>0.20030500000000001</c:v>
                </c:pt>
                <c:pt idx="5007">
                  <c:v>0.200345</c:v>
                </c:pt>
                <c:pt idx="5008">
                  <c:v>0.20038500000000001</c:v>
                </c:pt>
                <c:pt idx="5009">
                  <c:v>0.20042499999999999</c:v>
                </c:pt>
                <c:pt idx="5010">
                  <c:v>0.200465</c:v>
                </c:pt>
                <c:pt idx="5011">
                  <c:v>0.20050499999999999</c:v>
                </c:pt>
                <c:pt idx="5012">
                  <c:v>0.200545</c:v>
                </c:pt>
                <c:pt idx="5013">
                  <c:v>0.20058500000000001</c:v>
                </c:pt>
                <c:pt idx="5014">
                  <c:v>0.200625</c:v>
                </c:pt>
                <c:pt idx="5015">
                  <c:v>0.20066500000000001</c:v>
                </c:pt>
                <c:pt idx="5016">
                  <c:v>0.20070499999999999</c:v>
                </c:pt>
                <c:pt idx="5017">
                  <c:v>0.20074500000000001</c:v>
                </c:pt>
                <c:pt idx="5018">
                  <c:v>0.20078499999999999</c:v>
                </c:pt>
                <c:pt idx="5019">
                  <c:v>0.200825</c:v>
                </c:pt>
                <c:pt idx="5020">
                  <c:v>0.20086499999999999</c:v>
                </c:pt>
                <c:pt idx="5021">
                  <c:v>0.200905</c:v>
                </c:pt>
                <c:pt idx="5022">
                  <c:v>0.20094500000000001</c:v>
                </c:pt>
                <c:pt idx="5023">
                  <c:v>0.200985</c:v>
                </c:pt>
                <c:pt idx="5024">
                  <c:v>0.20102500000000001</c:v>
                </c:pt>
                <c:pt idx="5025">
                  <c:v>0.20106499999999999</c:v>
                </c:pt>
                <c:pt idx="5026">
                  <c:v>0.20110500000000001</c:v>
                </c:pt>
                <c:pt idx="5027">
                  <c:v>0.20114499999999999</c:v>
                </c:pt>
                <c:pt idx="5028">
                  <c:v>0.201185</c:v>
                </c:pt>
                <c:pt idx="5029">
                  <c:v>0.20122499999999999</c:v>
                </c:pt>
                <c:pt idx="5030">
                  <c:v>0.201265</c:v>
                </c:pt>
                <c:pt idx="5031">
                  <c:v>0.20130500000000001</c:v>
                </c:pt>
                <c:pt idx="5032">
                  <c:v>0.201345</c:v>
                </c:pt>
                <c:pt idx="5033">
                  <c:v>0.20138500000000001</c:v>
                </c:pt>
                <c:pt idx="5034">
                  <c:v>0.20142499999999999</c:v>
                </c:pt>
                <c:pt idx="5035">
                  <c:v>0.20146500000000001</c:v>
                </c:pt>
                <c:pt idx="5036">
                  <c:v>0.20150499999999999</c:v>
                </c:pt>
                <c:pt idx="5037">
                  <c:v>0.201545</c:v>
                </c:pt>
                <c:pt idx="5038">
                  <c:v>0.20158499999999999</c:v>
                </c:pt>
                <c:pt idx="5039">
                  <c:v>0.201625</c:v>
                </c:pt>
                <c:pt idx="5040">
                  <c:v>0.20166500000000001</c:v>
                </c:pt>
                <c:pt idx="5041">
                  <c:v>0.201705</c:v>
                </c:pt>
                <c:pt idx="5042">
                  <c:v>0.20174500000000001</c:v>
                </c:pt>
                <c:pt idx="5043">
                  <c:v>0.20178499999999999</c:v>
                </c:pt>
                <c:pt idx="5044">
                  <c:v>0.201825</c:v>
                </c:pt>
                <c:pt idx="5045">
                  <c:v>0.20186499999999999</c:v>
                </c:pt>
                <c:pt idx="5046">
                  <c:v>0.201905</c:v>
                </c:pt>
                <c:pt idx="5047">
                  <c:v>0.20194500000000001</c:v>
                </c:pt>
                <c:pt idx="5048">
                  <c:v>0.201985</c:v>
                </c:pt>
                <c:pt idx="5049">
                  <c:v>0.20202500000000001</c:v>
                </c:pt>
                <c:pt idx="5050">
                  <c:v>0.20206499999999999</c:v>
                </c:pt>
                <c:pt idx="5051">
                  <c:v>0.20210500000000001</c:v>
                </c:pt>
                <c:pt idx="5052">
                  <c:v>0.20214499999999999</c:v>
                </c:pt>
                <c:pt idx="5053">
                  <c:v>0.202185</c:v>
                </c:pt>
                <c:pt idx="5054">
                  <c:v>0.20222499999999999</c:v>
                </c:pt>
                <c:pt idx="5055">
                  <c:v>0.202265</c:v>
                </c:pt>
                <c:pt idx="5056">
                  <c:v>0.20230500000000001</c:v>
                </c:pt>
                <c:pt idx="5057">
                  <c:v>0.202345</c:v>
                </c:pt>
                <c:pt idx="5058">
                  <c:v>0.20238500000000001</c:v>
                </c:pt>
                <c:pt idx="5059">
                  <c:v>0.20242499999999999</c:v>
                </c:pt>
                <c:pt idx="5060">
                  <c:v>0.20246500000000001</c:v>
                </c:pt>
                <c:pt idx="5061">
                  <c:v>0.20250499999999999</c:v>
                </c:pt>
                <c:pt idx="5062">
                  <c:v>0.202545</c:v>
                </c:pt>
                <c:pt idx="5063">
                  <c:v>0.20258499999999999</c:v>
                </c:pt>
                <c:pt idx="5064">
                  <c:v>0.202625</c:v>
                </c:pt>
                <c:pt idx="5065">
                  <c:v>0.20266500000000001</c:v>
                </c:pt>
                <c:pt idx="5066">
                  <c:v>0.202705</c:v>
                </c:pt>
                <c:pt idx="5067">
                  <c:v>0.20274500000000001</c:v>
                </c:pt>
                <c:pt idx="5068">
                  <c:v>0.20278499999999999</c:v>
                </c:pt>
                <c:pt idx="5069">
                  <c:v>0.20282500000000001</c:v>
                </c:pt>
                <c:pt idx="5070">
                  <c:v>0.20286499999999999</c:v>
                </c:pt>
                <c:pt idx="5071">
                  <c:v>0.202905</c:v>
                </c:pt>
                <c:pt idx="5072">
                  <c:v>0.20294499999999999</c:v>
                </c:pt>
                <c:pt idx="5073">
                  <c:v>0.202985</c:v>
                </c:pt>
                <c:pt idx="5074">
                  <c:v>0.20302500000000001</c:v>
                </c:pt>
                <c:pt idx="5075">
                  <c:v>0.203065</c:v>
                </c:pt>
                <c:pt idx="5076">
                  <c:v>0.20310500000000001</c:v>
                </c:pt>
                <c:pt idx="5077">
                  <c:v>0.20314499999999999</c:v>
                </c:pt>
                <c:pt idx="5078">
                  <c:v>0.203185</c:v>
                </c:pt>
                <c:pt idx="5079">
                  <c:v>0.20322499999999999</c:v>
                </c:pt>
                <c:pt idx="5080">
                  <c:v>0.203265</c:v>
                </c:pt>
                <c:pt idx="5081">
                  <c:v>0.20330500000000001</c:v>
                </c:pt>
                <c:pt idx="5082">
                  <c:v>0.203345</c:v>
                </c:pt>
                <c:pt idx="5083">
                  <c:v>0.20338500000000001</c:v>
                </c:pt>
                <c:pt idx="5084">
                  <c:v>0.20342499999999999</c:v>
                </c:pt>
                <c:pt idx="5085">
                  <c:v>0.20346500000000001</c:v>
                </c:pt>
                <c:pt idx="5086">
                  <c:v>0.20350499999999999</c:v>
                </c:pt>
                <c:pt idx="5087">
                  <c:v>0.203545</c:v>
                </c:pt>
                <c:pt idx="5088">
                  <c:v>0.20358499999999999</c:v>
                </c:pt>
                <c:pt idx="5089">
                  <c:v>0.203625</c:v>
                </c:pt>
                <c:pt idx="5090">
                  <c:v>0.20366500000000001</c:v>
                </c:pt>
                <c:pt idx="5091">
                  <c:v>0.203705</c:v>
                </c:pt>
                <c:pt idx="5092">
                  <c:v>0.20374500000000001</c:v>
                </c:pt>
                <c:pt idx="5093">
                  <c:v>0.20378499999999999</c:v>
                </c:pt>
                <c:pt idx="5094">
                  <c:v>0.20382500000000001</c:v>
                </c:pt>
                <c:pt idx="5095">
                  <c:v>0.20386499999999999</c:v>
                </c:pt>
                <c:pt idx="5096">
                  <c:v>0.203905</c:v>
                </c:pt>
                <c:pt idx="5097">
                  <c:v>0.20394499999999999</c:v>
                </c:pt>
                <c:pt idx="5098">
                  <c:v>0.203985</c:v>
                </c:pt>
                <c:pt idx="5099">
                  <c:v>0.20402500000000001</c:v>
                </c:pt>
                <c:pt idx="5100">
                  <c:v>0.204065</c:v>
                </c:pt>
                <c:pt idx="5101">
                  <c:v>0.20410500000000001</c:v>
                </c:pt>
                <c:pt idx="5102">
                  <c:v>0.20414499999999999</c:v>
                </c:pt>
                <c:pt idx="5103">
                  <c:v>0.20418500000000001</c:v>
                </c:pt>
                <c:pt idx="5104">
                  <c:v>0.20422499999999999</c:v>
                </c:pt>
                <c:pt idx="5105">
                  <c:v>0.204265</c:v>
                </c:pt>
                <c:pt idx="5106">
                  <c:v>0.20430499999999999</c:v>
                </c:pt>
                <c:pt idx="5107">
                  <c:v>0.204345</c:v>
                </c:pt>
                <c:pt idx="5108">
                  <c:v>0.20438500000000001</c:v>
                </c:pt>
                <c:pt idx="5109">
                  <c:v>0.204425</c:v>
                </c:pt>
                <c:pt idx="5110">
                  <c:v>0.20446500000000001</c:v>
                </c:pt>
                <c:pt idx="5111">
                  <c:v>0.20450499999999999</c:v>
                </c:pt>
                <c:pt idx="5112">
                  <c:v>0.204545</c:v>
                </c:pt>
                <c:pt idx="5113">
                  <c:v>0.20458499999999999</c:v>
                </c:pt>
                <c:pt idx="5114">
                  <c:v>0.204625</c:v>
                </c:pt>
                <c:pt idx="5115">
                  <c:v>0.20466500000000001</c:v>
                </c:pt>
                <c:pt idx="5116">
                  <c:v>0.204705</c:v>
                </c:pt>
                <c:pt idx="5117">
                  <c:v>0.20474500000000001</c:v>
                </c:pt>
                <c:pt idx="5118">
                  <c:v>0.20478499999999999</c:v>
                </c:pt>
                <c:pt idx="5119">
                  <c:v>0.20482500000000001</c:v>
                </c:pt>
                <c:pt idx="5120">
                  <c:v>0.20486499999999999</c:v>
                </c:pt>
                <c:pt idx="5121">
                  <c:v>0.204905</c:v>
                </c:pt>
                <c:pt idx="5122">
                  <c:v>0.20494499999999999</c:v>
                </c:pt>
                <c:pt idx="5123">
                  <c:v>0.204985</c:v>
                </c:pt>
                <c:pt idx="5124">
                  <c:v>0.20502500000000001</c:v>
                </c:pt>
                <c:pt idx="5125">
                  <c:v>0.205065</c:v>
                </c:pt>
                <c:pt idx="5126">
                  <c:v>0.20510500000000001</c:v>
                </c:pt>
                <c:pt idx="5127">
                  <c:v>0.20514499999999999</c:v>
                </c:pt>
                <c:pt idx="5128">
                  <c:v>0.20518500000000001</c:v>
                </c:pt>
                <c:pt idx="5129">
                  <c:v>0.20522499999999999</c:v>
                </c:pt>
                <c:pt idx="5130">
                  <c:v>0.205265</c:v>
                </c:pt>
                <c:pt idx="5131">
                  <c:v>0.20530499999999999</c:v>
                </c:pt>
                <c:pt idx="5132">
                  <c:v>0.205345</c:v>
                </c:pt>
                <c:pt idx="5133">
                  <c:v>0.20538500000000001</c:v>
                </c:pt>
                <c:pt idx="5134">
                  <c:v>0.205425</c:v>
                </c:pt>
                <c:pt idx="5135">
                  <c:v>0.20546500000000001</c:v>
                </c:pt>
                <c:pt idx="5136">
                  <c:v>0.20550499999999999</c:v>
                </c:pt>
                <c:pt idx="5137">
                  <c:v>0.20554500000000001</c:v>
                </c:pt>
                <c:pt idx="5138">
                  <c:v>0.20558499999999999</c:v>
                </c:pt>
                <c:pt idx="5139">
                  <c:v>0.205625</c:v>
                </c:pt>
                <c:pt idx="5140">
                  <c:v>0.20566499999999999</c:v>
                </c:pt>
                <c:pt idx="5141">
                  <c:v>0.205705</c:v>
                </c:pt>
                <c:pt idx="5142">
                  <c:v>0.20574500000000001</c:v>
                </c:pt>
                <c:pt idx="5143">
                  <c:v>0.205785</c:v>
                </c:pt>
                <c:pt idx="5144">
                  <c:v>0.20582500000000001</c:v>
                </c:pt>
                <c:pt idx="5145">
                  <c:v>0.20586499999999999</c:v>
                </c:pt>
                <c:pt idx="5146">
                  <c:v>0.205905</c:v>
                </c:pt>
                <c:pt idx="5147">
                  <c:v>0.20594499999999999</c:v>
                </c:pt>
                <c:pt idx="5148">
                  <c:v>0.205985</c:v>
                </c:pt>
                <c:pt idx="5149">
                  <c:v>0.20602500000000001</c:v>
                </c:pt>
                <c:pt idx="5150">
                  <c:v>0.206065</c:v>
                </c:pt>
                <c:pt idx="5151">
                  <c:v>0.20610500000000001</c:v>
                </c:pt>
                <c:pt idx="5152">
                  <c:v>0.20614499999999999</c:v>
                </c:pt>
                <c:pt idx="5153">
                  <c:v>0.20618500000000001</c:v>
                </c:pt>
                <c:pt idx="5154">
                  <c:v>0.20622499999999999</c:v>
                </c:pt>
                <c:pt idx="5155">
                  <c:v>0.206265</c:v>
                </c:pt>
                <c:pt idx="5156">
                  <c:v>0.20630499999999999</c:v>
                </c:pt>
                <c:pt idx="5157">
                  <c:v>0.206345</c:v>
                </c:pt>
                <c:pt idx="5158">
                  <c:v>0.20638500000000001</c:v>
                </c:pt>
                <c:pt idx="5159">
                  <c:v>0.206425</c:v>
                </c:pt>
                <c:pt idx="5160">
                  <c:v>0.20646500000000001</c:v>
                </c:pt>
                <c:pt idx="5161">
                  <c:v>0.20650499999999999</c:v>
                </c:pt>
                <c:pt idx="5162">
                  <c:v>0.20654500000000001</c:v>
                </c:pt>
                <c:pt idx="5163">
                  <c:v>0.20658499999999999</c:v>
                </c:pt>
                <c:pt idx="5164">
                  <c:v>0.206624</c:v>
                </c:pt>
                <c:pt idx="5165">
                  <c:v>0.20666399999999999</c:v>
                </c:pt>
                <c:pt idx="5166">
                  <c:v>0.206704</c:v>
                </c:pt>
                <c:pt idx="5167">
                  <c:v>0.20674400000000001</c:v>
                </c:pt>
                <c:pt idx="5168">
                  <c:v>0.206784</c:v>
                </c:pt>
                <c:pt idx="5169">
                  <c:v>0.20682400000000001</c:v>
                </c:pt>
                <c:pt idx="5170">
                  <c:v>0.20686399999999999</c:v>
                </c:pt>
                <c:pt idx="5171">
                  <c:v>0.206904</c:v>
                </c:pt>
                <c:pt idx="5172">
                  <c:v>0.20694399999999999</c:v>
                </c:pt>
                <c:pt idx="5173">
                  <c:v>0.206984</c:v>
                </c:pt>
                <c:pt idx="5174">
                  <c:v>0.20702400000000001</c:v>
                </c:pt>
                <c:pt idx="5175">
                  <c:v>0.207064</c:v>
                </c:pt>
                <c:pt idx="5176">
                  <c:v>0.20710400000000001</c:v>
                </c:pt>
                <c:pt idx="5177">
                  <c:v>0.20714399999999999</c:v>
                </c:pt>
                <c:pt idx="5178">
                  <c:v>0.20718400000000001</c:v>
                </c:pt>
                <c:pt idx="5179">
                  <c:v>0.20722399999999999</c:v>
                </c:pt>
                <c:pt idx="5180">
                  <c:v>0.207264</c:v>
                </c:pt>
                <c:pt idx="5181">
                  <c:v>0.20730399999999999</c:v>
                </c:pt>
                <c:pt idx="5182">
                  <c:v>0.207344</c:v>
                </c:pt>
                <c:pt idx="5183">
                  <c:v>0.20738400000000001</c:v>
                </c:pt>
                <c:pt idx="5184">
                  <c:v>0.207424</c:v>
                </c:pt>
                <c:pt idx="5185">
                  <c:v>0.20746400000000001</c:v>
                </c:pt>
                <c:pt idx="5186">
                  <c:v>0.20750399999999999</c:v>
                </c:pt>
                <c:pt idx="5187">
                  <c:v>0.20754400000000001</c:v>
                </c:pt>
                <c:pt idx="5188">
                  <c:v>0.20758399999999999</c:v>
                </c:pt>
                <c:pt idx="5189">
                  <c:v>0.207624</c:v>
                </c:pt>
                <c:pt idx="5190">
                  <c:v>0.20766399999999999</c:v>
                </c:pt>
                <c:pt idx="5191">
                  <c:v>0.207704</c:v>
                </c:pt>
                <c:pt idx="5192">
                  <c:v>0.20774400000000001</c:v>
                </c:pt>
                <c:pt idx="5193">
                  <c:v>0.207784</c:v>
                </c:pt>
                <c:pt idx="5194">
                  <c:v>0.20782400000000001</c:v>
                </c:pt>
                <c:pt idx="5195">
                  <c:v>0.20786399999999999</c:v>
                </c:pt>
                <c:pt idx="5196">
                  <c:v>0.20790400000000001</c:v>
                </c:pt>
                <c:pt idx="5197">
                  <c:v>0.20794399999999999</c:v>
                </c:pt>
                <c:pt idx="5198">
                  <c:v>0.207984</c:v>
                </c:pt>
                <c:pt idx="5199">
                  <c:v>0.20802399999999999</c:v>
                </c:pt>
                <c:pt idx="5200">
                  <c:v>0.208064</c:v>
                </c:pt>
                <c:pt idx="5201">
                  <c:v>0.20810400000000001</c:v>
                </c:pt>
                <c:pt idx="5202">
                  <c:v>0.208144</c:v>
                </c:pt>
                <c:pt idx="5203">
                  <c:v>0.20818400000000001</c:v>
                </c:pt>
                <c:pt idx="5204">
                  <c:v>0.20822399999999999</c:v>
                </c:pt>
                <c:pt idx="5205">
                  <c:v>0.208264</c:v>
                </c:pt>
                <c:pt idx="5206">
                  <c:v>0.20830399999999999</c:v>
                </c:pt>
                <c:pt idx="5207">
                  <c:v>0.208344</c:v>
                </c:pt>
                <c:pt idx="5208">
                  <c:v>0.20838400000000001</c:v>
                </c:pt>
                <c:pt idx="5209">
                  <c:v>0.208424</c:v>
                </c:pt>
                <c:pt idx="5210">
                  <c:v>0.20846400000000001</c:v>
                </c:pt>
                <c:pt idx="5211">
                  <c:v>0.20850399999999999</c:v>
                </c:pt>
                <c:pt idx="5212">
                  <c:v>0.20854400000000001</c:v>
                </c:pt>
                <c:pt idx="5213">
                  <c:v>0.20858399999999999</c:v>
                </c:pt>
                <c:pt idx="5214">
                  <c:v>0.208624</c:v>
                </c:pt>
                <c:pt idx="5215">
                  <c:v>0.20866399999999999</c:v>
                </c:pt>
                <c:pt idx="5216">
                  <c:v>0.208704</c:v>
                </c:pt>
                <c:pt idx="5217">
                  <c:v>0.20874400000000001</c:v>
                </c:pt>
                <c:pt idx="5218">
                  <c:v>0.208784</c:v>
                </c:pt>
                <c:pt idx="5219">
                  <c:v>0.20882400000000001</c:v>
                </c:pt>
                <c:pt idx="5220">
                  <c:v>0.20886399999999999</c:v>
                </c:pt>
                <c:pt idx="5221">
                  <c:v>0.20890400000000001</c:v>
                </c:pt>
                <c:pt idx="5222">
                  <c:v>0.20894399999999999</c:v>
                </c:pt>
                <c:pt idx="5223">
                  <c:v>0.208984</c:v>
                </c:pt>
                <c:pt idx="5224">
                  <c:v>0.20902399999999999</c:v>
                </c:pt>
                <c:pt idx="5225">
                  <c:v>0.209064</c:v>
                </c:pt>
                <c:pt idx="5226">
                  <c:v>0.20910400000000001</c:v>
                </c:pt>
                <c:pt idx="5227">
                  <c:v>0.209144</c:v>
                </c:pt>
                <c:pt idx="5228">
                  <c:v>0.20918400000000001</c:v>
                </c:pt>
                <c:pt idx="5229">
                  <c:v>0.20922399999999999</c:v>
                </c:pt>
                <c:pt idx="5230">
                  <c:v>0.20926400000000001</c:v>
                </c:pt>
                <c:pt idx="5231">
                  <c:v>0.20930399999999999</c:v>
                </c:pt>
                <c:pt idx="5232">
                  <c:v>0.209344</c:v>
                </c:pt>
                <c:pt idx="5233">
                  <c:v>0.20938399999999999</c:v>
                </c:pt>
                <c:pt idx="5234">
                  <c:v>0.209424</c:v>
                </c:pt>
                <c:pt idx="5235">
                  <c:v>0.20946400000000001</c:v>
                </c:pt>
                <c:pt idx="5236">
                  <c:v>0.209504</c:v>
                </c:pt>
                <c:pt idx="5237">
                  <c:v>0.20954400000000001</c:v>
                </c:pt>
                <c:pt idx="5238">
                  <c:v>0.20958399999999999</c:v>
                </c:pt>
                <c:pt idx="5239">
                  <c:v>0.209624</c:v>
                </c:pt>
                <c:pt idx="5240">
                  <c:v>0.20966399999999999</c:v>
                </c:pt>
                <c:pt idx="5241">
                  <c:v>0.209704</c:v>
                </c:pt>
                <c:pt idx="5242">
                  <c:v>0.20974400000000001</c:v>
                </c:pt>
                <c:pt idx="5243">
                  <c:v>0.209784</c:v>
                </c:pt>
                <c:pt idx="5244">
                  <c:v>0.20982400000000001</c:v>
                </c:pt>
                <c:pt idx="5245">
                  <c:v>0.20986399999999999</c:v>
                </c:pt>
                <c:pt idx="5246">
                  <c:v>0.20990400000000001</c:v>
                </c:pt>
                <c:pt idx="5247">
                  <c:v>0.20994399999999999</c:v>
                </c:pt>
                <c:pt idx="5248">
                  <c:v>0.209984</c:v>
                </c:pt>
                <c:pt idx="5249">
                  <c:v>0.21002399999999999</c:v>
                </c:pt>
                <c:pt idx="5250">
                  <c:v>0.210064</c:v>
                </c:pt>
                <c:pt idx="5251">
                  <c:v>0.21010400000000001</c:v>
                </c:pt>
                <c:pt idx="5252">
                  <c:v>0.210144</c:v>
                </c:pt>
                <c:pt idx="5253">
                  <c:v>0.21018400000000001</c:v>
                </c:pt>
                <c:pt idx="5254">
                  <c:v>0.21022399999999999</c:v>
                </c:pt>
                <c:pt idx="5255">
                  <c:v>0.21026400000000001</c:v>
                </c:pt>
                <c:pt idx="5256">
                  <c:v>0.21030399999999999</c:v>
                </c:pt>
                <c:pt idx="5257">
                  <c:v>0.210344</c:v>
                </c:pt>
                <c:pt idx="5258">
                  <c:v>0.21038399999999999</c:v>
                </c:pt>
                <c:pt idx="5259">
                  <c:v>0.210424</c:v>
                </c:pt>
                <c:pt idx="5260">
                  <c:v>0.21046400000000001</c:v>
                </c:pt>
                <c:pt idx="5261">
                  <c:v>0.210504</c:v>
                </c:pt>
                <c:pt idx="5262">
                  <c:v>0.21054400000000001</c:v>
                </c:pt>
                <c:pt idx="5263">
                  <c:v>0.21058399999999999</c:v>
                </c:pt>
                <c:pt idx="5264">
                  <c:v>0.21062400000000001</c:v>
                </c:pt>
                <c:pt idx="5265">
                  <c:v>0.21066399999999999</c:v>
                </c:pt>
                <c:pt idx="5266">
                  <c:v>0.210704</c:v>
                </c:pt>
                <c:pt idx="5267">
                  <c:v>0.21074399999999999</c:v>
                </c:pt>
                <c:pt idx="5268">
                  <c:v>0.210784</c:v>
                </c:pt>
                <c:pt idx="5269">
                  <c:v>0.21082400000000001</c:v>
                </c:pt>
                <c:pt idx="5270">
                  <c:v>0.210864</c:v>
                </c:pt>
                <c:pt idx="5271">
                  <c:v>0.21090400000000001</c:v>
                </c:pt>
                <c:pt idx="5272">
                  <c:v>0.21094399999999999</c:v>
                </c:pt>
                <c:pt idx="5273">
                  <c:v>0.210984</c:v>
                </c:pt>
                <c:pt idx="5274">
                  <c:v>0.21102399999999999</c:v>
                </c:pt>
                <c:pt idx="5275">
                  <c:v>0.211064</c:v>
                </c:pt>
                <c:pt idx="5276">
                  <c:v>0.21110400000000001</c:v>
                </c:pt>
                <c:pt idx="5277">
                  <c:v>0.211144</c:v>
                </c:pt>
                <c:pt idx="5278">
                  <c:v>0.21118400000000001</c:v>
                </c:pt>
                <c:pt idx="5279">
                  <c:v>0.211224</c:v>
                </c:pt>
                <c:pt idx="5280">
                  <c:v>0.21126400000000001</c:v>
                </c:pt>
                <c:pt idx="5281">
                  <c:v>0.21130399999999999</c:v>
                </c:pt>
                <c:pt idx="5282">
                  <c:v>0.211344</c:v>
                </c:pt>
                <c:pt idx="5283">
                  <c:v>0.21138399999999999</c:v>
                </c:pt>
                <c:pt idx="5284">
                  <c:v>0.211424</c:v>
                </c:pt>
                <c:pt idx="5285">
                  <c:v>0.21146400000000001</c:v>
                </c:pt>
                <c:pt idx="5286">
                  <c:v>0.211504</c:v>
                </c:pt>
                <c:pt idx="5287">
                  <c:v>0.21154400000000001</c:v>
                </c:pt>
                <c:pt idx="5288">
                  <c:v>0.21158399999999999</c:v>
                </c:pt>
                <c:pt idx="5289">
                  <c:v>0.21162400000000001</c:v>
                </c:pt>
                <c:pt idx="5290">
                  <c:v>0.21166399999999999</c:v>
                </c:pt>
                <c:pt idx="5291">
                  <c:v>0.211704</c:v>
                </c:pt>
                <c:pt idx="5292">
                  <c:v>0.21174399999999999</c:v>
                </c:pt>
                <c:pt idx="5293">
                  <c:v>0.211784</c:v>
                </c:pt>
                <c:pt idx="5294">
                  <c:v>0.21182400000000001</c:v>
                </c:pt>
                <c:pt idx="5295">
                  <c:v>0.211864</c:v>
                </c:pt>
                <c:pt idx="5296">
                  <c:v>0.21190400000000001</c:v>
                </c:pt>
                <c:pt idx="5297">
                  <c:v>0.21194399999999999</c:v>
                </c:pt>
                <c:pt idx="5298">
                  <c:v>0.21198400000000001</c:v>
                </c:pt>
                <c:pt idx="5299">
                  <c:v>0.21202399999999999</c:v>
                </c:pt>
                <c:pt idx="5300">
                  <c:v>0.212064</c:v>
                </c:pt>
                <c:pt idx="5301">
                  <c:v>0.21210399999999999</c:v>
                </c:pt>
                <c:pt idx="5302">
                  <c:v>0.212144</c:v>
                </c:pt>
                <c:pt idx="5303">
                  <c:v>0.21218400000000001</c:v>
                </c:pt>
                <c:pt idx="5304">
                  <c:v>0.212224</c:v>
                </c:pt>
                <c:pt idx="5305">
                  <c:v>0.21226400000000001</c:v>
                </c:pt>
                <c:pt idx="5306">
                  <c:v>0.21230399999999999</c:v>
                </c:pt>
                <c:pt idx="5307">
                  <c:v>0.212344</c:v>
                </c:pt>
                <c:pt idx="5308">
                  <c:v>0.21238399999999999</c:v>
                </c:pt>
                <c:pt idx="5309">
                  <c:v>0.212424</c:v>
                </c:pt>
                <c:pt idx="5310">
                  <c:v>0.21246399999999999</c:v>
                </c:pt>
                <c:pt idx="5311">
                  <c:v>0.212504</c:v>
                </c:pt>
                <c:pt idx="5312">
                  <c:v>0.21254400000000001</c:v>
                </c:pt>
                <c:pt idx="5313">
                  <c:v>0.212584</c:v>
                </c:pt>
                <c:pt idx="5314">
                  <c:v>0.21262400000000001</c:v>
                </c:pt>
                <c:pt idx="5315">
                  <c:v>0.21266399999999999</c:v>
                </c:pt>
                <c:pt idx="5316">
                  <c:v>0.212704</c:v>
                </c:pt>
                <c:pt idx="5317">
                  <c:v>0.21274399999999999</c:v>
                </c:pt>
                <c:pt idx="5318">
                  <c:v>0.212784</c:v>
                </c:pt>
                <c:pt idx="5319">
                  <c:v>0.21282400000000001</c:v>
                </c:pt>
                <c:pt idx="5320">
                  <c:v>0.212864</c:v>
                </c:pt>
                <c:pt idx="5321">
                  <c:v>0.21290400000000001</c:v>
                </c:pt>
                <c:pt idx="5322">
                  <c:v>0.21294399999999999</c:v>
                </c:pt>
                <c:pt idx="5323">
                  <c:v>0.21298400000000001</c:v>
                </c:pt>
                <c:pt idx="5324">
                  <c:v>0.21302399999999999</c:v>
                </c:pt>
                <c:pt idx="5325">
                  <c:v>0.213064</c:v>
                </c:pt>
                <c:pt idx="5326">
                  <c:v>0.21310399999999999</c:v>
                </c:pt>
                <c:pt idx="5327">
                  <c:v>0.213144</c:v>
                </c:pt>
                <c:pt idx="5328">
                  <c:v>0.21318400000000001</c:v>
                </c:pt>
                <c:pt idx="5329">
                  <c:v>0.213224</c:v>
                </c:pt>
                <c:pt idx="5330">
                  <c:v>0.21326400000000001</c:v>
                </c:pt>
                <c:pt idx="5331">
                  <c:v>0.21330399999999999</c:v>
                </c:pt>
                <c:pt idx="5332">
                  <c:v>0.21334400000000001</c:v>
                </c:pt>
                <c:pt idx="5333">
                  <c:v>0.21338399999999999</c:v>
                </c:pt>
                <c:pt idx="5334">
                  <c:v>0.213424</c:v>
                </c:pt>
                <c:pt idx="5335">
                  <c:v>0.21346399999999999</c:v>
                </c:pt>
                <c:pt idx="5336">
                  <c:v>0.213504</c:v>
                </c:pt>
                <c:pt idx="5337">
                  <c:v>0.21354400000000001</c:v>
                </c:pt>
                <c:pt idx="5338">
                  <c:v>0.213584</c:v>
                </c:pt>
                <c:pt idx="5339">
                  <c:v>0.21362400000000001</c:v>
                </c:pt>
                <c:pt idx="5340">
                  <c:v>0.21366399999999999</c:v>
                </c:pt>
                <c:pt idx="5341">
                  <c:v>0.21370400000000001</c:v>
                </c:pt>
                <c:pt idx="5342">
                  <c:v>0.21374399999999999</c:v>
                </c:pt>
                <c:pt idx="5343">
                  <c:v>0.213784</c:v>
                </c:pt>
                <c:pt idx="5344">
                  <c:v>0.21382399999999999</c:v>
                </c:pt>
                <c:pt idx="5345">
                  <c:v>0.213864</c:v>
                </c:pt>
                <c:pt idx="5346">
                  <c:v>0.21390400000000001</c:v>
                </c:pt>
                <c:pt idx="5347">
                  <c:v>0.213944</c:v>
                </c:pt>
                <c:pt idx="5348">
                  <c:v>0.21398400000000001</c:v>
                </c:pt>
                <c:pt idx="5349">
                  <c:v>0.21402399999999999</c:v>
                </c:pt>
                <c:pt idx="5350">
                  <c:v>0.214064</c:v>
                </c:pt>
                <c:pt idx="5351">
                  <c:v>0.21410399999999999</c:v>
                </c:pt>
                <c:pt idx="5352">
                  <c:v>0.214144</c:v>
                </c:pt>
                <c:pt idx="5353">
                  <c:v>0.21418400000000001</c:v>
                </c:pt>
                <c:pt idx="5354">
                  <c:v>0.214224</c:v>
                </c:pt>
                <c:pt idx="5355">
                  <c:v>0.21426400000000001</c:v>
                </c:pt>
                <c:pt idx="5356">
                  <c:v>0.21430399999999999</c:v>
                </c:pt>
                <c:pt idx="5357">
                  <c:v>0.21434400000000001</c:v>
                </c:pt>
                <c:pt idx="5358">
                  <c:v>0.21438399999999999</c:v>
                </c:pt>
                <c:pt idx="5359">
                  <c:v>0.214424</c:v>
                </c:pt>
                <c:pt idx="5360">
                  <c:v>0.21446399999999999</c:v>
                </c:pt>
                <c:pt idx="5361">
                  <c:v>0.214504</c:v>
                </c:pt>
                <c:pt idx="5362">
                  <c:v>0.21454400000000001</c:v>
                </c:pt>
                <c:pt idx="5363">
                  <c:v>0.214584</c:v>
                </c:pt>
                <c:pt idx="5364">
                  <c:v>0.21462400000000001</c:v>
                </c:pt>
                <c:pt idx="5365">
                  <c:v>0.21466399999999999</c:v>
                </c:pt>
                <c:pt idx="5366">
                  <c:v>0.21470400000000001</c:v>
                </c:pt>
                <c:pt idx="5367">
                  <c:v>0.21474399999999999</c:v>
                </c:pt>
                <c:pt idx="5368">
                  <c:v>0.214784</c:v>
                </c:pt>
                <c:pt idx="5369">
                  <c:v>0.21482399999999999</c:v>
                </c:pt>
                <c:pt idx="5370">
                  <c:v>0.214864</c:v>
                </c:pt>
                <c:pt idx="5371">
                  <c:v>0.21490400000000001</c:v>
                </c:pt>
                <c:pt idx="5372">
                  <c:v>0.214944</c:v>
                </c:pt>
                <c:pt idx="5373">
                  <c:v>0.21498400000000001</c:v>
                </c:pt>
                <c:pt idx="5374">
                  <c:v>0.21502399999999999</c:v>
                </c:pt>
                <c:pt idx="5375">
                  <c:v>0.21506400000000001</c:v>
                </c:pt>
                <c:pt idx="5376">
                  <c:v>0.21510399999999999</c:v>
                </c:pt>
                <c:pt idx="5377">
                  <c:v>0.215144</c:v>
                </c:pt>
                <c:pt idx="5378">
                  <c:v>0.21518399999999999</c:v>
                </c:pt>
                <c:pt idx="5379">
                  <c:v>0.215224</c:v>
                </c:pt>
                <c:pt idx="5380">
                  <c:v>0.21526400000000001</c:v>
                </c:pt>
                <c:pt idx="5381">
                  <c:v>0.215304</c:v>
                </c:pt>
                <c:pt idx="5382">
                  <c:v>0.21534400000000001</c:v>
                </c:pt>
                <c:pt idx="5383">
                  <c:v>0.21538399999999999</c:v>
                </c:pt>
                <c:pt idx="5384">
                  <c:v>0.215424</c:v>
                </c:pt>
                <c:pt idx="5385">
                  <c:v>0.21546399999999999</c:v>
                </c:pt>
                <c:pt idx="5386">
                  <c:v>0.215504</c:v>
                </c:pt>
                <c:pt idx="5387">
                  <c:v>0.21554400000000001</c:v>
                </c:pt>
                <c:pt idx="5388">
                  <c:v>0.215584</c:v>
                </c:pt>
                <c:pt idx="5389">
                  <c:v>0.21562400000000001</c:v>
                </c:pt>
                <c:pt idx="5390">
                  <c:v>0.21566399999999999</c:v>
                </c:pt>
                <c:pt idx="5391">
                  <c:v>0.21570400000000001</c:v>
                </c:pt>
                <c:pt idx="5392">
                  <c:v>0.21574399999999999</c:v>
                </c:pt>
                <c:pt idx="5393">
                  <c:v>0.215784</c:v>
                </c:pt>
                <c:pt idx="5394">
                  <c:v>0.21582399999999999</c:v>
                </c:pt>
                <c:pt idx="5395">
                  <c:v>0.215864</c:v>
                </c:pt>
                <c:pt idx="5396">
                  <c:v>0.21590400000000001</c:v>
                </c:pt>
                <c:pt idx="5397">
                  <c:v>0.215944</c:v>
                </c:pt>
                <c:pt idx="5398">
                  <c:v>0.21598400000000001</c:v>
                </c:pt>
                <c:pt idx="5399">
                  <c:v>0.21602399999999999</c:v>
                </c:pt>
                <c:pt idx="5400">
                  <c:v>0.21606400000000001</c:v>
                </c:pt>
                <c:pt idx="5401">
                  <c:v>0.21610399999999999</c:v>
                </c:pt>
                <c:pt idx="5402">
                  <c:v>0.216144</c:v>
                </c:pt>
                <c:pt idx="5403">
                  <c:v>0.21618399999999999</c:v>
                </c:pt>
                <c:pt idx="5404">
                  <c:v>0.216224</c:v>
                </c:pt>
                <c:pt idx="5405">
                  <c:v>0.21626400000000001</c:v>
                </c:pt>
                <c:pt idx="5406">
                  <c:v>0.216304</c:v>
                </c:pt>
                <c:pt idx="5407">
                  <c:v>0.21634400000000001</c:v>
                </c:pt>
                <c:pt idx="5408">
                  <c:v>0.21638399999999999</c:v>
                </c:pt>
                <c:pt idx="5409">
                  <c:v>0.21642400000000001</c:v>
                </c:pt>
                <c:pt idx="5410">
                  <c:v>0.21646399999999999</c:v>
                </c:pt>
                <c:pt idx="5411">
                  <c:v>0.216504</c:v>
                </c:pt>
                <c:pt idx="5412">
                  <c:v>0.21654399999999999</c:v>
                </c:pt>
                <c:pt idx="5413">
                  <c:v>0.216584</c:v>
                </c:pt>
                <c:pt idx="5414">
                  <c:v>0.21662400000000001</c:v>
                </c:pt>
                <c:pt idx="5415">
                  <c:v>0.216664</c:v>
                </c:pt>
                <c:pt idx="5416">
                  <c:v>0.21670400000000001</c:v>
                </c:pt>
                <c:pt idx="5417">
                  <c:v>0.21674399999999999</c:v>
                </c:pt>
                <c:pt idx="5418">
                  <c:v>0.216784</c:v>
                </c:pt>
                <c:pt idx="5419">
                  <c:v>0.21682399999999999</c:v>
                </c:pt>
                <c:pt idx="5420">
                  <c:v>0.216864</c:v>
                </c:pt>
                <c:pt idx="5421">
                  <c:v>0.21690400000000001</c:v>
                </c:pt>
                <c:pt idx="5422">
                  <c:v>0.216944</c:v>
                </c:pt>
                <c:pt idx="5423">
                  <c:v>0.21698400000000001</c:v>
                </c:pt>
                <c:pt idx="5424">
                  <c:v>0.21702399999999999</c:v>
                </c:pt>
                <c:pt idx="5425">
                  <c:v>0.21706400000000001</c:v>
                </c:pt>
                <c:pt idx="5426">
                  <c:v>0.21710399999999999</c:v>
                </c:pt>
                <c:pt idx="5427">
                  <c:v>0.217144</c:v>
                </c:pt>
                <c:pt idx="5428">
                  <c:v>0.21718399999999999</c:v>
                </c:pt>
                <c:pt idx="5429">
                  <c:v>0.217224</c:v>
                </c:pt>
                <c:pt idx="5430">
                  <c:v>0.21726400000000001</c:v>
                </c:pt>
                <c:pt idx="5431">
                  <c:v>0.217304</c:v>
                </c:pt>
                <c:pt idx="5432">
                  <c:v>0.21734400000000001</c:v>
                </c:pt>
                <c:pt idx="5433">
                  <c:v>0.21738399999999999</c:v>
                </c:pt>
                <c:pt idx="5434">
                  <c:v>0.21742400000000001</c:v>
                </c:pt>
                <c:pt idx="5435">
                  <c:v>0.21746399999999999</c:v>
                </c:pt>
                <c:pt idx="5436">
                  <c:v>0.217504</c:v>
                </c:pt>
                <c:pt idx="5437">
                  <c:v>0.21754399999999999</c:v>
                </c:pt>
                <c:pt idx="5438">
                  <c:v>0.217584</c:v>
                </c:pt>
                <c:pt idx="5439">
                  <c:v>0.21762400000000001</c:v>
                </c:pt>
                <c:pt idx="5440">
                  <c:v>0.217664</c:v>
                </c:pt>
                <c:pt idx="5441">
                  <c:v>0.21770400000000001</c:v>
                </c:pt>
                <c:pt idx="5442">
                  <c:v>0.21774399999999999</c:v>
                </c:pt>
                <c:pt idx="5443">
                  <c:v>0.21778400000000001</c:v>
                </c:pt>
                <c:pt idx="5444">
                  <c:v>0.21782399999999999</c:v>
                </c:pt>
                <c:pt idx="5445">
                  <c:v>0.217864</c:v>
                </c:pt>
                <c:pt idx="5446">
                  <c:v>0.21790399999999999</c:v>
                </c:pt>
                <c:pt idx="5447">
                  <c:v>0.217944</c:v>
                </c:pt>
                <c:pt idx="5448">
                  <c:v>0.21798400000000001</c:v>
                </c:pt>
                <c:pt idx="5449">
                  <c:v>0.218024</c:v>
                </c:pt>
                <c:pt idx="5450">
                  <c:v>0.21806400000000001</c:v>
                </c:pt>
                <c:pt idx="5451">
                  <c:v>0.21810399999999999</c:v>
                </c:pt>
                <c:pt idx="5452">
                  <c:v>0.218144</c:v>
                </c:pt>
                <c:pt idx="5453">
                  <c:v>0.21818399999999999</c:v>
                </c:pt>
                <c:pt idx="5454">
                  <c:v>0.218224</c:v>
                </c:pt>
                <c:pt idx="5455">
                  <c:v>0.21826400000000001</c:v>
                </c:pt>
                <c:pt idx="5456">
                  <c:v>0.218304</c:v>
                </c:pt>
              </c:numCache>
            </c:numRef>
          </c:xVal>
          <c:yVal>
            <c:numRef>
              <c:f>'[1]Base Node Reaction'!$H$4:$H$5460</c:f>
              <c:numCache>
                <c:formatCode>General</c:formatCode>
                <c:ptCount val="5457"/>
                <c:pt idx="0">
                  <c:v>-1.8103199999999999</c:v>
                </c:pt>
                <c:pt idx="1">
                  <c:v>-3.6206300000000011</c:v>
                </c:pt>
                <c:pt idx="2">
                  <c:v>-5.4309599999999998</c:v>
                </c:pt>
                <c:pt idx="3">
                  <c:v>-7.2412699999999992</c:v>
                </c:pt>
                <c:pt idx="4">
                  <c:v>-9.0516000000000005</c:v>
                </c:pt>
                <c:pt idx="5">
                  <c:v>-10.861926</c:v>
                </c:pt>
                <c:pt idx="6">
                  <c:v>-12.6722134</c:v>
                </c:pt>
                <c:pt idx="7">
                  <c:v>-14.482602</c:v>
                </c:pt>
                <c:pt idx="8">
                  <c:v>-16.292900000000003</c:v>
                </c:pt>
                <c:pt idx="9">
                  <c:v>-18.103200000000001</c:v>
                </c:pt>
                <c:pt idx="10">
                  <c:v>-19.913510000000002</c:v>
                </c:pt>
                <c:pt idx="11">
                  <c:v>-21.6615</c:v>
                </c:pt>
                <c:pt idx="12">
                  <c:v>-23.345399999999998</c:v>
                </c:pt>
                <c:pt idx="13">
                  <c:v>-25.02929</c:v>
                </c:pt>
                <c:pt idx="14">
                  <c:v>-26.71311</c:v>
                </c:pt>
                <c:pt idx="15">
                  <c:v>-28.397030000000001</c:v>
                </c:pt>
                <c:pt idx="16">
                  <c:v>-30.080970000000001</c:v>
                </c:pt>
                <c:pt idx="17">
                  <c:v>-31.764707999999999</c:v>
                </c:pt>
                <c:pt idx="18">
                  <c:v>-33.448666000000003</c:v>
                </c:pt>
                <c:pt idx="19">
                  <c:v>-35.132535699999998</c:v>
                </c:pt>
                <c:pt idx="20">
                  <c:v>-36.814711000000003</c:v>
                </c:pt>
                <c:pt idx="21">
                  <c:v>-38.319293000000002</c:v>
                </c:pt>
                <c:pt idx="22">
                  <c:v>-39.823886999999999</c:v>
                </c:pt>
                <c:pt idx="23">
                  <c:v>-41.328503999999995</c:v>
                </c:pt>
                <c:pt idx="24">
                  <c:v>-42.699116000000004</c:v>
                </c:pt>
                <c:pt idx="25">
                  <c:v>-44.044315999999995</c:v>
                </c:pt>
                <c:pt idx="26">
                  <c:v>-45.389523999999994</c:v>
                </c:pt>
                <c:pt idx="27">
                  <c:v>-46.734642000000001</c:v>
                </c:pt>
                <c:pt idx="28">
                  <c:v>-48.079864000000001</c:v>
                </c:pt>
                <c:pt idx="29">
                  <c:v>-49.400015999999994</c:v>
                </c:pt>
                <c:pt idx="30">
                  <c:v>-50.720275999999998</c:v>
                </c:pt>
                <c:pt idx="31">
                  <c:v>-52.040644999999998</c:v>
                </c:pt>
                <c:pt idx="32">
                  <c:v>-53.360922000000002</c:v>
                </c:pt>
                <c:pt idx="33">
                  <c:v>-54.681209999999993</c:v>
                </c:pt>
                <c:pt idx="34">
                  <c:v>-56.00139999999999</c:v>
                </c:pt>
                <c:pt idx="35">
                  <c:v>-57.321809999999999</c:v>
                </c:pt>
                <c:pt idx="36">
                  <c:v>-58.568069999999999</c:v>
                </c:pt>
                <c:pt idx="37">
                  <c:v>-59.811930000000004</c:v>
                </c:pt>
                <c:pt idx="38">
                  <c:v>-61.059019999999997</c:v>
                </c:pt>
                <c:pt idx="39">
                  <c:v>-62.208210000000001</c:v>
                </c:pt>
                <c:pt idx="40">
                  <c:v>-63.354960000000005</c:v>
                </c:pt>
                <c:pt idx="41">
                  <c:v>-64.501910000000009</c:v>
                </c:pt>
                <c:pt idx="42">
                  <c:v>-65.648660000000007</c:v>
                </c:pt>
                <c:pt idx="43">
                  <c:v>-66.795529999999999</c:v>
                </c:pt>
                <c:pt idx="44">
                  <c:v>-67.942400000000006</c:v>
                </c:pt>
                <c:pt idx="45">
                  <c:v>-69.078579999999988</c:v>
                </c:pt>
                <c:pt idx="46">
                  <c:v>-70.166349999999994</c:v>
                </c:pt>
                <c:pt idx="47">
                  <c:v>-71.254019999999997</c:v>
                </c:pt>
                <c:pt idx="48">
                  <c:v>-72.341709999999992</c:v>
                </c:pt>
                <c:pt idx="49">
                  <c:v>-73.429490000000001</c:v>
                </c:pt>
                <c:pt idx="50">
                  <c:v>-74.517290000000003</c:v>
                </c:pt>
                <c:pt idx="51">
                  <c:v>-75.604990000000001</c:v>
                </c:pt>
                <c:pt idx="52">
                  <c:v>-76.692700000000002</c:v>
                </c:pt>
                <c:pt idx="53">
                  <c:v>-77.780510000000007</c:v>
                </c:pt>
                <c:pt idx="54">
                  <c:v>-78.86824</c:v>
                </c:pt>
                <c:pt idx="55">
                  <c:v>-79.95617</c:v>
                </c:pt>
                <c:pt idx="56">
                  <c:v>-81.043900000000008</c:v>
                </c:pt>
                <c:pt idx="57">
                  <c:v>-82.131740000000008</c:v>
                </c:pt>
                <c:pt idx="58">
                  <c:v>-83.219489999999993</c:v>
                </c:pt>
                <c:pt idx="59">
                  <c:v>-84.30735</c:v>
                </c:pt>
                <c:pt idx="60">
                  <c:v>-85.395209999999992</c:v>
                </c:pt>
                <c:pt idx="61">
                  <c:v>-86.483080000000001</c:v>
                </c:pt>
                <c:pt idx="62">
                  <c:v>-87.570959999999999</c:v>
                </c:pt>
                <c:pt idx="63">
                  <c:v>-88.658739999999995</c:v>
                </c:pt>
                <c:pt idx="64">
                  <c:v>-89.746530000000007</c:v>
                </c:pt>
                <c:pt idx="65">
                  <c:v>-90.834530000000001</c:v>
                </c:pt>
                <c:pt idx="66">
                  <c:v>-91.922329999999988</c:v>
                </c:pt>
                <c:pt idx="67">
                  <c:v>-93.010139999999993</c:v>
                </c:pt>
                <c:pt idx="68">
                  <c:v>-94.098160000000007</c:v>
                </c:pt>
                <c:pt idx="69">
                  <c:v>-95.185980000000001</c:v>
                </c:pt>
                <c:pt idx="70">
                  <c:v>-96.274010000000004</c:v>
                </c:pt>
                <c:pt idx="71">
                  <c:v>-97.361850000000004</c:v>
                </c:pt>
                <c:pt idx="72">
                  <c:v>-98.449790000000007</c:v>
                </c:pt>
                <c:pt idx="73">
                  <c:v>-99.537739999999999</c:v>
                </c:pt>
                <c:pt idx="74">
                  <c:v>-100.62569999999999</c:v>
                </c:pt>
                <c:pt idx="75">
                  <c:v>-101.71365999999999</c:v>
                </c:pt>
                <c:pt idx="76">
                  <c:v>-102.80164000000001</c:v>
                </c:pt>
                <c:pt idx="77">
                  <c:v>-103.90378</c:v>
                </c:pt>
                <c:pt idx="78">
                  <c:v>-105.01814</c:v>
                </c:pt>
                <c:pt idx="79">
                  <c:v>-106.13239999999999</c:v>
                </c:pt>
                <c:pt idx="80">
                  <c:v>-107.24666999999999</c:v>
                </c:pt>
                <c:pt idx="81">
                  <c:v>-108.36095</c:v>
                </c:pt>
                <c:pt idx="82">
                  <c:v>-109.47524</c:v>
                </c:pt>
                <c:pt idx="83">
                  <c:v>-110.58943000000001</c:v>
                </c:pt>
                <c:pt idx="84">
                  <c:v>-111.70373000000001</c:v>
                </c:pt>
                <c:pt idx="85">
                  <c:v>-112.81814</c:v>
                </c:pt>
                <c:pt idx="86">
                  <c:v>-113.93234999999999</c:v>
                </c:pt>
                <c:pt idx="87">
                  <c:v>-115.04667999999999</c:v>
                </c:pt>
                <c:pt idx="88">
                  <c:v>-116.16101</c:v>
                </c:pt>
                <c:pt idx="89">
                  <c:v>-117.27524</c:v>
                </c:pt>
                <c:pt idx="90">
                  <c:v>-118.38969</c:v>
                </c:pt>
                <c:pt idx="91">
                  <c:v>-119.50404</c:v>
                </c:pt>
                <c:pt idx="92">
                  <c:v>-120.61840000000001</c:v>
                </c:pt>
                <c:pt idx="93">
                  <c:v>-121.73267</c:v>
                </c:pt>
                <c:pt idx="94">
                  <c:v>-122.84714</c:v>
                </c:pt>
                <c:pt idx="95">
                  <c:v>-123.96142</c:v>
                </c:pt>
                <c:pt idx="96">
                  <c:v>-125.07591000000001</c:v>
                </c:pt>
                <c:pt idx="97">
                  <c:v>-126.19031000000001</c:v>
                </c:pt>
                <c:pt idx="98">
                  <c:v>-127.30461</c:v>
                </c:pt>
                <c:pt idx="99">
                  <c:v>-128.41911999999999</c:v>
                </c:pt>
                <c:pt idx="100">
                  <c:v>-129.53354000000002</c:v>
                </c:pt>
                <c:pt idx="101">
                  <c:v>-130.64785999999998</c:v>
                </c:pt>
                <c:pt idx="102">
                  <c:v>-131.76239000000001</c:v>
                </c:pt>
                <c:pt idx="103">
                  <c:v>-132.87672999999998</c:v>
                </c:pt>
                <c:pt idx="104">
                  <c:v>-133.99117999999999</c:v>
                </c:pt>
                <c:pt idx="105">
                  <c:v>-135.10563000000002</c:v>
                </c:pt>
                <c:pt idx="106">
                  <c:v>-136.22019</c:v>
                </c:pt>
                <c:pt idx="107">
                  <c:v>-137.33455999999998</c:v>
                </c:pt>
                <c:pt idx="108">
                  <c:v>-138.44914</c:v>
                </c:pt>
                <c:pt idx="109">
                  <c:v>-139.56352000000001</c:v>
                </c:pt>
                <c:pt idx="110">
                  <c:v>-140.67801</c:v>
                </c:pt>
                <c:pt idx="111">
                  <c:v>-141.79261000000002</c:v>
                </c:pt>
                <c:pt idx="112">
                  <c:v>-142.90712000000002</c:v>
                </c:pt>
                <c:pt idx="113">
                  <c:v>-144.02152999999998</c:v>
                </c:pt>
                <c:pt idx="114">
                  <c:v>-145.13605000000001</c:v>
                </c:pt>
                <c:pt idx="115">
                  <c:v>-146.25077999999999</c:v>
                </c:pt>
                <c:pt idx="116">
                  <c:v>-147.36520999999999</c:v>
                </c:pt>
                <c:pt idx="117">
                  <c:v>-148.47975</c:v>
                </c:pt>
                <c:pt idx="118">
                  <c:v>-149.59440000000001</c:v>
                </c:pt>
                <c:pt idx="119">
                  <c:v>-150.70895999999999</c:v>
                </c:pt>
                <c:pt idx="120">
                  <c:v>-151.82342</c:v>
                </c:pt>
                <c:pt idx="121">
                  <c:v>-152.93798999999999</c:v>
                </c:pt>
                <c:pt idx="122">
                  <c:v>-154.05257</c:v>
                </c:pt>
                <c:pt idx="123">
                  <c:v>-155.16725</c:v>
                </c:pt>
                <c:pt idx="124">
                  <c:v>-156.28194999999999</c:v>
                </c:pt>
                <c:pt idx="125">
                  <c:v>-157.39634999999998</c:v>
                </c:pt>
                <c:pt idx="126">
                  <c:v>-158.51106000000001</c:v>
                </c:pt>
                <c:pt idx="127">
                  <c:v>-159.62567000000001</c:v>
                </c:pt>
                <c:pt idx="128">
                  <c:v>-160.74029000000002</c:v>
                </c:pt>
                <c:pt idx="129">
                  <c:v>-161.85491999999999</c:v>
                </c:pt>
                <c:pt idx="130">
                  <c:v>-162.96966</c:v>
                </c:pt>
                <c:pt idx="131">
                  <c:v>-164.08429999999998</c:v>
                </c:pt>
                <c:pt idx="132">
                  <c:v>-165.19895</c:v>
                </c:pt>
                <c:pt idx="133">
                  <c:v>-166.31360999999998</c:v>
                </c:pt>
                <c:pt idx="134">
                  <c:v>-167.42828</c:v>
                </c:pt>
                <c:pt idx="135">
                  <c:v>-168.54294999999999</c:v>
                </c:pt>
                <c:pt idx="136">
                  <c:v>-169.65762999999998</c:v>
                </c:pt>
                <c:pt idx="137">
                  <c:v>-170.77232000000001</c:v>
                </c:pt>
                <c:pt idx="138">
                  <c:v>-171.88700999999998</c:v>
                </c:pt>
                <c:pt idx="139">
                  <c:v>-173.00181999999998</c:v>
                </c:pt>
                <c:pt idx="140">
                  <c:v>-174.11653000000001</c:v>
                </c:pt>
                <c:pt idx="141">
                  <c:v>-175.23133999999999</c:v>
                </c:pt>
                <c:pt idx="142">
                  <c:v>-176.34607</c:v>
                </c:pt>
                <c:pt idx="143">
                  <c:v>-177.46080000000001</c:v>
                </c:pt>
                <c:pt idx="144">
                  <c:v>-178.57553999999999</c:v>
                </c:pt>
                <c:pt idx="145">
                  <c:v>-179.69038</c:v>
                </c:pt>
                <c:pt idx="146">
                  <c:v>-180.80513999999999</c:v>
                </c:pt>
                <c:pt idx="147">
                  <c:v>-181.91980000000001</c:v>
                </c:pt>
                <c:pt idx="148">
                  <c:v>-183.03477000000001</c:v>
                </c:pt>
                <c:pt idx="149">
                  <c:v>-184.14944000000003</c:v>
                </c:pt>
                <c:pt idx="150">
                  <c:v>-185.26421999999999</c:v>
                </c:pt>
                <c:pt idx="151">
                  <c:v>-186.37911</c:v>
                </c:pt>
                <c:pt idx="152">
                  <c:v>-187.49391</c:v>
                </c:pt>
                <c:pt idx="153">
                  <c:v>-188.60881999999998</c:v>
                </c:pt>
                <c:pt idx="154">
                  <c:v>-189.72363000000001</c:v>
                </c:pt>
                <c:pt idx="155">
                  <c:v>-190.83845000000002</c:v>
                </c:pt>
                <c:pt idx="156">
                  <c:v>-191.95337000000001</c:v>
                </c:pt>
                <c:pt idx="157">
                  <c:v>-193.06831</c:v>
                </c:pt>
                <c:pt idx="158">
                  <c:v>-194.18304999999998</c:v>
                </c:pt>
                <c:pt idx="159">
                  <c:v>-195.298</c:v>
                </c:pt>
                <c:pt idx="160">
                  <c:v>-196.41285000000002</c:v>
                </c:pt>
                <c:pt idx="161">
                  <c:v>-197.52780999999999</c:v>
                </c:pt>
                <c:pt idx="162">
                  <c:v>-198.64258000000001</c:v>
                </c:pt>
                <c:pt idx="163">
                  <c:v>-199.75746000000001</c:v>
                </c:pt>
                <c:pt idx="164">
                  <c:v>-200.87244999999999</c:v>
                </c:pt>
                <c:pt idx="165">
                  <c:v>-201.98734000000002</c:v>
                </c:pt>
                <c:pt idx="166">
                  <c:v>-203.10223999999999</c:v>
                </c:pt>
                <c:pt idx="167">
                  <c:v>-204.21725000000001</c:v>
                </c:pt>
                <c:pt idx="168">
                  <c:v>-205.33215999999999</c:v>
                </c:pt>
                <c:pt idx="169">
                  <c:v>-206.44708</c:v>
                </c:pt>
                <c:pt idx="170">
                  <c:v>-207.56220999999999</c:v>
                </c:pt>
                <c:pt idx="171">
                  <c:v>-208.67714999999998</c:v>
                </c:pt>
                <c:pt idx="172">
                  <c:v>-209.79199</c:v>
                </c:pt>
                <c:pt idx="173">
                  <c:v>-210.90703999999999</c:v>
                </c:pt>
                <c:pt idx="174">
                  <c:v>-212.02199999999999</c:v>
                </c:pt>
                <c:pt idx="175">
                  <c:v>-213.13706000000002</c:v>
                </c:pt>
                <c:pt idx="176">
                  <c:v>-214.25203999999999</c:v>
                </c:pt>
                <c:pt idx="177">
                  <c:v>-215.36712</c:v>
                </c:pt>
                <c:pt idx="178">
                  <c:v>-216.48219999999998</c:v>
                </c:pt>
                <c:pt idx="179">
                  <c:v>-217.59719999999999</c:v>
                </c:pt>
                <c:pt idx="180">
                  <c:v>-218.71230000000003</c:v>
                </c:pt>
                <c:pt idx="181">
                  <c:v>-219.82731000000001</c:v>
                </c:pt>
                <c:pt idx="182">
                  <c:v>-220.94232</c:v>
                </c:pt>
                <c:pt idx="183">
                  <c:v>-222.05735000000001</c:v>
                </c:pt>
                <c:pt idx="184">
                  <c:v>-223.17248000000001</c:v>
                </c:pt>
                <c:pt idx="185">
                  <c:v>-224.28762</c:v>
                </c:pt>
                <c:pt idx="186">
                  <c:v>-225.40266000000003</c:v>
                </c:pt>
                <c:pt idx="187">
                  <c:v>-226.51771000000002</c:v>
                </c:pt>
                <c:pt idx="188">
                  <c:v>-227.63287</c:v>
                </c:pt>
                <c:pt idx="189">
                  <c:v>-228.74784</c:v>
                </c:pt>
                <c:pt idx="190">
                  <c:v>-229.86302000000001</c:v>
                </c:pt>
                <c:pt idx="191">
                  <c:v>-230.97820000000002</c:v>
                </c:pt>
                <c:pt idx="192">
                  <c:v>-232.09339</c:v>
                </c:pt>
                <c:pt idx="193">
                  <c:v>-233.20848000000001</c:v>
                </c:pt>
                <c:pt idx="194">
                  <c:v>-234.32359000000002</c:v>
                </c:pt>
                <c:pt idx="195">
                  <c:v>-235.43880000000001</c:v>
                </c:pt>
                <c:pt idx="196">
                  <c:v>-236.55401999999998</c:v>
                </c:pt>
                <c:pt idx="197">
                  <c:v>-237.66914</c:v>
                </c:pt>
                <c:pt idx="198">
                  <c:v>-238.78427999999997</c:v>
                </c:pt>
                <c:pt idx="199">
                  <c:v>-239.89952</c:v>
                </c:pt>
                <c:pt idx="200">
                  <c:v>-241.01467</c:v>
                </c:pt>
                <c:pt idx="201">
                  <c:v>-242.12992</c:v>
                </c:pt>
                <c:pt idx="202">
                  <c:v>-243.24508</c:v>
                </c:pt>
                <c:pt idx="203">
                  <c:v>-244.36035000000001</c:v>
                </c:pt>
                <c:pt idx="204">
                  <c:v>-245.47563</c:v>
                </c:pt>
                <c:pt idx="205">
                  <c:v>-246.59081</c:v>
                </c:pt>
                <c:pt idx="206">
                  <c:v>-247.70599999999999</c:v>
                </c:pt>
                <c:pt idx="207">
                  <c:v>-248.82130000000001</c:v>
                </c:pt>
                <c:pt idx="208">
                  <c:v>-249.93661000000003</c:v>
                </c:pt>
                <c:pt idx="209">
                  <c:v>-251.05182000000002</c:v>
                </c:pt>
                <c:pt idx="210">
                  <c:v>-252.16714000000002</c:v>
                </c:pt>
                <c:pt idx="211">
                  <c:v>-253.28236999999999</c:v>
                </c:pt>
                <c:pt idx="212">
                  <c:v>-254.39771000000002</c:v>
                </c:pt>
                <c:pt idx="213">
                  <c:v>-255.51305000000002</c:v>
                </c:pt>
                <c:pt idx="214">
                  <c:v>-256.62830000000002</c:v>
                </c:pt>
                <c:pt idx="215">
                  <c:v>-257.74365999999998</c:v>
                </c:pt>
                <c:pt idx="216">
                  <c:v>-258.85942</c:v>
                </c:pt>
                <c:pt idx="217">
                  <c:v>-259.97398999999996</c:v>
                </c:pt>
                <c:pt idx="218">
                  <c:v>-261.08976999999999</c:v>
                </c:pt>
                <c:pt idx="219">
                  <c:v>-262.20456000000001</c:v>
                </c:pt>
                <c:pt idx="220">
                  <c:v>-263.32065</c:v>
                </c:pt>
                <c:pt idx="221">
                  <c:v>-264.43574999999998</c:v>
                </c:pt>
                <c:pt idx="222">
                  <c:v>-265.55095999999998</c:v>
                </c:pt>
                <c:pt idx="223">
                  <c:v>-266.66136</c:v>
                </c:pt>
                <c:pt idx="224">
                  <c:v>-267.77096</c:v>
                </c:pt>
                <c:pt idx="225">
                  <c:v>-268.88155999999998</c:v>
                </c:pt>
                <c:pt idx="226">
                  <c:v>-269.99016999999998</c:v>
                </c:pt>
                <c:pt idx="227">
                  <c:v>-271.10077999999999</c:v>
                </c:pt>
                <c:pt idx="228">
                  <c:v>-272.20940000000002</c:v>
                </c:pt>
                <c:pt idx="229">
                  <c:v>-273.32003000000003</c:v>
                </c:pt>
                <c:pt idx="230">
                  <c:v>-274.42966999999999</c:v>
                </c:pt>
                <c:pt idx="231">
                  <c:v>-275.53931</c:v>
                </c:pt>
                <c:pt idx="232">
                  <c:v>-276.64897000000002</c:v>
                </c:pt>
                <c:pt idx="233">
                  <c:v>-277.75863000000004</c:v>
                </c:pt>
                <c:pt idx="234">
                  <c:v>-278.86829</c:v>
                </c:pt>
                <c:pt idx="235">
                  <c:v>-279.97897</c:v>
                </c:pt>
                <c:pt idx="236">
                  <c:v>-281.08765</c:v>
                </c:pt>
                <c:pt idx="237">
                  <c:v>-282.19844000000001</c:v>
                </c:pt>
                <c:pt idx="238">
                  <c:v>-283.30713000000003</c:v>
                </c:pt>
                <c:pt idx="239">
                  <c:v>-284.41783999999996</c:v>
                </c:pt>
                <c:pt idx="240">
                  <c:v>-285.52654999999999</c:v>
                </c:pt>
                <c:pt idx="241">
                  <c:v>-286.63725999999997</c:v>
                </c:pt>
                <c:pt idx="242">
                  <c:v>-287.74608999999998</c:v>
                </c:pt>
                <c:pt idx="243">
                  <c:v>-288.85681999999997</c:v>
                </c:pt>
                <c:pt idx="244">
                  <c:v>-289.96656000000002</c:v>
                </c:pt>
                <c:pt idx="245">
                  <c:v>-291.07641000000001</c:v>
                </c:pt>
                <c:pt idx="246">
                  <c:v>-292.18616000000003</c:v>
                </c:pt>
                <c:pt idx="247">
                  <c:v>-293.29593</c:v>
                </c:pt>
                <c:pt idx="248">
                  <c:v>-294.4058</c:v>
                </c:pt>
                <c:pt idx="249">
                  <c:v>-295.51557000000003</c:v>
                </c:pt>
                <c:pt idx="250">
                  <c:v>-296.62536</c:v>
                </c:pt>
                <c:pt idx="251">
                  <c:v>-297.73625000000004</c:v>
                </c:pt>
                <c:pt idx="252">
                  <c:v>-298.84505000000001</c:v>
                </c:pt>
                <c:pt idx="253">
                  <c:v>-299.95594999999997</c:v>
                </c:pt>
                <c:pt idx="254">
                  <c:v>-301.06477000000001</c:v>
                </c:pt>
                <c:pt idx="255">
                  <c:v>-302.17569000000003</c:v>
                </c:pt>
                <c:pt idx="256">
                  <c:v>-303.28451999999999</c:v>
                </c:pt>
                <c:pt idx="257">
                  <c:v>-304.39544000000001</c:v>
                </c:pt>
                <c:pt idx="258">
                  <c:v>-305.50173000000001</c:v>
                </c:pt>
                <c:pt idx="259">
                  <c:v>-306.60901999999999</c:v>
                </c:pt>
                <c:pt idx="260">
                  <c:v>-307.71532000000002</c:v>
                </c:pt>
                <c:pt idx="261">
                  <c:v>-308.82162999999997</c:v>
                </c:pt>
                <c:pt idx="262">
                  <c:v>-309.92795000000001</c:v>
                </c:pt>
                <c:pt idx="263">
                  <c:v>-311.03526999999997</c:v>
                </c:pt>
                <c:pt idx="264">
                  <c:v>-312.14159999999998</c:v>
                </c:pt>
                <c:pt idx="265">
                  <c:v>-313.24793999999997</c:v>
                </c:pt>
                <c:pt idx="266">
                  <c:v>-314.35539</c:v>
                </c:pt>
                <c:pt idx="267">
                  <c:v>-315.46274</c:v>
                </c:pt>
                <c:pt idx="268">
                  <c:v>-316.56909999999999</c:v>
                </c:pt>
                <c:pt idx="269">
                  <c:v>-317.67646999999999</c:v>
                </c:pt>
                <c:pt idx="270">
                  <c:v>-318.78283999999996</c:v>
                </c:pt>
                <c:pt idx="271">
                  <c:v>-319.89032000000003</c:v>
                </c:pt>
                <c:pt idx="272">
                  <c:v>-320.99671000000001</c:v>
                </c:pt>
                <c:pt idx="273">
                  <c:v>-322.10311000000002</c:v>
                </c:pt>
                <c:pt idx="274">
                  <c:v>-323.21051999999997</c:v>
                </c:pt>
                <c:pt idx="275">
                  <c:v>-324.31702999999999</c:v>
                </c:pt>
                <c:pt idx="276">
                  <c:v>-325.42345</c:v>
                </c:pt>
                <c:pt idx="277">
                  <c:v>-326.53087000000005</c:v>
                </c:pt>
                <c:pt idx="278">
                  <c:v>-327.63740999999999</c:v>
                </c:pt>
                <c:pt idx="279">
                  <c:v>-328.74385000000001</c:v>
                </c:pt>
                <c:pt idx="280">
                  <c:v>-329.85140000000001</c:v>
                </c:pt>
                <c:pt idx="281">
                  <c:v>-330.95785000000001</c:v>
                </c:pt>
                <c:pt idx="282">
                  <c:v>-332.06441999999998</c:v>
                </c:pt>
                <c:pt idx="283">
                  <c:v>-333.17088999999999</c:v>
                </c:pt>
                <c:pt idx="284">
                  <c:v>-334.27699999999999</c:v>
                </c:pt>
                <c:pt idx="285">
                  <c:v>-335.38084000000003</c:v>
                </c:pt>
                <c:pt idx="286">
                  <c:v>-336.48478</c:v>
                </c:pt>
                <c:pt idx="287">
                  <c:v>-337.58774</c:v>
                </c:pt>
                <c:pt idx="288">
                  <c:v>-338.69260000000003</c:v>
                </c:pt>
                <c:pt idx="289">
                  <c:v>-339.79656999999997</c:v>
                </c:pt>
                <c:pt idx="290">
                  <c:v>-340.90054999999995</c:v>
                </c:pt>
                <c:pt idx="291">
                  <c:v>-342.00443999999999</c:v>
                </c:pt>
                <c:pt idx="292">
                  <c:v>-343.10843</c:v>
                </c:pt>
                <c:pt idx="293">
                  <c:v>-344.21343000000002</c:v>
                </c:pt>
                <c:pt idx="294">
                  <c:v>-345.31644</c:v>
                </c:pt>
                <c:pt idx="295">
                  <c:v>-346.42044999999996</c:v>
                </c:pt>
                <c:pt idx="296">
                  <c:v>-347.52437999999995</c:v>
                </c:pt>
                <c:pt idx="297">
                  <c:v>-348.62841000000003</c:v>
                </c:pt>
                <c:pt idx="298">
                  <c:v>-349.71316000000002</c:v>
                </c:pt>
                <c:pt idx="299">
                  <c:v>-350.75641999999999</c:v>
                </c:pt>
                <c:pt idx="300">
                  <c:v>-351.80059999999997</c:v>
                </c:pt>
                <c:pt idx="301">
                  <c:v>-352.84378000000004</c:v>
                </c:pt>
                <c:pt idx="302">
                  <c:v>-353.88706999999999</c:v>
                </c:pt>
                <c:pt idx="303">
                  <c:v>-354.93029999999999</c:v>
                </c:pt>
                <c:pt idx="304">
                  <c:v>-355.9735</c:v>
                </c:pt>
                <c:pt idx="305">
                  <c:v>-357.01679999999999</c:v>
                </c:pt>
                <c:pt idx="306">
                  <c:v>-358.06099999999998</c:v>
                </c:pt>
                <c:pt idx="307">
                  <c:v>-359.10429999999997</c:v>
                </c:pt>
                <c:pt idx="308">
                  <c:v>-360.14760000000001</c:v>
                </c:pt>
                <c:pt idx="309">
                  <c:v>-361.1909</c:v>
                </c:pt>
                <c:pt idx="310">
                  <c:v>-362.23429999999996</c:v>
                </c:pt>
                <c:pt idx="311">
                  <c:v>-363.21620000000001</c:v>
                </c:pt>
                <c:pt idx="312">
                  <c:v>-364.05799999999999</c:v>
                </c:pt>
                <c:pt idx="313">
                  <c:v>-364.90089999999998</c:v>
                </c:pt>
                <c:pt idx="314">
                  <c:v>-365.74270000000001</c:v>
                </c:pt>
                <c:pt idx="315">
                  <c:v>-366.58460000000002</c:v>
                </c:pt>
                <c:pt idx="316">
                  <c:v>-367.4264</c:v>
                </c:pt>
                <c:pt idx="317">
                  <c:v>-368.26840000000004</c:v>
                </c:pt>
                <c:pt idx="318">
                  <c:v>-369.1103</c:v>
                </c:pt>
                <c:pt idx="319">
                  <c:v>-369.95319999999998</c:v>
                </c:pt>
                <c:pt idx="320">
                  <c:v>-370.79510000000005</c:v>
                </c:pt>
                <c:pt idx="321">
                  <c:v>-371.63710000000003</c:v>
                </c:pt>
                <c:pt idx="322">
                  <c:v>-372.47799999999995</c:v>
                </c:pt>
                <c:pt idx="323">
                  <c:v>-373.32100000000003</c:v>
                </c:pt>
                <c:pt idx="324">
                  <c:v>-374.16289999999998</c:v>
                </c:pt>
                <c:pt idx="325">
                  <c:v>-375.00490000000002</c:v>
                </c:pt>
                <c:pt idx="326">
                  <c:v>-375.84789999999998</c:v>
                </c:pt>
                <c:pt idx="327">
                  <c:v>-376.68889999999999</c:v>
                </c:pt>
                <c:pt idx="328">
                  <c:v>-377.53089999999997</c:v>
                </c:pt>
                <c:pt idx="329">
                  <c:v>-378.37400000000002</c:v>
                </c:pt>
                <c:pt idx="330">
                  <c:v>-379.21589999999998</c:v>
                </c:pt>
                <c:pt idx="331">
                  <c:v>-380.05689999999998</c:v>
                </c:pt>
                <c:pt idx="332">
                  <c:v>-380.88260000000002</c:v>
                </c:pt>
                <c:pt idx="333">
                  <c:v>-381.41300000000001</c:v>
                </c:pt>
                <c:pt idx="334">
                  <c:v>-381.94260000000003</c:v>
                </c:pt>
                <c:pt idx="335">
                  <c:v>-382.47300000000001</c:v>
                </c:pt>
                <c:pt idx="336">
                  <c:v>-383.00350000000003</c:v>
                </c:pt>
                <c:pt idx="337">
                  <c:v>-383.53390000000002</c:v>
                </c:pt>
                <c:pt idx="338">
                  <c:v>-384.06349999999998</c:v>
                </c:pt>
                <c:pt idx="339">
                  <c:v>-384.59390000000002</c:v>
                </c:pt>
                <c:pt idx="340">
                  <c:v>-385.12350000000004</c:v>
                </c:pt>
                <c:pt idx="341">
                  <c:v>-385.65390000000002</c:v>
                </c:pt>
                <c:pt idx="342">
                  <c:v>-386.18349999999998</c:v>
                </c:pt>
                <c:pt idx="343">
                  <c:v>-386.71299999999997</c:v>
                </c:pt>
                <c:pt idx="344">
                  <c:v>-387.24350000000004</c:v>
                </c:pt>
                <c:pt idx="345">
                  <c:v>-387.77409999999998</c:v>
                </c:pt>
                <c:pt idx="346">
                  <c:v>-388.30459999999999</c:v>
                </c:pt>
                <c:pt idx="347">
                  <c:v>-388.83420000000001</c:v>
                </c:pt>
                <c:pt idx="348">
                  <c:v>-389.36469999999997</c:v>
                </c:pt>
                <c:pt idx="349">
                  <c:v>-389.88260000000002</c:v>
                </c:pt>
                <c:pt idx="350">
                  <c:v>-390.39409999999998</c:v>
                </c:pt>
                <c:pt idx="351">
                  <c:v>-390.9076</c:v>
                </c:pt>
                <c:pt idx="352">
                  <c:v>-391.41910000000001</c:v>
                </c:pt>
                <c:pt idx="353">
                  <c:v>-391.93150000000003</c:v>
                </c:pt>
                <c:pt idx="354">
                  <c:v>-392.44399999999996</c:v>
                </c:pt>
                <c:pt idx="355">
                  <c:v>-392.95550000000003</c:v>
                </c:pt>
                <c:pt idx="356">
                  <c:v>-393.46809999999999</c:v>
                </c:pt>
                <c:pt idx="357">
                  <c:v>-393.98050000000001</c:v>
                </c:pt>
                <c:pt idx="358">
                  <c:v>-394.49300000000005</c:v>
                </c:pt>
                <c:pt idx="359">
                  <c:v>-395.00560000000002</c:v>
                </c:pt>
                <c:pt idx="360">
                  <c:v>-395.5181</c:v>
                </c:pt>
                <c:pt idx="361">
                  <c:v>-396.02969999999999</c:v>
                </c:pt>
                <c:pt idx="362">
                  <c:v>-396.54230000000001</c:v>
                </c:pt>
                <c:pt idx="363">
                  <c:v>-397.0548</c:v>
                </c:pt>
                <c:pt idx="364">
                  <c:v>-397.56639999999999</c:v>
                </c:pt>
                <c:pt idx="365">
                  <c:v>-398.07319999999999</c:v>
                </c:pt>
                <c:pt idx="366">
                  <c:v>-398.57990000000001</c:v>
                </c:pt>
                <c:pt idx="367">
                  <c:v>-399.08659999999998</c:v>
                </c:pt>
                <c:pt idx="368">
                  <c:v>-399.59299999999996</c:v>
                </c:pt>
                <c:pt idx="369">
                  <c:v>-400.09829999999999</c:v>
                </c:pt>
                <c:pt idx="370">
                  <c:v>-400.6037</c:v>
                </c:pt>
                <c:pt idx="371">
                  <c:v>-401.10900000000004</c:v>
                </c:pt>
                <c:pt idx="372">
                  <c:v>-401.61440000000005</c:v>
                </c:pt>
                <c:pt idx="373">
                  <c:v>-402.12070000000006</c:v>
                </c:pt>
                <c:pt idx="374">
                  <c:v>-402.62710000000004</c:v>
                </c:pt>
                <c:pt idx="375">
                  <c:v>-403.13239999999996</c:v>
                </c:pt>
                <c:pt idx="376">
                  <c:v>-403.63469999999995</c:v>
                </c:pt>
                <c:pt idx="377">
                  <c:v>-404.08309999999994</c:v>
                </c:pt>
                <c:pt idx="378">
                  <c:v>-404.53160000000003</c:v>
                </c:pt>
                <c:pt idx="379">
                  <c:v>-404.98109999999997</c:v>
                </c:pt>
                <c:pt idx="380">
                  <c:v>-405.42849999999999</c:v>
                </c:pt>
                <c:pt idx="381">
                  <c:v>-405.87800000000004</c:v>
                </c:pt>
                <c:pt idx="382">
                  <c:v>-406.32550000000003</c:v>
                </c:pt>
                <c:pt idx="383">
                  <c:v>-406.77500000000003</c:v>
                </c:pt>
                <c:pt idx="384">
                  <c:v>-407.22249999999997</c:v>
                </c:pt>
                <c:pt idx="385">
                  <c:v>-407.67200000000003</c:v>
                </c:pt>
                <c:pt idx="386">
                  <c:v>-408.11940000000004</c:v>
                </c:pt>
                <c:pt idx="387">
                  <c:v>-408.56889999999999</c:v>
                </c:pt>
                <c:pt idx="388">
                  <c:v>-409.01639999999998</c:v>
                </c:pt>
                <c:pt idx="389">
                  <c:v>-409.46590000000003</c:v>
                </c:pt>
                <c:pt idx="390">
                  <c:v>-409.91340000000002</c:v>
                </c:pt>
                <c:pt idx="391">
                  <c:v>-410.36299999999994</c:v>
                </c:pt>
                <c:pt idx="392">
                  <c:v>-410.81150000000002</c:v>
                </c:pt>
                <c:pt idx="393">
                  <c:v>-411.26009999999997</c:v>
                </c:pt>
                <c:pt idx="394">
                  <c:v>-411.7081</c:v>
                </c:pt>
                <c:pt idx="395">
                  <c:v>-412.15480000000002</c:v>
                </c:pt>
                <c:pt idx="396">
                  <c:v>-412.60249999999996</c:v>
                </c:pt>
                <c:pt idx="397">
                  <c:v>-413.05020000000002</c:v>
                </c:pt>
                <c:pt idx="398">
                  <c:v>-413.49779999999998</c:v>
                </c:pt>
                <c:pt idx="399">
                  <c:v>-413.94560000000001</c:v>
                </c:pt>
                <c:pt idx="400">
                  <c:v>-414.3922</c:v>
                </c:pt>
                <c:pt idx="401">
                  <c:v>-414.84000000000003</c:v>
                </c:pt>
                <c:pt idx="402">
                  <c:v>-415.28769999999997</c:v>
                </c:pt>
                <c:pt idx="403">
                  <c:v>-415.7355</c:v>
                </c:pt>
                <c:pt idx="404">
                  <c:v>-416.18209999999999</c:v>
                </c:pt>
                <c:pt idx="405">
                  <c:v>-416.62980000000005</c:v>
                </c:pt>
                <c:pt idx="406">
                  <c:v>-417.07760000000002</c:v>
                </c:pt>
                <c:pt idx="407">
                  <c:v>-417.52530000000002</c:v>
                </c:pt>
                <c:pt idx="408">
                  <c:v>-417.97220000000004</c:v>
                </c:pt>
                <c:pt idx="409">
                  <c:v>-418.41990000000004</c:v>
                </c:pt>
                <c:pt idx="410">
                  <c:v>-418.81909999999993</c:v>
                </c:pt>
                <c:pt idx="411">
                  <c:v>-419.13879999999995</c:v>
                </c:pt>
                <c:pt idx="412">
                  <c:v>-419.45740000000001</c:v>
                </c:pt>
                <c:pt idx="413">
                  <c:v>-419.77610000000004</c:v>
                </c:pt>
                <c:pt idx="414">
                  <c:v>-420.09679999999992</c:v>
                </c:pt>
                <c:pt idx="415">
                  <c:v>-420.41549999999995</c:v>
                </c:pt>
                <c:pt idx="416">
                  <c:v>-420.73419999999999</c:v>
                </c:pt>
                <c:pt idx="417">
                  <c:v>-421.0539</c:v>
                </c:pt>
                <c:pt idx="418">
                  <c:v>-421.37259999999992</c:v>
                </c:pt>
                <c:pt idx="419">
                  <c:v>-421.69129999999996</c:v>
                </c:pt>
                <c:pt idx="420">
                  <c:v>-422.01199999999994</c:v>
                </c:pt>
                <c:pt idx="421">
                  <c:v>-422.33069999999998</c:v>
                </c:pt>
                <c:pt idx="422">
                  <c:v>-422.64940000000001</c:v>
                </c:pt>
                <c:pt idx="423">
                  <c:v>-422.96910000000003</c:v>
                </c:pt>
                <c:pt idx="424">
                  <c:v>-423.28779999999995</c:v>
                </c:pt>
                <c:pt idx="425">
                  <c:v>-423.60659999999996</c:v>
                </c:pt>
                <c:pt idx="426">
                  <c:v>-423.92729999999995</c:v>
                </c:pt>
                <c:pt idx="427">
                  <c:v>-424.24599999999998</c:v>
                </c:pt>
                <c:pt idx="428">
                  <c:v>-424.56470000000002</c:v>
                </c:pt>
                <c:pt idx="429">
                  <c:v>-424.88440000000003</c:v>
                </c:pt>
                <c:pt idx="430">
                  <c:v>-425.20320000000004</c:v>
                </c:pt>
                <c:pt idx="431">
                  <c:v>-425.52289999999999</c:v>
                </c:pt>
                <c:pt idx="432">
                  <c:v>-425.84270000000004</c:v>
                </c:pt>
                <c:pt idx="433">
                  <c:v>-426.1613000000001</c:v>
                </c:pt>
                <c:pt idx="434">
                  <c:v>-426.48009999999999</c:v>
                </c:pt>
                <c:pt idx="435">
                  <c:v>-426.7998</c:v>
                </c:pt>
                <c:pt idx="436">
                  <c:v>-427.11959999999999</c:v>
                </c:pt>
                <c:pt idx="437">
                  <c:v>-427.43829999999997</c:v>
                </c:pt>
                <c:pt idx="438">
                  <c:v>-427.75700000000001</c:v>
                </c:pt>
                <c:pt idx="439">
                  <c:v>-428.07689999999997</c:v>
                </c:pt>
                <c:pt idx="440">
                  <c:v>-428.3956</c:v>
                </c:pt>
                <c:pt idx="441">
                  <c:v>-428.71539999999999</c:v>
                </c:pt>
                <c:pt idx="442">
                  <c:v>-429.0351</c:v>
                </c:pt>
                <c:pt idx="443">
                  <c:v>-429.35390000000001</c:v>
                </c:pt>
                <c:pt idx="444">
                  <c:v>-429.67259999999999</c:v>
                </c:pt>
                <c:pt idx="445">
                  <c:v>-429.99229999999994</c:v>
                </c:pt>
                <c:pt idx="446">
                  <c:v>-430.31220000000002</c:v>
                </c:pt>
                <c:pt idx="447">
                  <c:v>-430.6309</c:v>
                </c:pt>
                <c:pt idx="448">
                  <c:v>-430.94970000000001</c:v>
                </c:pt>
                <c:pt idx="449">
                  <c:v>-431.26949999999999</c:v>
                </c:pt>
                <c:pt idx="450">
                  <c:v>-431.5883</c:v>
                </c:pt>
                <c:pt idx="451">
                  <c:v>-431.90800000000002</c:v>
                </c:pt>
                <c:pt idx="452">
                  <c:v>-432.2278</c:v>
                </c:pt>
                <c:pt idx="453">
                  <c:v>-432.54660000000001</c:v>
                </c:pt>
                <c:pt idx="454">
                  <c:v>-432.86530000000005</c:v>
                </c:pt>
                <c:pt idx="455">
                  <c:v>-433.18520000000001</c:v>
                </c:pt>
                <c:pt idx="456">
                  <c:v>-433.50490000000002</c:v>
                </c:pt>
                <c:pt idx="457">
                  <c:v>-433.82380000000001</c:v>
                </c:pt>
                <c:pt idx="458">
                  <c:v>-434.14250000000004</c:v>
                </c:pt>
                <c:pt idx="459">
                  <c:v>-434.46129999999994</c:v>
                </c:pt>
                <c:pt idx="460">
                  <c:v>-434.78060000000005</c:v>
                </c:pt>
                <c:pt idx="461">
                  <c:v>-435.09799999999996</c:v>
                </c:pt>
                <c:pt idx="462">
                  <c:v>-435.41640000000001</c:v>
                </c:pt>
                <c:pt idx="463">
                  <c:v>-435.73569999999995</c:v>
                </c:pt>
                <c:pt idx="464">
                  <c:v>-436.05309999999997</c:v>
                </c:pt>
                <c:pt idx="465">
                  <c:v>-436.37149999999997</c:v>
                </c:pt>
                <c:pt idx="466">
                  <c:v>-436.68889999999999</c:v>
                </c:pt>
                <c:pt idx="467">
                  <c:v>-437.00819999999999</c:v>
                </c:pt>
                <c:pt idx="468">
                  <c:v>-437.32559999999995</c:v>
                </c:pt>
                <c:pt idx="469">
                  <c:v>-437.64400000000001</c:v>
                </c:pt>
                <c:pt idx="470">
                  <c:v>-437.96140000000003</c:v>
                </c:pt>
                <c:pt idx="471">
                  <c:v>-438.28069999999997</c:v>
                </c:pt>
                <c:pt idx="472">
                  <c:v>-438.59910000000002</c:v>
                </c:pt>
                <c:pt idx="473">
                  <c:v>-438.91660000000002</c:v>
                </c:pt>
                <c:pt idx="474">
                  <c:v>-439.23490000000004</c:v>
                </c:pt>
                <c:pt idx="475">
                  <c:v>-439.55329999999998</c:v>
                </c:pt>
                <c:pt idx="476">
                  <c:v>-439.87180000000001</c:v>
                </c:pt>
                <c:pt idx="477">
                  <c:v>-440.18920000000003</c:v>
                </c:pt>
                <c:pt idx="478">
                  <c:v>-440.50750000000005</c:v>
                </c:pt>
                <c:pt idx="479">
                  <c:v>-440.82590000000005</c:v>
                </c:pt>
                <c:pt idx="480">
                  <c:v>-441.14440000000002</c:v>
                </c:pt>
                <c:pt idx="481">
                  <c:v>-441.46280000000002</c:v>
                </c:pt>
                <c:pt idx="482">
                  <c:v>-441.78020000000004</c:v>
                </c:pt>
                <c:pt idx="483">
                  <c:v>-442.09960000000001</c:v>
                </c:pt>
                <c:pt idx="484">
                  <c:v>-442.41700000000003</c:v>
                </c:pt>
                <c:pt idx="485">
                  <c:v>-442.73539999999997</c:v>
                </c:pt>
                <c:pt idx="486">
                  <c:v>-443.05380000000002</c:v>
                </c:pt>
                <c:pt idx="487">
                  <c:v>-443.37220000000002</c:v>
                </c:pt>
                <c:pt idx="488">
                  <c:v>-443.69069999999999</c:v>
                </c:pt>
                <c:pt idx="489">
                  <c:v>-444.00810000000001</c:v>
                </c:pt>
                <c:pt idx="490">
                  <c:v>-444.32650000000001</c:v>
                </c:pt>
                <c:pt idx="491">
                  <c:v>-444.64389999999992</c:v>
                </c:pt>
                <c:pt idx="492">
                  <c:v>-444.96350000000001</c:v>
                </c:pt>
                <c:pt idx="493">
                  <c:v>-445.28190000000001</c:v>
                </c:pt>
                <c:pt idx="494">
                  <c:v>-445.59929999999997</c:v>
                </c:pt>
                <c:pt idx="495">
                  <c:v>-445.91769999999997</c:v>
                </c:pt>
                <c:pt idx="496">
                  <c:v>-446.23620000000005</c:v>
                </c:pt>
                <c:pt idx="497">
                  <c:v>-446.55459999999994</c:v>
                </c:pt>
                <c:pt idx="498">
                  <c:v>-446.87310000000002</c:v>
                </c:pt>
                <c:pt idx="499">
                  <c:v>-447.19050000000004</c:v>
                </c:pt>
                <c:pt idx="500">
                  <c:v>-447.50899999999996</c:v>
                </c:pt>
                <c:pt idx="501">
                  <c:v>-447.82749999999999</c:v>
                </c:pt>
                <c:pt idx="502">
                  <c:v>-448.14589999999998</c:v>
                </c:pt>
                <c:pt idx="503">
                  <c:v>-448.46429999999998</c:v>
                </c:pt>
                <c:pt idx="504">
                  <c:v>-448.78190000000001</c:v>
                </c:pt>
                <c:pt idx="505">
                  <c:v>-449.10030000000006</c:v>
                </c:pt>
                <c:pt idx="506">
                  <c:v>-449.41879999999998</c:v>
                </c:pt>
                <c:pt idx="507">
                  <c:v>-449.73720000000003</c:v>
                </c:pt>
                <c:pt idx="508">
                  <c:v>-450.05580000000003</c:v>
                </c:pt>
                <c:pt idx="509">
                  <c:v>-450.3732</c:v>
                </c:pt>
                <c:pt idx="510">
                  <c:v>-450.69169999999997</c:v>
                </c:pt>
                <c:pt idx="511">
                  <c:v>-451.01009999999997</c:v>
                </c:pt>
                <c:pt idx="512">
                  <c:v>-451.32870000000003</c:v>
                </c:pt>
                <c:pt idx="513">
                  <c:v>-451.64710000000002</c:v>
                </c:pt>
                <c:pt idx="514">
                  <c:v>-451.96460000000002</c:v>
                </c:pt>
                <c:pt idx="515">
                  <c:v>-452.28309999999999</c:v>
                </c:pt>
                <c:pt idx="516">
                  <c:v>-452.60249999999996</c:v>
                </c:pt>
                <c:pt idx="517">
                  <c:v>-452.92010000000005</c:v>
                </c:pt>
                <c:pt idx="518">
                  <c:v>-453.23860000000002</c:v>
                </c:pt>
                <c:pt idx="519">
                  <c:v>-453.55610000000001</c:v>
                </c:pt>
                <c:pt idx="520">
                  <c:v>-453.87450000000001</c:v>
                </c:pt>
                <c:pt idx="521">
                  <c:v>-454.19309999999996</c:v>
                </c:pt>
                <c:pt idx="522">
                  <c:v>-454.51160000000004</c:v>
                </c:pt>
                <c:pt idx="523">
                  <c:v>-454.83009999999996</c:v>
                </c:pt>
                <c:pt idx="524">
                  <c:v>-455.14859999999999</c:v>
                </c:pt>
                <c:pt idx="525">
                  <c:v>-455.46619999999996</c:v>
                </c:pt>
                <c:pt idx="526">
                  <c:v>-455.78459999999995</c:v>
                </c:pt>
                <c:pt idx="527">
                  <c:v>-456.10210000000001</c:v>
                </c:pt>
                <c:pt idx="528">
                  <c:v>-456.42160000000001</c:v>
                </c:pt>
                <c:pt idx="529">
                  <c:v>-456.74009999999998</c:v>
                </c:pt>
                <c:pt idx="530">
                  <c:v>-457.05770000000001</c:v>
                </c:pt>
                <c:pt idx="531">
                  <c:v>-457.37619999999998</c:v>
                </c:pt>
                <c:pt idx="532">
                  <c:v>-457.69480000000004</c:v>
                </c:pt>
                <c:pt idx="533">
                  <c:v>-458.01229999999998</c:v>
                </c:pt>
                <c:pt idx="534">
                  <c:v>-458.33189999999996</c:v>
                </c:pt>
                <c:pt idx="535">
                  <c:v>-458.65039999999999</c:v>
                </c:pt>
                <c:pt idx="536">
                  <c:v>-458.96789999999999</c:v>
                </c:pt>
                <c:pt idx="537">
                  <c:v>-459.28639999999996</c:v>
                </c:pt>
                <c:pt idx="538">
                  <c:v>-459.60490000000004</c:v>
                </c:pt>
                <c:pt idx="539">
                  <c:v>-459.92259999999993</c:v>
                </c:pt>
                <c:pt idx="540">
                  <c:v>-460.24110000000002</c:v>
                </c:pt>
                <c:pt idx="541">
                  <c:v>-460.56060000000002</c:v>
                </c:pt>
                <c:pt idx="542">
                  <c:v>-460.87819999999999</c:v>
                </c:pt>
                <c:pt idx="543">
                  <c:v>-461.1968</c:v>
                </c:pt>
                <c:pt idx="544">
                  <c:v>-461.51530000000002</c:v>
                </c:pt>
                <c:pt idx="545">
                  <c:v>-461.8329</c:v>
                </c:pt>
                <c:pt idx="546">
                  <c:v>-462.15139999999997</c:v>
                </c:pt>
                <c:pt idx="547">
                  <c:v>-462.46990000000005</c:v>
                </c:pt>
                <c:pt idx="548">
                  <c:v>-462.78859999999997</c:v>
                </c:pt>
                <c:pt idx="549">
                  <c:v>-463.10709999999995</c:v>
                </c:pt>
                <c:pt idx="550">
                  <c:v>-463.42570000000001</c:v>
                </c:pt>
                <c:pt idx="551">
                  <c:v>-463.7432</c:v>
                </c:pt>
                <c:pt idx="552">
                  <c:v>-464.06180000000001</c:v>
                </c:pt>
                <c:pt idx="553">
                  <c:v>-464.38049999999998</c:v>
                </c:pt>
                <c:pt idx="554">
                  <c:v>-464.69799999999998</c:v>
                </c:pt>
                <c:pt idx="555">
                  <c:v>-465.01660000000004</c:v>
                </c:pt>
                <c:pt idx="556">
                  <c:v>-465.33609999999999</c:v>
                </c:pt>
                <c:pt idx="557">
                  <c:v>-465.65370000000007</c:v>
                </c:pt>
                <c:pt idx="558">
                  <c:v>-465.97239999999999</c:v>
                </c:pt>
                <c:pt idx="559">
                  <c:v>-466.29090000000008</c:v>
                </c:pt>
                <c:pt idx="560">
                  <c:v>-466.60849999999999</c:v>
                </c:pt>
                <c:pt idx="561">
                  <c:v>-466.9271</c:v>
                </c:pt>
                <c:pt idx="562">
                  <c:v>-467.24579999999997</c:v>
                </c:pt>
                <c:pt idx="563">
                  <c:v>-467.5634</c:v>
                </c:pt>
                <c:pt idx="564">
                  <c:v>-467.88189999999997</c:v>
                </c:pt>
                <c:pt idx="565">
                  <c:v>-468.20150000000001</c:v>
                </c:pt>
                <c:pt idx="566">
                  <c:v>-468.51909999999998</c:v>
                </c:pt>
                <c:pt idx="567">
                  <c:v>-468.83780000000002</c:v>
                </c:pt>
                <c:pt idx="568">
                  <c:v>-469.15640000000008</c:v>
                </c:pt>
                <c:pt idx="569">
                  <c:v>-469.47500000000002</c:v>
                </c:pt>
                <c:pt idx="570">
                  <c:v>-469.79259999999999</c:v>
                </c:pt>
                <c:pt idx="571">
                  <c:v>-470.1112</c:v>
                </c:pt>
                <c:pt idx="572">
                  <c:v>-470.42990000000003</c:v>
                </c:pt>
                <c:pt idx="573">
                  <c:v>-470.74750000000006</c:v>
                </c:pt>
                <c:pt idx="574">
                  <c:v>-471.06610000000001</c:v>
                </c:pt>
                <c:pt idx="575">
                  <c:v>-471.38470000000007</c:v>
                </c:pt>
                <c:pt idx="576">
                  <c:v>-471.70429999999999</c:v>
                </c:pt>
                <c:pt idx="577">
                  <c:v>-472.02200000000005</c:v>
                </c:pt>
                <c:pt idx="578">
                  <c:v>-472.34069999999997</c:v>
                </c:pt>
                <c:pt idx="579">
                  <c:v>-472.65929999999997</c:v>
                </c:pt>
                <c:pt idx="580">
                  <c:v>-472.9769</c:v>
                </c:pt>
                <c:pt idx="581">
                  <c:v>-473.2955</c:v>
                </c:pt>
                <c:pt idx="582">
                  <c:v>-473.61419999999998</c:v>
                </c:pt>
                <c:pt idx="583">
                  <c:v>-473.93290000000002</c:v>
                </c:pt>
                <c:pt idx="584">
                  <c:v>-474.25049999999999</c:v>
                </c:pt>
                <c:pt idx="585">
                  <c:v>-474.56920000000002</c:v>
                </c:pt>
                <c:pt idx="586">
                  <c:v>-474.88780000000003</c:v>
                </c:pt>
                <c:pt idx="587">
                  <c:v>-475.2054</c:v>
                </c:pt>
                <c:pt idx="588">
                  <c:v>-475.52420000000001</c:v>
                </c:pt>
                <c:pt idx="589">
                  <c:v>-475.84280000000001</c:v>
                </c:pt>
                <c:pt idx="590">
                  <c:v>-476.16249999999997</c:v>
                </c:pt>
                <c:pt idx="591">
                  <c:v>-476.48010000000005</c:v>
                </c:pt>
                <c:pt idx="592">
                  <c:v>-476.79880000000003</c:v>
                </c:pt>
                <c:pt idx="593">
                  <c:v>-477.11739999999998</c:v>
                </c:pt>
                <c:pt idx="594">
                  <c:v>-477.43619999999999</c:v>
                </c:pt>
                <c:pt idx="595">
                  <c:v>-477.75380000000001</c:v>
                </c:pt>
                <c:pt idx="596">
                  <c:v>-478.07249999999999</c:v>
                </c:pt>
                <c:pt idx="597">
                  <c:v>-478.39120000000003</c:v>
                </c:pt>
                <c:pt idx="598">
                  <c:v>-478.7088</c:v>
                </c:pt>
                <c:pt idx="599">
                  <c:v>-479.02750000000003</c:v>
                </c:pt>
                <c:pt idx="600">
                  <c:v>-479.34410000000003</c:v>
                </c:pt>
                <c:pt idx="601">
                  <c:v>-479.6617</c:v>
                </c:pt>
                <c:pt idx="602">
                  <c:v>-479.97820000000002</c:v>
                </c:pt>
                <c:pt idx="603">
                  <c:v>-480.29570000000001</c:v>
                </c:pt>
                <c:pt idx="604">
                  <c:v>-480.61239999999998</c:v>
                </c:pt>
                <c:pt idx="605">
                  <c:v>-480.9289</c:v>
                </c:pt>
                <c:pt idx="606">
                  <c:v>-481.24639999999999</c:v>
                </c:pt>
                <c:pt idx="607">
                  <c:v>-481.56299999999999</c:v>
                </c:pt>
                <c:pt idx="608">
                  <c:v>-481.87959999999998</c:v>
                </c:pt>
                <c:pt idx="609">
                  <c:v>-482.19709999999998</c:v>
                </c:pt>
                <c:pt idx="610">
                  <c:v>-482.51370000000003</c:v>
                </c:pt>
                <c:pt idx="611">
                  <c:v>-482.83029999999997</c:v>
                </c:pt>
                <c:pt idx="612">
                  <c:v>-483.14790000000005</c:v>
                </c:pt>
                <c:pt idx="613">
                  <c:v>-483.46439999999996</c:v>
                </c:pt>
                <c:pt idx="614">
                  <c:v>-483.78210000000001</c:v>
                </c:pt>
                <c:pt idx="615">
                  <c:v>-484.09860000000003</c:v>
                </c:pt>
                <c:pt idx="616">
                  <c:v>-484.41520000000003</c:v>
                </c:pt>
                <c:pt idx="617">
                  <c:v>-484.7328</c:v>
                </c:pt>
                <c:pt idx="618">
                  <c:v>-485.04939999999999</c:v>
                </c:pt>
                <c:pt idx="619">
                  <c:v>-485.36599999999999</c:v>
                </c:pt>
                <c:pt idx="620">
                  <c:v>-485.68349999999998</c:v>
                </c:pt>
                <c:pt idx="621">
                  <c:v>-486.00019999999995</c:v>
                </c:pt>
                <c:pt idx="622">
                  <c:v>-486.3168</c:v>
                </c:pt>
                <c:pt idx="623">
                  <c:v>-486.63429999999994</c:v>
                </c:pt>
                <c:pt idx="624">
                  <c:v>-486.95099999999996</c:v>
                </c:pt>
                <c:pt idx="625">
                  <c:v>-487.26760000000002</c:v>
                </c:pt>
                <c:pt idx="626">
                  <c:v>-487.58519999999999</c:v>
                </c:pt>
                <c:pt idx="627">
                  <c:v>-487.90180000000004</c:v>
                </c:pt>
                <c:pt idx="628">
                  <c:v>-488.21839999999997</c:v>
                </c:pt>
                <c:pt idx="629">
                  <c:v>-488.536</c:v>
                </c:pt>
                <c:pt idx="630">
                  <c:v>-488.85259999999994</c:v>
                </c:pt>
                <c:pt idx="631">
                  <c:v>-489.16930000000002</c:v>
                </c:pt>
                <c:pt idx="632">
                  <c:v>-489.48689999999999</c:v>
                </c:pt>
                <c:pt idx="633">
                  <c:v>-489.80349999999999</c:v>
                </c:pt>
                <c:pt idx="634">
                  <c:v>-490.12019999999995</c:v>
                </c:pt>
                <c:pt idx="635">
                  <c:v>-490.43780000000004</c:v>
                </c:pt>
                <c:pt idx="636">
                  <c:v>-490.75439999999998</c:v>
                </c:pt>
                <c:pt idx="637">
                  <c:v>-491.07100000000003</c:v>
                </c:pt>
                <c:pt idx="638">
                  <c:v>-491.38760000000002</c:v>
                </c:pt>
                <c:pt idx="639">
                  <c:v>-491.70419999999996</c:v>
                </c:pt>
                <c:pt idx="640">
                  <c:v>-492.02080000000001</c:v>
                </c:pt>
                <c:pt idx="641">
                  <c:v>-492.3374</c:v>
                </c:pt>
                <c:pt idx="642">
                  <c:v>-492.65300000000002</c:v>
                </c:pt>
                <c:pt idx="643">
                  <c:v>-492.96960000000001</c:v>
                </c:pt>
                <c:pt idx="644">
                  <c:v>-493.28620000000001</c:v>
                </c:pt>
                <c:pt idx="645">
                  <c:v>-493.6028</c:v>
                </c:pt>
                <c:pt idx="646">
                  <c:v>-493.9194</c:v>
                </c:pt>
                <c:pt idx="647">
                  <c:v>-494.23609999999996</c:v>
                </c:pt>
                <c:pt idx="648">
                  <c:v>-494.55159999999995</c:v>
                </c:pt>
                <c:pt idx="649">
                  <c:v>-494.86829999999998</c:v>
                </c:pt>
                <c:pt idx="650">
                  <c:v>-495.18489999999997</c:v>
                </c:pt>
                <c:pt idx="651">
                  <c:v>-495.50160000000005</c:v>
                </c:pt>
                <c:pt idx="652">
                  <c:v>-495.81810000000002</c:v>
                </c:pt>
                <c:pt idx="653">
                  <c:v>-496.13580000000002</c:v>
                </c:pt>
                <c:pt idx="654">
                  <c:v>-496.45240000000001</c:v>
                </c:pt>
                <c:pt idx="655">
                  <c:v>-496.76800000000003</c:v>
                </c:pt>
                <c:pt idx="656">
                  <c:v>-497.08469999999994</c:v>
                </c:pt>
                <c:pt idx="657">
                  <c:v>-497.40129999999999</c:v>
                </c:pt>
                <c:pt idx="658">
                  <c:v>-497.71789999999999</c:v>
                </c:pt>
                <c:pt idx="659">
                  <c:v>-498.03449999999998</c:v>
                </c:pt>
                <c:pt idx="660">
                  <c:v>-498.35119999999995</c:v>
                </c:pt>
                <c:pt idx="661">
                  <c:v>-498.6678</c:v>
                </c:pt>
                <c:pt idx="662">
                  <c:v>-498.98350000000005</c:v>
                </c:pt>
                <c:pt idx="663">
                  <c:v>-499.30009999999999</c:v>
                </c:pt>
                <c:pt idx="664">
                  <c:v>-499.61689999999999</c:v>
                </c:pt>
                <c:pt idx="665">
                  <c:v>-499.93380000000002</c:v>
                </c:pt>
                <c:pt idx="666">
                  <c:v>-500.25059999999996</c:v>
                </c:pt>
                <c:pt idx="667">
                  <c:v>-500.56640000000004</c:v>
                </c:pt>
                <c:pt idx="668">
                  <c:v>-500.88319999999999</c:v>
                </c:pt>
                <c:pt idx="669">
                  <c:v>-501.19899999999996</c:v>
                </c:pt>
                <c:pt idx="670">
                  <c:v>-501.51580000000001</c:v>
                </c:pt>
                <c:pt idx="671">
                  <c:v>-501.83270000000005</c:v>
                </c:pt>
                <c:pt idx="672">
                  <c:v>-502.14949999999999</c:v>
                </c:pt>
                <c:pt idx="673">
                  <c:v>-502.46629999999993</c:v>
                </c:pt>
                <c:pt idx="674">
                  <c:v>-502.78210000000001</c:v>
                </c:pt>
                <c:pt idx="675">
                  <c:v>-503.09899999999999</c:v>
                </c:pt>
                <c:pt idx="676">
                  <c:v>-503.41579999999999</c:v>
                </c:pt>
                <c:pt idx="677">
                  <c:v>-503.73259999999999</c:v>
                </c:pt>
                <c:pt idx="678">
                  <c:v>-504.04849999999999</c:v>
                </c:pt>
                <c:pt idx="679">
                  <c:v>-504.36529999999999</c:v>
                </c:pt>
                <c:pt idx="680">
                  <c:v>-504.68119999999999</c:v>
                </c:pt>
                <c:pt idx="681">
                  <c:v>-504.99800000000005</c:v>
                </c:pt>
                <c:pt idx="682">
                  <c:v>-505.31490000000002</c:v>
                </c:pt>
                <c:pt idx="683">
                  <c:v>-505.63169999999991</c:v>
                </c:pt>
                <c:pt idx="684">
                  <c:v>-505.9486</c:v>
                </c:pt>
                <c:pt idx="685">
                  <c:v>-506.26440000000002</c:v>
                </c:pt>
                <c:pt idx="686">
                  <c:v>-506.58130000000006</c:v>
                </c:pt>
                <c:pt idx="687">
                  <c:v>-506.89609999999999</c:v>
                </c:pt>
                <c:pt idx="688">
                  <c:v>-507.21299999999997</c:v>
                </c:pt>
                <c:pt idx="689">
                  <c:v>-507.52990000000005</c:v>
                </c:pt>
                <c:pt idx="690">
                  <c:v>-507.84670000000006</c:v>
                </c:pt>
                <c:pt idx="691">
                  <c:v>-508.16359999999997</c:v>
                </c:pt>
                <c:pt idx="692">
                  <c:v>-508.48050000000001</c:v>
                </c:pt>
                <c:pt idx="693">
                  <c:v>-508.78579999999999</c:v>
                </c:pt>
                <c:pt idx="694">
                  <c:v>-509.07039999999995</c:v>
                </c:pt>
                <c:pt idx="695">
                  <c:v>-509.35410000000002</c:v>
                </c:pt>
                <c:pt idx="696">
                  <c:v>-509.63980000000004</c:v>
                </c:pt>
                <c:pt idx="697">
                  <c:v>-509.92449999999997</c:v>
                </c:pt>
                <c:pt idx="698">
                  <c:v>-510.20920000000001</c:v>
                </c:pt>
                <c:pt idx="699">
                  <c:v>-510.4939</c:v>
                </c:pt>
                <c:pt idx="700">
                  <c:v>-510.77859999999998</c:v>
                </c:pt>
                <c:pt idx="701">
                  <c:v>-511.06330000000003</c:v>
                </c:pt>
                <c:pt idx="702">
                  <c:v>-511.28560000000004</c:v>
                </c:pt>
                <c:pt idx="703">
                  <c:v>-511.45690000000002</c:v>
                </c:pt>
                <c:pt idx="704">
                  <c:v>-511.63009999999997</c:v>
                </c:pt>
                <c:pt idx="705">
                  <c:v>-511.8023</c:v>
                </c:pt>
                <c:pt idx="706">
                  <c:v>-511.97429999999997</c:v>
                </c:pt>
                <c:pt idx="707">
                  <c:v>-512.14530000000002</c:v>
                </c:pt>
                <c:pt idx="708">
                  <c:v>-512.31629999999996</c:v>
                </c:pt>
                <c:pt idx="709">
                  <c:v>-512.48829999999998</c:v>
                </c:pt>
                <c:pt idx="710">
                  <c:v>-512.65819999999997</c:v>
                </c:pt>
                <c:pt idx="711">
                  <c:v>-512.83019999999999</c:v>
                </c:pt>
                <c:pt idx="712">
                  <c:v>-513.00019999999995</c:v>
                </c:pt>
                <c:pt idx="713">
                  <c:v>-513.17319999999995</c:v>
                </c:pt>
                <c:pt idx="714">
                  <c:v>-513.3442</c:v>
                </c:pt>
                <c:pt idx="715">
                  <c:v>-513.51520000000005</c:v>
                </c:pt>
                <c:pt idx="716">
                  <c:v>-513.6862000000001</c:v>
                </c:pt>
                <c:pt idx="717">
                  <c:v>-513.85720000000003</c:v>
                </c:pt>
                <c:pt idx="718">
                  <c:v>-514.02919999999995</c:v>
                </c:pt>
                <c:pt idx="719">
                  <c:v>-514.20130000000006</c:v>
                </c:pt>
                <c:pt idx="720">
                  <c:v>-514.37130000000002</c:v>
                </c:pt>
                <c:pt idx="721">
                  <c:v>-514.54330000000004</c:v>
                </c:pt>
                <c:pt idx="722">
                  <c:v>-514.68939999999998</c:v>
                </c:pt>
                <c:pt idx="723">
                  <c:v>-514.63149999999996</c:v>
                </c:pt>
                <c:pt idx="724">
                  <c:v>-514.57259999999997</c:v>
                </c:pt>
                <c:pt idx="725">
                  <c:v>-514.51580000000001</c:v>
                </c:pt>
                <c:pt idx="726">
                  <c:v>-514.4579</c:v>
                </c:pt>
                <c:pt idx="727">
                  <c:v>-514.399</c:v>
                </c:pt>
                <c:pt idx="728">
                  <c:v>-514.34209999999996</c:v>
                </c:pt>
                <c:pt idx="729">
                  <c:v>-514.28319999999997</c:v>
                </c:pt>
                <c:pt idx="730">
                  <c:v>-514.22630000000004</c:v>
                </c:pt>
                <c:pt idx="731">
                  <c:v>-514.1694</c:v>
                </c:pt>
                <c:pt idx="732">
                  <c:v>-514.1105</c:v>
                </c:pt>
                <c:pt idx="733">
                  <c:v>-514.05359999999996</c:v>
                </c:pt>
                <c:pt idx="734">
                  <c:v>-513.99469999999997</c:v>
                </c:pt>
                <c:pt idx="735">
                  <c:v>-513.93669999999997</c:v>
                </c:pt>
                <c:pt idx="736">
                  <c:v>-513.87779999999998</c:v>
                </c:pt>
                <c:pt idx="737">
                  <c:v>-513.82089999999994</c:v>
                </c:pt>
                <c:pt idx="738">
                  <c:v>-513.76400000000001</c:v>
                </c:pt>
                <c:pt idx="739">
                  <c:v>-513.70510000000002</c:v>
                </c:pt>
                <c:pt idx="740">
                  <c:v>-513.64819999999997</c:v>
                </c:pt>
                <c:pt idx="741">
                  <c:v>-513.58920000000001</c:v>
                </c:pt>
                <c:pt idx="742">
                  <c:v>-513.5313000000001</c:v>
                </c:pt>
                <c:pt idx="743">
                  <c:v>-513.47339999999997</c:v>
                </c:pt>
                <c:pt idx="744">
                  <c:v>-513.41539999999998</c:v>
                </c:pt>
                <c:pt idx="745">
                  <c:v>-513.3565000000001</c:v>
                </c:pt>
                <c:pt idx="746">
                  <c:v>-513.29960000000005</c:v>
                </c:pt>
                <c:pt idx="747">
                  <c:v>-513.24059999999997</c:v>
                </c:pt>
                <c:pt idx="748">
                  <c:v>-513.18370000000004</c:v>
                </c:pt>
                <c:pt idx="749">
                  <c:v>-513.12580000000003</c:v>
                </c:pt>
                <c:pt idx="750">
                  <c:v>-513.06780000000003</c:v>
                </c:pt>
                <c:pt idx="751">
                  <c:v>-513.00990000000002</c:v>
                </c:pt>
                <c:pt idx="752">
                  <c:v>-512.95090000000005</c:v>
                </c:pt>
                <c:pt idx="753">
                  <c:v>-512.89300000000003</c:v>
                </c:pt>
                <c:pt idx="754">
                  <c:v>-512.83500000000004</c:v>
                </c:pt>
                <c:pt idx="755">
                  <c:v>-512.77710000000002</c:v>
                </c:pt>
                <c:pt idx="756">
                  <c:v>-512.71810000000005</c:v>
                </c:pt>
                <c:pt idx="757">
                  <c:v>-512.66020000000003</c:v>
                </c:pt>
                <c:pt idx="758">
                  <c:v>-512.60220000000004</c:v>
                </c:pt>
                <c:pt idx="759">
                  <c:v>-512.54520000000002</c:v>
                </c:pt>
                <c:pt idx="760">
                  <c:v>-512.48630000000003</c:v>
                </c:pt>
                <c:pt idx="761">
                  <c:v>-512.42830000000004</c:v>
                </c:pt>
                <c:pt idx="762">
                  <c:v>-512.37030000000004</c:v>
                </c:pt>
                <c:pt idx="763">
                  <c:v>-512.31240000000003</c:v>
                </c:pt>
                <c:pt idx="764">
                  <c:v>-512.25339999999994</c:v>
                </c:pt>
                <c:pt idx="765">
                  <c:v>-512.19540000000006</c:v>
                </c:pt>
                <c:pt idx="766">
                  <c:v>-512.13639999999998</c:v>
                </c:pt>
                <c:pt idx="767">
                  <c:v>-512.07939999999996</c:v>
                </c:pt>
                <c:pt idx="768">
                  <c:v>-512.02049999999997</c:v>
                </c:pt>
                <c:pt idx="769">
                  <c:v>-511.96249999999998</c:v>
                </c:pt>
                <c:pt idx="770">
                  <c:v>-511.90350000000001</c:v>
                </c:pt>
                <c:pt idx="771">
                  <c:v>-511.84550000000002</c:v>
                </c:pt>
                <c:pt idx="772">
                  <c:v>-511.7885</c:v>
                </c:pt>
                <c:pt idx="773">
                  <c:v>-511.73050000000001</c:v>
                </c:pt>
                <c:pt idx="774">
                  <c:v>-511.67150000000004</c:v>
                </c:pt>
                <c:pt idx="775">
                  <c:v>-511.61249999999995</c:v>
                </c:pt>
                <c:pt idx="776">
                  <c:v>-511.55450000000008</c:v>
                </c:pt>
                <c:pt idx="777">
                  <c:v>-511.49549999999999</c:v>
                </c:pt>
                <c:pt idx="778">
                  <c:v>-511.43849999999998</c:v>
                </c:pt>
                <c:pt idx="779">
                  <c:v>-511.37950000000001</c:v>
                </c:pt>
                <c:pt idx="780">
                  <c:v>-511.32150000000001</c:v>
                </c:pt>
                <c:pt idx="781">
                  <c:v>-511.26250000000005</c:v>
                </c:pt>
                <c:pt idx="782">
                  <c:v>-511.20450000000005</c:v>
                </c:pt>
                <c:pt idx="783">
                  <c:v>-511.14549999999997</c:v>
                </c:pt>
                <c:pt idx="784">
                  <c:v>-511.08749999999998</c:v>
                </c:pt>
                <c:pt idx="785">
                  <c:v>-511.02940000000001</c:v>
                </c:pt>
                <c:pt idx="786">
                  <c:v>-510.97040000000004</c:v>
                </c:pt>
                <c:pt idx="787">
                  <c:v>-510.91239999999999</c:v>
                </c:pt>
                <c:pt idx="788">
                  <c:v>-510.85340000000002</c:v>
                </c:pt>
                <c:pt idx="789">
                  <c:v>-510.7953</c:v>
                </c:pt>
                <c:pt idx="790">
                  <c:v>-510.7373</c:v>
                </c:pt>
                <c:pt idx="791">
                  <c:v>-510.67930000000001</c:v>
                </c:pt>
                <c:pt idx="792">
                  <c:v>-510.62020000000007</c:v>
                </c:pt>
                <c:pt idx="793">
                  <c:v>-510.56219999999996</c:v>
                </c:pt>
                <c:pt idx="794">
                  <c:v>-510.50319999999999</c:v>
                </c:pt>
                <c:pt idx="795">
                  <c:v>-510.44510000000002</c:v>
                </c:pt>
                <c:pt idx="796">
                  <c:v>-510.38710000000003</c:v>
                </c:pt>
                <c:pt idx="797">
                  <c:v>-510.32799999999997</c:v>
                </c:pt>
                <c:pt idx="798">
                  <c:v>-510.2700000000001</c:v>
                </c:pt>
                <c:pt idx="799">
                  <c:v>-510.21090000000004</c:v>
                </c:pt>
                <c:pt idx="800">
                  <c:v>-510.15189999999996</c:v>
                </c:pt>
                <c:pt idx="801">
                  <c:v>-510.09379999999999</c:v>
                </c:pt>
                <c:pt idx="802">
                  <c:v>-510.03480000000002</c:v>
                </c:pt>
                <c:pt idx="803">
                  <c:v>-509.97670000000005</c:v>
                </c:pt>
                <c:pt idx="804">
                  <c:v>-509.91769999999997</c:v>
                </c:pt>
                <c:pt idx="805">
                  <c:v>-509.85860000000002</c:v>
                </c:pt>
                <c:pt idx="806">
                  <c:v>-509.8005</c:v>
                </c:pt>
                <c:pt idx="807">
                  <c:v>-509.74149999999997</c:v>
                </c:pt>
                <c:pt idx="808">
                  <c:v>-509.68340000000001</c:v>
                </c:pt>
                <c:pt idx="809">
                  <c:v>-509.56579999999997</c:v>
                </c:pt>
                <c:pt idx="810">
                  <c:v>-509.4393</c:v>
                </c:pt>
                <c:pt idx="811">
                  <c:v>-509.26009999999997</c:v>
                </c:pt>
                <c:pt idx="812">
                  <c:v>-509.0471</c:v>
                </c:pt>
                <c:pt idx="813">
                  <c:v>-508.83620000000002</c:v>
                </c:pt>
                <c:pt idx="814">
                  <c:v>-508.62429999999995</c:v>
                </c:pt>
                <c:pt idx="815">
                  <c:v>-508.41329999999999</c:v>
                </c:pt>
                <c:pt idx="816">
                  <c:v>-508.20140000000004</c:v>
                </c:pt>
                <c:pt idx="817">
                  <c:v>-507.98940000000005</c:v>
                </c:pt>
                <c:pt idx="818">
                  <c:v>-507.77850000000001</c:v>
                </c:pt>
                <c:pt idx="819">
                  <c:v>-507.56650000000002</c:v>
                </c:pt>
                <c:pt idx="820">
                  <c:v>-507.35349999999994</c:v>
                </c:pt>
                <c:pt idx="821">
                  <c:v>-507.14260000000002</c:v>
                </c:pt>
                <c:pt idx="822">
                  <c:v>-506.93060000000003</c:v>
                </c:pt>
                <c:pt idx="823">
                  <c:v>-506.71960000000001</c:v>
                </c:pt>
                <c:pt idx="824">
                  <c:v>-506.50660000000005</c:v>
                </c:pt>
                <c:pt idx="825">
                  <c:v>-506.29459999999995</c:v>
                </c:pt>
                <c:pt idx="826">
                  <c:v>-506.08360000000005</c:v>
                </c:pt>
                <c:pt idx="827">
                  <c:v>-505.87159999999994</c:v>
                </c:pt>
                <c:pt idx="828">
                  <c:v>-505.65859999999998</c:v>
                </c:pt>
                <c:pt idx="829">
                  <c:v>-505.44759999999997</c:v>
                </c:pt>
                <c:pt idx="830">
                  <c:v>-505.23559999999998</c:v>
                </c:pt>
                <c:pt idx="831">
                  <c:v>-505.02359999999999</c:v>
                </c:pt>
                <c:pt idx="832">
                  <c:v>-504.81149999999997</c:v>
                </c:pt>
                <c:pt idx="833">
                  <c:v>-504.59949999999998</c:v>
                </c:pt>
                <c:pt idx="834">
                  <c:v>-504.38750000000005</c:v>
                </c:pt>
                <c:pt idx="835">
                  <c:v>-504.17640000000006</c:v>
                </c:pt>
                <c:pt idx="836">
                  <c:v>-503.96340000000004</c:v>
                </c:pt>
                <c:pt idx="837">
                  <c:v>-503.75130000000001</c:v>
                </c:pt>
                <c:pt idx="838">
                  <c:v>-503.5403</c:v>
                </c:pt>
                <c:pt idx="839">
                  <c:v>-503.32819999999998</c:v>
                </c:pt>
                <c:pt idx="840">
                  <c:v>-503.11509999999998</c:v>
                </c:pt>
                <c:pt idx="841">
                  <c:v>-502.904</c:v>
                </c:pt>
                <c:pt idx="842">
                  <c:v>-502.69099999999997</c:v>
                </c:pt>
                <c:pt idx="843">
                  <c:v>-502.47890000000001</c:v>
                </c:pt>
                <c:pt idx="844">
                  <c:v>-502.26679999999999</c:v>
                </c:pt>
                <c:pt idx="845">
                  <c:v>-502.05470000000003</c:v>
                </c:pt>
                <c:pt idx="846">
                  <c:v>-501.8426</c:v>
                </c:pt>
                <c:pt idx="847">
                  <c:v>-501.63050000000004</c:v>
                </c:pt>
                <c:pt idx="848">
                  <c:v>-501.4194</c:v>
                </c:pt>
                <c:pt idx="849">
                  <c:v>-501.20619999999997</c:v>
                </c:pt>
                <c:pt idx="850">
                  <c:v>-500.9941</c:v>
                </c:pt>
                <c:pt idx="851">
                  <c:v>-500.78300000000002</c:v>
                </c:pt>
                <c:pt idx="852">
                  <c:v>-500.57089999999999</c:v>
                </c:pt>
                <c:pt idx="853">
                  <c:v>-500.35770000000002</c:v>
                </c:pt>
                <c:pt idx="854">
                  <c:v>-500.14459999999997</c:v>
                </c:pt>
                <c:pt idx="855">
                  <c:v>-499.93340000000001</c:v>
                </c:pt>
                <c:pt idx="856">
                  <c:v>-499.72129999999993</c:v>
                </c:pt>
                <c:pt idx="857">
                  <c:v>-499.50909999999999</c:v>
                </c:pt>
                <c:pt idx="858">
                  <c:v>-499.29589999999996</c:v>
                </c:pt>
                <c:pt idx="859">
                  <c:v>-499.08479999999997</c:v>
                </c:pt>
                <c:pt idx="860">
                  <c:v>-498.87259999999992</c:v>
                </c:pt>
                <c:pt idx="861">
                  <c:v>-498.66039999999998</c:v>
                </c:pt>
                <c:pt idx="862">
                  <c:v>-498.44619999999998</c:v>
                </c:pt>
                <c:pt idx="863">
                  <c:v>-498.23500000000001</c:v>
                </c:pt>
                <c:pt idx="864">
                  <c:v>-498.02279999999996</c:v>
                </c:pt>
                <c:pt idx="865">
                  <c:v>-497.78960000000001</c:v>
                </c:pt>
                <c:pt idx="866">
                  <c:v>-497.54020000000003</c:v>
                </c:pt>
                <c:pt idx="867">
                  <c:v>-497.29089999999997</c:v>
                </c:pt>
                <c:pt idx="868">
                  <c:v>-497.04149999999998</c:v>
                </c:pt>
                <c:pt idx="869">
                  <c:v>-496.72050000000002</c:v>
                </c:pt>
                <c:pt idx="870">
                  <c:v>-496.29949999999997</c:v>
                </c:pt>
                <c:pt idx="871">
                  <c:v>-495.87749999999994</c:v>
                </c:pt>
                <c:pt idx="872">
                  <c:v>-495.45450000000005</c:v>
                </c:pt>
                <c:pt idx="873">
                  <c:v>-495.0335</c:v>
                </c:pt>
                <c:pt idx="874">
                  <c:v>-494.6105</c:v>
                </c:pt>
                <c:pt idx="875">
                  <c:v>-494.18849999999998</c:v>
                </c:pt>
                <c:pt idx="876">
                  <c:v>-493.76650000000001</c:v>
                </c:pt>
                <c:pt idx="877">
                  <c:v>-493.34440000000001</c:v>
                </c:pt>
                <c:pt idx="878">
                  <c:v>-492.92230000000001</c:v>
                </c:pt>
                <c:pt idx="879">
                  <c:v>-492.50129999999996</c:v>
                </c:pt>
                <c:pt idx="880">
                  <c:v>-492.07819999999998</c:v>
                </c:pt>
                <c:pt idx="881">
                  <c:v>-491.65610000000004</c:v>
                </c:pt>
                <c:pt idx="882">
                  <c:v>-491.23399999999998</c:v>
                </c:pt>
                <c:pt idx="883">
                  <c:v>-490.8109</c:v>
                </c:pt>
                <c:pt idx="884">
                  <c:v>-490.3888</c:v>
                </c:pt>
                <c:pt idx="885">
                  <c:v>-489.96760000000006</c:v>
                </c:pt>
                <c:pt idx="886">
                  <c:v>-489.54449999999997</c:v>
                </c:pt>
                <c:pt idx="887">
                  <c:v>-489.1223</c:v>
                </c:pt>
                <c:pt idx="888">
                  <c:v>-488.7002</c:v>
                </c:pt>
                <c:pt idx="889">
                  <c:v>-488.27800000000002</c:v>
                </c:pt>
                <c:pt idx="890">
                  <c:v>-487.85579999999999</c:v>
                </c:pt>
                <c:pt idx="891">
                  <c:v>-487.43259999999998</c:v>
                </c:pt>
                <c:pt idx="892">
                  <c:v>-487.0104</c:v>
                </c:pt>
                <c:pt idx="893">
                  <c:v>-486.58820000000003</c:v>
                </c:pt>
                <c:pt idx="894">
                  <c:v>-486.16589999999997</c:v>
                </c:pt>
                <c:pt idx="895">
                  <c:v>-485.74270000000001</c:v>
                </c:pt>
                <c:pt idx="896">
                  <c:v>-485.32139999999998</c:v>
                </c:pt>
                <c:pt idx="897">
                  <c:v>-484.89819999999997</c:v>
                </c:pt>
                <c:pt idx="898">
                  <c:v>-484.47590000000002</c:v>
                </c:pt>
                <c:pt idx="899">
                  <c:v>-484.05359999999996</c:v>
                </c:pt>
                <c:pt idx="900">
                  <c:v>-483.6309</c:v>
                </c:pt>
                <c:pt idx="901">
                  <c:v>-483.20889999999997</c:v>
                </c:pt>
                <c:pt idx="902">
                  <c:v>-482.78579999999999</c:v>
                </c:pt>
                <c:pt idx="903">
                  <c:v>-482.36369999999999</c:v>
                </c:pt>
                <c:pt idx="904">
                  <c:v>-481.94059999999996</c:v>
                </c:pt>
                <c:pt idx="905">
                  <c:v>-481.51849999999996</c:v>
                </c:pt>
                <c:pt idx="906">
                  <c:v>-481.09529999999995</c:v>
                </c:pt>
                <c:pt idx="907">
                  <c:v>-480.67330000000004</c:v>
                </c:pt>
                <c:pt idx="908">
                  <c:v>-480.25109999999995</c:v>
                </c:pt>
                <c:pt idx="909">
                  <c:v>-479.8279</c:v>
                </c:pt>
                <c:pt idx="910">
                  <c:v>-479.40570000000002</c:v>
                </c:pt>
                <c:pt idx="911">
                  <c:v>-478.98250000000002</c:v>
                </c:pt>
                <c:pt idx="912">
                  <c:v>-478.56029999999998</c:v>
                </c:pt>
                <c:pt idx="913">
                  <c:v>-478.137</c:v>
                </c:pt>
                <c:pt idx="914">
                  <c:v>-477.71379999999999</c:v>
                </c:pt>
                <c:pt idx="915">
                  <c:v>-477.29150000000004</c:v>
                </c:pt>
                <c:pt idx="916">
                  <c:v>-476.86829999999998</c:v>
                </c:pt>
                <c:pt idx="917">
                  <c:v>-476.44600000000003</c:v>
                </c:pt>
                <c:pt idx="918">
                  <c:v>-476.02269999999999</c:v>
                </c:pt>
                <c:pt idx="919">
                  <c:v>-475.60040000000004</c:v>
                </c:pt>
                <c:pt idx="920">
                  <c:v>-475.1771</c:v>
                </c:pt>
                <c:pt idx="921">
                  <c:v>-474.75479999999999</c:v>
                </c:pt>
                <c:pt idx="922">
                  <c:v>-474.33139999999997</c:v>
                </c:pt>
                <c:pt idx="923">
                  <c:v>-473.90799999999996</c:v>
                </c:pt>
                <c:pt idx="924">
                  <c:v>-473.48569999999995</c:v>
                </c:pt>
                <c:pt idx="925">
                  <c:v>-473.06219999999996</c:v>
                </c:pt>
                <c:pt idx="926">
                  <c:v>-472.63880000000006</c:v>
                </c:pt>
                <c:pt idx="927">
                  <c:v>-472.21640000000002</c:v>
                </c:pt>
                <c:pt idx="928">
                  <c:v>-471.79300000000001</c:v>
                </c:pt>
                <c:pt idx="929">
                  <c:v>-471.37049999999999</c:v>
                </c:pt>
                <c:pt idx="930">
                  <c:v>-470.947</c:v>
                </c:pt>
                <c:pt idx="931">
                  <c:v>-470.52350000000001</c:v>
                </c:pt>
                <c:pt idx="932">
                  <c:v>-470.10109999999997</c:v>
                </c:pt>
                <c:pt idx="933">
                  <c:v>-469.67750000000001</c:v>
                </c:pt>
                <c:pt idx="934">
                  <c:v>-469.25400000000002</c:v>
                </c:pt>
                <c:pt idx="935">
                  <c:v>-468.83150000000001</c:v>
                </c:pt>
                <c:pt idx="936">
                  <c:v>-468.40790000000004</c:v>
                </c:pt>
                <c:pt idx="937">
                  <c:v>-467.9853</c:v>
                </c:pt>
                <c:pt idx="938">
                  <c:v>-467.56170000000009</c:v>
                </c:pt>
                <c:pt idx="939">
                  <c:v>-467.13919999999996</c:v>
                </c:pt>
                <c:pt idx="940">
                  <c:v>-466.71559999999999</c:v>
                </c:pt>
                <c:pt idx="941">
                  <c:v>-466.29200000000003</c:v>
                </c:pt>
                <c:pt idx="942">
                  <c:v>-465.86929999999995</c:v>
                </c:pt>
                <c:pt idx="943">
                  <c:v>-465.44569999999999</c:v>
                </c:pt>
                <c:pt idx="944">
                  <c:v>-465.02199999999999</c:v>
                </c:pt>
                <c:pt idx="945">
                  <c:v>-464.59839999999997</c:v>
                </c:pt>
                <c:pt idx="946">
                  <c:v>-464.17469999999997</c:v>
                </c:pt>
                <c:pt idx="947">
                  <c:v>-463.75299999999993</c:v>
                </c:pt>
                <c:pt idx="948">
                  <c:v>-463.32929999999999</c:v>
                </c:pt>
                <c:pt idx="949">
                  <c:v>-462.90539999999999</c:v>
                </c:pt>
                <c:pt idx="950">
                  <c:v>-462.48169999999999</c:v>
                </c:pt>
                <c:pt idx="951">
                  <c:v>-462.05799999999999</c:v>
                </c:pt>
                <c:pt idx="952">
                  <c:v>-461.63520000000005</c:v>
                </c:pt>
                <c:pt idx="953">
                  <c:v>-461.21140000000003</c:v>
                </c:pt>
                <c:pt idx="954">
                  <c:v>-460.78859999999997</c:v>
                </c:pt>
                <c:pt idx="955">
                  <c:v>-460.3648</c:v>
                </c:pt>
                <c:pt idx="956">
                  <c:v>-459.9409</c:v>
                </c:pt>
                <c:pt idx="957">
                  <c:v>-459.51710000000003</c:v>
                </c:pt>
                <c:pt idx="958">
                  <c:v>-459.0942</c:v>
                </c:pt>
                <c:pt idx="959">
                  <c:v>-458.67039999999997</c:v>
                </c:pt>
                <c:pt idx="960">
                  <c:v>-458.24649999999997</c:v>
                </c:pt>
                <c:pt idx="961">
                  <c:v>-457.8236</c:v>
                </c:pt>
                <c:pt idx="962">
                  <c:v>-457.3997</c:v>
                </c:pt>
                <c:pt idx="963">
                  <c:v>-456.97570000000007</c:v>
                </c:pt>
                <c:pt idx="964">
                  <c:v>-456.55179999999996</c:v>
                </c:pt>
                <c:pt idx="965">
                  <c:v>-456.12779999999998</c:v>
                </c:pt>
                <c:pt idx="966">
                  <c:v>-455.70479999999998</c:v>
                </c:pt>
                <c:pt idx="967">
                  <c:v>-455.2808</c:v>
                </c:pt>
                <c:pt idx="968">
                  <c:v>-454.8578</c:v>
                </c:pt>
                <c:pt idx="969">
                  <c:v>-454.43389999999999</c:v>
                </c:pt>
                <c:pt idx="970">
                  <c:v>-454.00979999999993</c:v>
                </c:pt>
                <c:pt idx="971">
                  <c:v>-453.58679999999998</c:v>
                </c:pt>
                <c:pt idx="972">
                  <c:v>-453.16269999999997</c:v>
                </c:pt>
                <c:pt idx="973">
                  <c:v>-452.73860000000002</c:v>
                </c:pt>
                <c:pt idx="974">
                  <c:v>-452.31460000000004</c:v>
                </c:pt>
                <c:pt idx="975">
                  <c:v>-451.89049999999997</c:v>
                </c:pt>
                <c:pt idx="976">
                  <c:v>-451.4674</c:v>
                </c:pt>
                <c:pt idx="977">
                  <c:v>-451.04320000000001</c:v>
                </c:pt>
                <c:pt idx="978">
                  <c:v>-450.61900000000003</c:v>
                </c:pt>
                <c:pt idx="979">
                  <c:v>-450.19489999999996</c:v>
                </c:pt>
                <c:pt idx="980">
                  <c:v>-449.77170000000001</c:v>
                </c:pt>
                <c:pt idx="981">
                  <c:v>-449.3476</c:v>
                </c:pt>
                <c:pt idx="982">
                  <c:v>-448.92329999999998</c:v>
                </c:pt>
                <c:pt idx="983">
                  <c:v>-448.4991</c:v>
                </c:pt>
                <c:pt idx="984">
                  <c:v>-448.07490000000001</c:v>
                </c:pt>
                <c:pt idx="985">
                  <c:v>-447.6506</c:v>
                </c:pt>
                <c:pt idx="986">
                  <c:v>-447.22640000000001</c:v>
                </c:pt>
                <c:pt idx="987">
                  <c:v>-446.8021</c:v>
                </c:pt>
                <c:pt idx="988">
                  <c:v>-446.37890000000004</c:v>
                </c:pt>
                <c:pt idx="989">
                  <c:v>-445.9545</c:v>
                </c:pt>
                <c:pt idx="990">
                  <c:v>-445.53030000000001</c:v>
                </c:pt>
                <c:pt idx="991">
                  <c:v>-445.1069</c:v>
                </c:pt>
                <c:pt idx="992">
                  <c:v>-444.6825</c:v>
                </c:pt>
                <c:pt idx="993">
                  <c:v>-444.25819999999999</c:v>
                </c:pt>
                <c:pt idx="994">
                  <c:v>-443.83280000000002</c:v>
                </c:pt>
                <c:pt idx="995">
                  <c:v>-443.40940000000001</c:v>
                </c:pt>
                <c:pt idx="996">
                  <c:v>-442.98509999999999</c:v>
                </c:pt>
                <c:pt idx="997">
                  <c:v>-442.5607</c:v>
                </c:pt>
                <c:pt idx="998">
                  <c:v>-442.13720000000001</c:v>
                </c:pt>
                <c:pt idx="999">
                  <c:v>-441.71280000000002</c:v>
                </c:pt>
                <c:pt idx="1000">
                  <c:v>-441.28829999999999</c:v>
                </c:pt>
                <c:pt idx="1001">
                  <c:v>-440.86380000000003</c:v>
                </c:pt>
                <c:pt idx="1002">
                  <c:v>-440.43939999999998</c:v>
                </c:pt>
                <c:pt idx="1003">
                  <c:v>-440.01490000000001</c:v>
                </c:pt>
                <c:pt idx="1004">
                  <c:v>-439.59140000000002</c:v>
                </c:pt>
                <c:pt idx="1005">
                  <c:v>-439.16579999999999</c:v>
                </c:pt>
                <c:pt idx="1006">
                  <c:v>-438.74130000000002</c:v>
                </c:pt>
                <c:pt idx="1007">
                  <c:v>-438.31780000000003</c:v>
                </c:pt>
                <c:pt idx="1008">
                  <c:v>-437.89319999999998</c:v>
                </c:pt>
                <c:pt idx="1009">
                  <c:v>-437.46860000000004</c:v>
                </c:pt>
                <c:pt idx="1010">
                  <c:v>-437.04399999999998</c:v>
                </c:pt>
                <c:pt idx="1011">
                  <c:v>-436.61939999999998</c:v>
                </c:pt>
                <c:pt idx="1012">
                  <c:v>-436.19479999999999</c:v>
                </c:pt>
                <c:pt idx="1013">
                  <c:v>-435.77010000000001</c:v>
                </c:pt>
                <c:pt idx="1014">
                  <c:v>-435.34550000000002</c:v>
                </c:pt>
                <c:pt idx="1015">
                  <c:v>-434.92179999999996</c:v>
                </c:pt>
                <c:pt idx="1016">
                  <c:v>-434.49720000000002</c:v>
                </c:pt>
                <c:pt idx="1017">
                  <c:v>-434.07140000000004</c:v>
                </c:pt>
                <c:pt idx="1018">
                  <c:v>-433.64780000000002</c:v>
                </c:pt>
                <c:pt idx="1019">
                  <c:v>-433.22299999999996</c:v>
                </c:pt>
                <c:pt idx="1020">
                  <c:v>-432.79830000000004</c:v>
                </c:pt>
                <c:pt idx="1021">
                  <c:v>-432.37349999999998</c:v>
                </c:pt>
                <c:pt idx="1022">
                  <c:v>-431.94869999999997</c:v>
                </c:pt>
                <c:pt idx="1023">
                  <c:v>-431.524</c:v>
                </c:pt>
                <c:pt idx="1024">
                  <c:v>-431.0992</c:v>
                </c:pt>
                <c:pt idx="1025">
                  <c:v>-430.67539999999997</c:v>
                </c:pt>
                <c:pt idx="1026">
                  <c:v>-430.24959999999999</c:v>
                </c:pt>
                <c:pt idx="1027">
                  <c:v>-429.82479999999998</c:v>
                </c:pt>
                <c:pt idx="1028">
                  <c:v>-429.3999</c:v>
                </c:pt>
                <c:pt idx="1029">
                  <c:v>-428.97499999999997</c:v>
                </c:pt>
                <c:pt idx="1030">
                  <c:v>-428.55119999999999</c:v>
                </c:pt>
                <c:pt idx="1031">
                  <c:v>-428.12530000000004</c:v>
                </c:pt>
                <c:pt idx="1032">
                  <c:v>-427.70139999999998</c:v>
                </c:pt>
                <c:pt idx="1033">
                  <c:v>-427.27539999999999</c:v>
                </c:pt>
                <c:pt idx="1034">
                  <c:v>-426.85050000000001</c:v>
                </c:pt>
                <c:pt idx="1035">
                  <c:v>-426.42559999999997</c:v>
                </c:pt>
                <c:pt idx="1036">
                  <c:v>-426.00059999999996</c:v>
                </c:pt>
                <c:pt idx="1037">
                  <c:v>-425.56369999999998</c:v>
                </c:pt>
                <c:pt idx="1038">
                  <c:v>-425.10839999999996</c:v>
                </c:pt>
                <c:pt idx="1039">
                  <c:v>-424.65200000000004</c:v>
                </c:pt>
                <c:pt idx="1040">
                  <c:v>-424.19470000000001</c:v>
                </c:pt>
                <c:pt idx="1041">
                  <c:v>-423.73829999999998</c:v>
                </c:pt>
                <c:pt idx="1042">
                  <c:v>-423.28289999999998</c:v>
                </c:pt>
                <c:pt idx="1043">
                  <c:v>-422.82650000000001</c:v>
                </c:pt>
                <c:pt idx="1044">
                  <c:v>-422.36990000000003</c:v>
                </c:pt>
                <c:pt idx="1045">
                  <c:v>-421.9135</c:v>
                </c:pt>
                <c:pt idx="1046">
                  <c:v>-421.45809999999994</c:v>
                </c:pt>
                <c:pt idx="1047">
                  <c:v>-421.00159999999994</c:v>
                </c:pt>
                <c:pt idx="1048">
                  <c:v>-420.53769999999997</c:v>
                </c:pt>
                <c:pt idx="1049">
                  <c:v>-420.04840000000002</c:v>
                </c:pt>
                <c:pt idx="1050">
                  <c:v>-419.55799999999994</c:v>
                </c:pt>
                <c:pt idx="1051">
                  <c:v>-419.06769999999995</c:v>
                </c:pt>
                <c:pt idx="1052">
                  <c:v>-418.57830000000001</c:v>
                </c:pt>
                <c:pt idx="1053">
                  <c:v>-418.08780000000002</c:v>
                </c:pt>
                <c:pt idx="1054">
                  <c:v>-417.59739999999999</c:v>
                </c:pt>
                <c:pt idx="1055">
                  <c:v>-417.10699999999997</c:v>
                </c:pt>
                <c:pt idx="1056">
                  <c:v>-416.61739999999998</c:v>
                </c:pt>
                <c:pt idx="1057">
                  <c:v>-416.12699999999995</c:v>
                </c:pt>
                <c:pt idx="1058">
                  <c:v>-415.63650000000001</c:v>
                </c:pt>
                <c:pt idx="1059">
                  <c:v>-415.14599999999996</c:v>
                </c:pt>
                <c:pt idx="1060">
                  <c:v>-414.65549999999996</c:v>
                </c:pt>
                <c:pt idx="1061">
                  <c:v>-414.16489999999999</c:v>
                </c:pt>
                <c:pt idx="1062">
                  <c:v>-413.67529999999999</c:v>
                </c:pt>
                <c:pt idx="1063">
                  <c:v>-413.1848</c:v>
                </c:pt>
                <c:pt idx="1064">
                  <c:v>-412.69409999999999</c:v>
                </c:pt>
                <c:pt idx="1065">
                  <c:v>-412.20450000000005</c:v>
                </c:pt>
                <c:pt idx="1066">
                  <c:v>-411.71289999999999</c:v>
                </c:pt>
                <c:pt idx="1067">
                  <c:v>-411.22320000000002</c:v>
                </c:pt>
                <c:pt idx="1068">
                  <c:v>-410.73249999999996</c:v>
                </c:pt>
                <c:pt idx="1069">
                  <c:v>-410.24179999999996</c:v>
                </c:pt>
                <c:pt idx="1070">
                  <c:v>-409.75210000000004</c:v>
                </c:pt>
                <c:pt idx="1071">
                  <c:v>-409.26030000000003</c:v>
                </c:pt>
                <c:pt idx="1072">
                  <c:v>-408.76960000000003</c:v>
                </c:pt>
                <c:pt idx="1073">
                  <c:v>-408.27980000000002</c:v>
                </c:pt>
                <c:pt idx="1074">
                  <c:v>-407.78909999999996</c:v>
                </c:pt>
                <c:pt idx="1075">
                  <c:v>-407.29920000000004</c:v>
                </c:pt>
                <c:pt idx="1076">
                  <c:v>-406.80740000000003</c:v>
                </c:pt>
                <c:pt idx="1077">
                  <c:v>-406.31650000000002</c:v>
                </c:pt>
                <c:pt idx="1078">
                  <c:v>-405.82669999999996</c:v>
                </c:pt>
                <c:pt idx="1079">
                  <c:v>-405.33579999999995</c:v>
                </c:pt>
                <c:pt idx="1080">
                  <c:v>-404.84489999999994</c:v>
                </c:pt>
                <c:pt idx="1081">
                  <c:v>-404.35389999999995</c:v>
                </c:pt>
                <c:pt idx="1082">
                  <c:v>-403.86399999999998</c:v>
                </c:pt>
                <c:pt idx="1083">
                  <c:v>-403.37199999999996</c:v>
                </c:pt>
                <c:pt idx="1084">
                  <c:v>-402.88210000000004</c:v>
                </c:pt>
                <c:pt idx="1085">
                  <c:v>-402.39109999999999</c:v>
                </c:pt>
                <c:pt idx="1086">
                  <c:v>-401.89909999999998</c:v>
                </c:pt>
                <c:pt idx="1087">
                  <c:v>-401.40910000000002</c:v>
                </c:pt>
                <c:pt idx="1088">
                  <c:v>-400.91799999999995</c:v>
                </c:pt>
                <c:pt idx="1089">
                  <c:v>-400.42689999999999</c:v>
                </c:pt>
                <c:pt idx="1090">
                  <c:v>-399.93579999999997</c:v>
                </c:pt>
                <c:pt idx="1091">
                  <c:v>-399.44579999999996</c:v>
                </c:pt>
                <c:pt idx="1092">
                  <c:v>-398.95369999999997</c:v>
                </c:pt>
                <c:pt idx="1093">
                  <c:v>-398.46360000000004</c:v>
                </c:pt>
                <c:pt idx="1094">
                  <c:v>-397.97240000000005</c:v>
                </c:pt>
                <c:pt idx="1095">
                  <c:v>-397.48120000000006</c:v>
                </c:pt>
                <c:pt idx="1096">
                  <c:v>-396.98989999999992</c:v>
                </c:pt>
                <c:pt idx="1097">
                  <c:v>-396.49879999999996</c:v>
                </c:pt>
                <c:pt idx="1098">
                  <c:v>-396.00750000000005</c:v>
                </c:pt>
                <c:pt idx="1099">
                  <c:v>-395.51730000000003</c:v>
                </c:pt>
                <c:pt idx="1100">
                  <c:v>-395.02610000000004</c:v>
                </c:pt>
                <c:pt idx="1101">
                  <c:v>-394.53470000000004</c:v>
                </c:pt>
                <c:pt idx="1102">
                  <c:v>-394.04349999999999</c:v>
                </c:pt>
                <c:pt idx="1103">
                  <c:v>-393.55220000000003</c:v>
                </c:pt>
                <c:pt idx="1104">
                  <c:v>-393.06079999999997</c:v>
                </c:pt>
                <c:pt idx="1105">
                  <c:v>-392.56949999999995</c:v>
                </c:pt>
                <c:pt idx="1106">
                  <c:v>-392.07810000000006</c:v>
                </c:pt>
                <c:pt idx="1107">
                  <c:v>-391.58669999999995</c:v>
                </c:pt>
                <c:pt idx="1108">
                  <c:v>-391.09629999999999</c:v>
                </c:pt>
                <c:pt idx="1109">
                  <c:v>-390.60480000000001</c:v>
                </c:pt>
                <c:pt idx="1110">
                  <c:v>-390.11340000000001</c:v>
                </c:pt>
                <c:pt idx="1111">
                  <c:v>-389.62199999999996</c:v>
                </c:pt>
                <c:pt idx="1112">
                  <c:v>-389.13049999999998</c:v>
                </c:pt>
                <c:pt idx="1113">
                  <c:v>-388.63900000000001</c:v>
                </c:pt>
                <c:pt idx="1114">
                  <c:v>-388.1474</c:v>
                </c:pt>
                <c:pt idx="1115">
                  <c:v>-387.65590000000009</c:v>
                </c:pt>
                <c:pt idx="1116">
                  <c:v>-387.16430000000003</c:v>
                </c:pt>
                <c:pt idx="1117">
                  <c:v>-386.67370000000005</c:v>
                </c:pt>
                <c:pt idx="1118">
                  <c:v>-386.18120000000005</c:v>
                </c:pt>
                <c:pt idx="1119">
                  <c:v>-385.69060000000002</c:v>
                </c:pt>
                <c:pt idx="1120">
                  <c:v>-385.19889999999998</c:v>
                </c:pt>
                <c:pt idx="1121">
                  <c:v>-384.70730000000003</c:v>
                </c:pt>
                <c:pt idx="1122">
                  <c:v>-384.21570000000003</c:v>
                </c:pt>
                <c:pt idx="1123">
                  <c:v>-383.72390000000001</c:v>
                </c:pt>
                <c:pt idx="1124">
                  <c:v>-383.23230000000001</c:v>
                </c:pt>
                <c:pt idx="1125">
                  <c:v>-382.74059999999997</c:v>
                </c:pt>
                <c:pt idx="1126">
                  <c:v>-382.24979999999999</c:v>
                </c:pt>
                <c:pt idx="1127">
                  <c:v>-381.75709999999998</c:v>
                </c:pt>
                <c:pt idx="1128">
                  <c:v>-381.26519999999999</c:v>
                </c:pt>
                <c:pt idx="1129">
                  <c:v>-380.77449999999999</c:v>
                </c:pt>
                <c:pt idx="1130">
                  <c:v>-380.2817</c:v>
                </c:pt>
                <c:pt idx="1131">
                  <c:v>-379.78980000000001</c:v>
                </c:pt>
                <c:pt idx="1132">
                  <c:v>-379.29899999999998</c:v>
                </c:pt>
                <c:pt idx="1133">
                  <c:v>-378.80610000000001</c:v>
                </c:pt>
                <c:pt idx="1134">
                  <c:v>-378.31420000000003</c:v>
                </c:pt>
                <c:pt idx="1135">
                  <c:v>-377.82339999999999</c:v>
                </c:pt>
                <c:pt idx="1136">
                  <c:v>-377.33150000000001</c:v>
                </c:pt>
                <c:pt idx="1137">
                  <c:v>-376.83850000000001</c:v>
                </c:pt>
                <c:pt idx="1138">
                  <c:v>-376.34750000000003</c:v>
                </c:pt>
                <c:pt idx="1139">
                  <c:v>-375.85559999999998</c:v>
                </c:pt>
                <c:pt idx="1140">
                  <c:v>-375.36359999999996</c:v>
                </c:pt>
                <c:pt idx="1141">
                  <c:v>-374.87059999999997</c:v>
                </c:pt>
                <c:pt idx="1142">
                  <c:v>-374.37959999999998</c:v>
                </c:pt>
                <c:pt idx="1143">
                  <c:v>-373.88749999999999</c:v>
                </c:pt>
                <c:pt idx="1144">
                  <c:v>-373.3954</c:v>
                </c:pt>
                <c:pt idx="1145">
                  <c:v>-372.9033</c:v>
                </c:pt>
                <c:pt idx="1146">
                  <c:v>-372.41120000000001</c:v>
                </c:pt>
                <c:pt idx="1147">
                  <c:v>-371.91910000000001</c:v>
                </c:pt>
                <c:pt idx="1148">
                  <c:v>-371.42700000000002</c:v>
                </c:pt>
                <c:pt idx="1149">
                  <c:v>-370.9348</c:v>
                </c:pt>
                <c:pt idx="1150">
                  <c:v>-370.44259999999997</c:v>
                </c:pt>
                <c:pt idx="1151">
                  <c:v>-369.95050000000003</c:v>
                </c:pt>
                <c:pt idx="1152">
                  <c:v>-369.45820000000003</c:v>
                </c:pt>
                <c:pt idx="1153">
                  <c:v>-368.96600000000001</c:v>
                </c:pt>
                <c:pt idx="1154">
                  <c:v>-368.47379999999998</c:v>
                </c:pt>
                <c:pt idx="1155">
                  <c:v>-367.98149999999998</c:v>
                </c:pt>
                <c:pt idx="1156">
                  <c:v>-367.48930000000001</c:v>
                </c:pt>
                <c:pt idx="1157">
                  <c:v>-366.99689999999998</c:v>
                </c:pt>
                <c:pt idx="1158">
                  <c:v>-366.50459999999998</c:v>
                </c:pt>
                <c:pt idx="1159">
                  <c:v>-366.01220000000001</c:v>
                </c:pt>
                <c:pt idx="1160">
                  <c:v>-365.51990000000001</c:v>
                </c:pt>
                <c:pt idx="1161">
                  <c:v>-365.02749999999997</c:v>
                </c:pt>
                <c:pt idx="1162">
                  <c:v>-364.53509999999994</c:v>
                </c:pt>
                <c:pt idx="1163">
                  <c:v>-364.04269999999997</c:v>
                </c:pt>
                <c:pt idx="1164">
                  <c:v>-363.54929999999996</c:v>
                </c:pt>
                <c:pt idx="1165">
                  <c:v>-363.05779999999999</c:v>
                </c:pt>
                <c:pt idx="1166">
                  <c:v>-362.56539999999995</c:v>
                </c:pt>
                <c:pt idx="1167">
                  <c:v>-362.0729</c:v>
                </c:pt>
                <c:pt idx="1168">
                  <c:v>-361.5804</c:v>
                </c:pt>
                <c:pt idx="1169">
                  <c:v>-361.08780000000002</c:v>
                </c:pt>
                <c:pt idx="1170">
                  <c:v>-360.59530000000001</c:v>
                </c:pt>
                <c:pt idx="1171">
                  <c:v>-360.1028</c:v>
                </c:pt>
                <c:pt idx="1172">
                  <c:v>-359.61020000000002</c:v>
                </c:pt>
                <c:pt idx="1173">
                  <c:v>-359.11760000000004</c:v>
                </c:pt>
                <c:pt idx="1174">
                  <c:v>-358.625</c:v>
                </c:pt>
                <c:pt idx="1175">
                  <c:v>-358.13240000000002</c:v>
                </c:pt>
                <c:pt idx="1176">
                  <c:v>-357.6397</c:v>
                </c:pt>
                <c:pt idx="1177">
                  <c:v>-357.14599999999996</c:v>
                </c:pt>
                <c:pt idx="1178">
                  <c:v>-356.65339999999998</c:v>
                </c:pt>
                <c:pt idx="1179">
                  <c:v>-356.16069999999996</c:v>
                </c:pt>
                <c:pt idx="1180">
                  <c:v>-355.66790000000003</c:v>
                </c:pt>
                <c:pt idx="1181">
                  <c:v>-355.17520000000002</c:v>
                </c:pt>
                <c:pt idx="1182">
                  <c:v>-354.6825</c:v>
                </c:pt>
                <c:pt idx="1183">
                  <c:v>-354.18970000000002</c:v>
                </c:pt>
                <c:pt idx="1184">
                  <c:v>-353.69690000000003</c:v>
                </c:pt>
                <c:pt idx="1185">
                  <c:v>-353.20409999999998</c:v>
                </c:pt>
                <c:pt idx="1186">
                  <c:v>-352.71129999999999</c:v>
                </c:pt>
                <c:pt idx="1187">
                  <c:v>-352.21839999999997</c:v>
                </c:pt>
                <c:pt idx="1188">
                  <c:v>-351.72550000000001</c:v>
                </c:pt>
                <c:pt idx="1189">
                  <c:v>-351.23160000000001</c:v>
                </c:pt>
                <c:pt idx="1190">
                  <c:v>-350.73869999999999</c:v>
                </c:pt>
                <c:pt idx="1191">
                  <c:v>-350.24580000000003</c:v>
                </c:pt>
                <c:pt idx="1192">
                  <c:v>-349.75390000000004</c:v>
                </c:pt>
                <c:pt idx="1193">
                  <c:v>-349.26089999999999</c:v>
                </c:pt>
                <c:pt idx="1194">
                  <c:v>-348.7679</c:v>
                </c:pt>
                <c:pt idx="1195">
                  <c:v>-348.2749</c:v>
                </c:pt>
                <c:pt idx="1196">
                  <c:v>-347.78189999999995</c:v>
                </c:pt>
                <c:pt idx="1197">
                  <c:v>-347.2878</c:v>
                </c:pt>
                <c:pt idx="1198">
                  <c:v>-346.79480000000001</c:v>
                </c:pt>
                <c:pt idx="1199">
                  <c:v>-346.30169999999998</c:v>
                </c:pt>
                <c:pt idx="1200">
                  <c:v>-345.80869999999999</c:v>
                </c:pt>
                <c:pt idx="1201">
                  <c:v>-345.31560000000002</c:v>
                </c:pt>
                <c:pt idx="1202">
                  <c:v>-344.82239999999996</c:v>
                </c:pt>
                <c:pt idx="1203">
                  <c:v>-344.32830000000001</c:v>
                </c:pt>
                <c:pt idx="1204">
                  <c:v>-343.83519999999999</c:v>
                </c:pt>
                <c:pt idx="1205">
                  <c:v>-343.34299999999996</c:v>
                </c:pt>
                <c:pt idx="1206">
                  <c:v>-342.84980000000002</c:v>
                </c:pt>
                <c:pt idx="1207">
                  <c:v>-342.35660000000001</c:v>
                </c:pt>
                <c:pt idx="1208">
                  <c:v>-341.8623</c:v>
                </c:pt>
                <c:pt idx="1209">
                  <c:v>-341.3691</c:v>
                </c:pt>
                <c:pt idx="1210">
                  <c:v>-340.87580000000003</c:v>
                </c:pt>
                <c:pt idx="1211">
                  <c:v>-340.38249999999999</c:v>
                </c:pt>
                <c:pt idx="1212">
                  <c:v>-339.88819999999998</c:v>
                </c:pt>
                <c:pt idx="1213">
                  <c:v>-339.39580000000001</c:v>
                </c:pt>
                <c:pt idx="1214">
                  <c:v>-338.90249999999997</c:v>
                </c:pt>
                <c:pt idx="1215">
                  <c:v>-338.40820000000002</c:v>
                </c:pt>
                <c:pt idx="1216">
                  <c:v>-337.91479999999996</c:v>
                </c:pt>
                <c:pt idx="1217">
                  <c:v>-337.42140000000001</c:v>
                </c:pt>
                <c:pt idx="1218">
                  <c:v>-336.928</c:v>
                </c:pt>
                <c:pt idx="1219">
                  <c:v>-336.43449999999996</c:v>
                </c:pt>
                <c:pt idx="1220">
                  <c:v>-335.94110000000001</c:v>
                </c:pt>
                <c:pt idx="1221">
                  <c:v>-335.44759999999997</c:v>
                </c:pt>
                <c:pt idx="1222">
                  <c:v>-334.95310000000001</c:v>
                </c:pt>
                <c:pt idx="1223">
                  <c:v>-334.45959999999997</c:v>
                </c:pt>
                <c:pt idx="1224">
                  <c:v>-333.96710000000002</c:v>
                </c:pt>
                <c:pt idx="1225">
                  <c:v>-333.47249999999997</c:v>
                </c:pt>
                <c:pt idx="1226">
                  <c:v>-332.97899999999998</c:v>
                </c:pt>
                <c:pt idx="1227">
                  <c:v>-332.48439999999999</c:v>
                </c:pt>
                <c:pt idx="1228">
                  <c:v>-331.99180000000001</c:v>
                </c:pt>
                <c:pt idx="1229">
                  <c:v>-331.4982</c:v>
                </c:pt>
                <c:pt idx="1230">
                  <c:v>-331.00360000000001</c:v>
                </c:pt>
                <c:pt idx="1231">
                  <c:v>-330.50990000000002</c:v>
                </c:pt>
                <c:pt idx="1232">
                  <c:v>-330.01620000000003</c:v>
                </c:pt>
                <c:pt idx="1233">
                  <c:v>-329.52260000000001</c:v>
                </c:pt>
                <c:pt idx="1234">
                  <c:v>-329.02890000000002</c:v>
                </c:pt>
                <c:pt idx="1235">
                  <c:v>-328.5342</c:v>
                </c:pt>
                <c:pt idx="1236">
                  <c:v>-328.04130000000004</c:v>
                </c:pt>
                <c:pt idx="1237">
                  <c:v>-327.54659999999996</c:v>
                </c:pt>
                <c:pt idx="1238">
                  <c:v>-327.05279999999999</c:v>
                </c:pt>
                <c:pt idx="1239">
                  <c:v>-326.5591</c:v>
                </c:pt>
                <c:pt idx="1240">
                  <c:v>-326.0652</c:v>
                </c:pt>
                <c:pt idx="1241">
                  <c:v>-325.57040000000001</c:v>
                </c:pt>
                <c:pt idx="1242">
                  <c:v>-325.07650000000001</c:v>
                </c:pt>
                <c:pt idx="1243">
                  <c:v>-324.58269999999999</c:v>
                </c:pt>
                <c:pt idx="1244">
                  <c:v>-324.08870000000002</c:v>
                </c:pt>
                <c:pt idx="1245">
                  <c:v>-323.59390000000002</c:v>
                </c:pt>
                <c:pt idx="1246">
                  <c:v>-323.10090000000002</c:v>
                </c:pt>
                <c:pt idx="1247">
                  <c:v>-322.60590000000002</c:v>
                </c:pt>
                <c:pt idx="1248">
                  <c:v>-322.1121</c:v>
                </c:pt>
                <c:pt idx="1249">
                  <c:v>-321.61810000000003</c:v>
                </c:pt>
                <c:pt idx="1250">
                  <c:v>-321.12400000000002</c:v>
                </c:pt>
                <c:pt idx="1251">
                  <c:v>-320.62900000000002</c:v>
                </c:pt>
                <c:pt idx="1252">
                  <c:v>-320.13599999999997</c:v>
                </c:pt>
                <c:pt idx="1253">
                  <c:v>-319.64089999999999</c:v>
                </c:pt>
                <c:pt idx="1254">
                  <c:v>-319.14679999999998</c:v>
                </c:pt>
                <c:pt idx="1255">
                  <c:v>-318.65269999999998</c:v>
                </c:pt>
                <c:pt idx="1256">
                  <c:v>-318.1576</c:v>
                </c:pt>
                <c:pt idx="1257">
                  <c:v>-317.66450000000003</c:v>
                </c:pt>
                <c:pt idx="1258">
                  <c:v>-317.1694</c:v>
                </c:pt>
                <c:pt idx="1259">
                  <c:v>-316.67520000000002</c:v>
                </c:pt>
                <c:pt idx="1260">
                  <c:v>-316.18099999999998</c:v>
                </c:pt>
                <c:pt idx="1261">
                  <c:v>-315.68580000000003</c:v>
                </c:pt>
                <c:pt idx="1262">
                  <c:v>-315.19259999999997</c:v>
                </c:pt>
                <c:pt idx="1263">
                  <c:v>-314.69730000000004</c:v>
                </c:pt>
                <c:pt idx="1264">
                  <c:v>-314.20279999999997</c:v>
                </c:pt>
                <c:pt idx="1265">
                  <c:v>-313.70890000000003</c:v>
                </c:pt>
                <c:pt idx="1266">
                  <c:v>-313.21410000000003</c:v>
                </c:pt>
                <c:pt idx="1267">
                  <c:v>-312.7192</c:v>
                </c:pt>
                <c:pt idx="1268">
                  <c:v>-312.22540000000004</c:v>
                </c:pt>
                <c:pt idx="1269">
                  <c:v>-311.73039999999997</c:v>
                </c:pt>
                <c:pt idx="1270">
                  <c:v>-311.2355</c:v>
                </c:pt>
                <c:pt idx="1271">
                  <c:v>-310.74160000000001</c:v>
                </c:pt>
                <c:pt idx="1272">
                  <c:v>-310.24670000000003</c:v>
                </c:pt>
                <c:pt idx="1273">
                  <c:v>-309.7518</c:v>
                </c:pt>
                <c:pt idx="1274">
                  <c:v>-309.2568</c:v>
                </c:pt>
                <c:pt idx="1275">
                  <c:v>-308.76280000000003</c:v>
                </c:pt>
                <c:pt idx="1276">
                  <c:v>-308.26779999999997</c:v>
                </c:pt>
                <c:pt idx="1277">
                  <c:v>-307.77290000000005</c:v>
                </c:pt>
                <c:pt idx="1278">
                  <c:v>-307.27780000000001</c:v>
                </c:pt>
                <c:pt idx="1279">
                  <c:v>-306.78379999999999</c:v>
                </c:pt>
                <c:pt idx="1280">
                  <c:v>-306.28880000000004</c:v>
                </c:pt>
                <c:pt idx="1281">
                  <c:v>-305.79380000000003</c:v>
                </c:pt>
                <c:pt idx="1282">
                  <c:v>-305.29880000000003</c:v>
                </c:pt>
                <c:pt idx="1283">
                  <c:v>-304.80359999999996</c:v>
                </c:pt>
                <c:pt idx="1284">
                  <c:v>-304.30959999999999</c:v>
                </c:pt>
                <c:pt idx="1285">
                  <c:v>-303.81450000000001</c:v>
                </c:pt>
                <c:pt idx="1286">
                  <c:v>-303.31939999999997</c:v>
                </c:pt>
                <c:pt idx="1287">
                  <c:v>-302.82420000000002</c:v>
                </c:pt>
                <c:pt idx="1288">
                  <c:v>-302.32910000000004</c:v>
                </c:pt>
                <c:pt idx="1289">
                  <c:v>-301.8349</c:v>
                </c:pt>
                <c:pt idx="1290">
                  <c:v>-301.33969999999999</c:v>
                </c:pt>
                <c:pt idx="1291">
                  <c:v>-300.84460000000001</c:v>
                </c:pt>
                <c:pt idx="1292">
                  <c:v>-300.3494</c:v>
                </c:pt>
                <c:pt idx="1293">
                  <c:v>-299.85419999999999</c:v>
                </c:pt>
                <c:pt idx="1294">
                  <c:v>-299.35899999999998</c:v>
                </c:pt>
                <c:pt idx="1295">
                  <c:v>-298.86379999999997</c:v>
                </c:pt>
                <c:pt idx="1296">
                  <c:v>-298.36860000000001</c:v>
                </c:pt>
                <c:pt idx="1297">
                  <c:v>-297.87429999999995</c:v>
                </c:pt>
                <c:pt idx="1298">
                  <c:v>-297.37900000000002</c:v>
                </c:pt>
                <c:pt idx="1299">
                  <c:v>-296.88369999999998</c:v>
                </c:pt>
                <c:pt idx="1300">
                  <c:v>-296.38850000000002</c:v>
                </c:pt>
                <c:pt idx="1301">
                  <c:v>-295.89319999999998</c:v>
                </c:pt>
                <c:pt idx="1302">
                  <c:v>-295.39780000000002</c:v>
                </c:pt>
                <c:pt idx="1303">
                  <c:v>-294.90260000000001</c:v>
                </c:pt>
                <c:pt idx="1304">
                  <c:v>-294.40719999999999</c:v>
                </c:pt>
                <c:pt idx="1305">
                  <c:v>-293.91179999999997</c:v>
                </c:pt>
                <c:pt idx="1306">
                  <c:v>-293.41649999999998</c:v>
                </c:pt>
                <c:pt idx="1307">
                  <c:v>-292.92110000000002</c:v>
                </c:pt>
                <c:pt idx="1308">
                  <c:v>-292.42570000000001</c:v>
                </c:pt>
                <c:pt idx="1309">
                  <c:v>-291.93029999999999</c:v>
                </c:pt>
                <c:pt idx="1310">
                  <c:v>-291.435</c:v>
                </c:pt>
                <c:pt idx="1311">
                  <c:v>-290.93949999999995</c:v>
                </c:pt>
                <c:pt idx="1312">
                  <c:v>-290.44409999999999</c:v>
                </c:pt>
                <c:pt idx="1313">
                  <c:v>-289.9486</c:v>
                </c:pt>
                <c:pt idx="1314">
                  <c:v>-289.45310000000001</c:v>
                </c:pt>
                <c:pt idx="1315">
                  <c:v>-288.95769999999999</c:v>
                </c:pt>
                <c:pt idx="1316">
                  <c:v>-288.46209999999996</c:v>
                </c:pt>
                <c:pt idx="1317">
                  <c:v>-287.9665</c:v>
                </c:pt>
                <c:pt idx="1318">
                  <c:v>-287.471</c:v>
                </c:pt>
                <c:pt idx="1319">
                  <c:v>-286.97539999999998</c:v>
                </c:pt>
                <c:pt idx="1320">
                  <c:v>-286.47970000000004</c:v>
                </c:pt>
                <c:pt idx="1321">
                  <c:v>-285.98410000000001</c:v>
                </c:pt>
                <c:pt idx="1322">
                  <c:v>-285.48849999999999</c:v>
                </c:pt>
                <c:pt idx="1323">
                  <c:v>-284.99270000000001</c:v>
                </c:pt>
                <c:pt idx="1324">
                  <c:v>-284.49709999999999</c:v>
                </c:pt>
                <c:pt idx="1325">
                  <c:v>-284.00139999999999</c:v>
                </c:pt>
                <c:pt idx="1326">
                  <c:v>-283.50549999999998</c:v>
                </c:pt>
                <c:pt idx="1327">
                  <c:v>-283.00970000000001</c:v>
                </c:pt>
                <c:pt idx="1328">
                  <c:v>-282.51400000000001</c:v>
                </c:pt>
                <c:pt idx="1329">
                  <c:v>-282.01819999999998</c:v>
                </c:pt>
                <c:pt idx="1330">
                  <c:v>-281.52249999999998</c:v>
                </c:pt>
                <c:pt idx="1331">
                  <c:v>-281.0265</c:v>
                </c:pt>
                <c:pt idx="1332">
                  <c:v>-280.53070000000002</c:v>
                </c:pt>
                <c:pt idx="1333">
                  <c:v>-280.03479999999996</c:v>
                </c:pt>
                <c:pt idx="1334">
                  <c:v>-279.53890000000001</c:v>
                </c:pt>
                <c:pt idx="1335">
                  <c:v>-279.04289999999997</c:v>
                </c:pt>
                <c:pt idx="1336">
                  <c:v>-278.54700000000003</c:v>
                </c:pt>
                <c:pt idx="1337">
                  <c:v>-278.05099999999999</c:v>
                </c:pt>
                <c:pt idx="1338">
                  <c:v>-277.55510000000004</c:v>
                </c:pt>
                <c:pt idx="1339">
                  <c:v>-277.0591</c:v>
                </c:pt>
                <c:pt idx="1340">
                  <c:v>-276.56299999999999</c:v>
                </c:pt>
                <c:pt idx="1341">
                  <c:v>-276.06700000000001</c:v>
                </c:pt>
                <c:pt idx="1342">
                  <c:v>-275.57079999999996</c:v>
                </c:pt>
                <c:pt idx="1343">
                  <c:v>-275.07490000000001</c:v>
                </c:pt>
                <c:pt idx="1344">
                  <c:v>-274.5788</c:v>
                </c:pt>
                <c:pt idx="1345">
                  <c:v>-274.08260000000001</c:v>
                </c:pt>
                <c:pt idx="1346">
                  <c:v>-273.5865</c:v>
                </c:pt>
                <c:pt idx="1347">
                  <c:v>-273.09030000000001</c:v>
                </c:pt>
                <c:pt idx="1348">
                  <c:v>-272.59410000000003</c:v>
                </c:pt>
                <c:pt idx="1349">
                  <c:v>-272.09780000000001</c:v>
                </c:pt>
                <c:pt idx="1350">
                  <c:v>-271.60159999999996</c:v>
                </c:pt>
                <c:pt idx="1351">
                  <c:v>-271.1053</c:v>
                </c:pt>
                <c:pt idx="1352">
                  <c:v>-270.60910000000001</c:v>
                </c:pt>
                <c:pt idx="1353">
                  <c:v>-270.11279999999999</c:v>
                </c:pt>
                <c:pt idx="1354">
                  <c:v>-269.61660000000001</c:v>
                </c:pt>
                <c:pt idx="1355">
                  <c:v>-269.12020000000001</c:v>
                </c:pt>
                <c:pt idx="1356">
                  <c:v>-268.62379999999996</c:v>
                </c:pt>
                <c:pt idx="1357">
                  <c:v>-268.1275</c:v>
                </c:pt>
                <c:pt idx="1358">
                  <c:v>-267.63100000000003</c:v>
                </c:pt>
                <c:pt idx="1359">
                  <c:v>-267.13470000000001</c:v>
                </c:pt>
                <c:pt idx="1360">
                  <c:v>-266.63810000000001</c:v>
                </c:pt>
                <c:pt idx="1361">
                  <c:v>-266.14170000000001</c:v>
                </c:pt>
                <c:pt idx="1362">
                  <c:v>-265.6454</c:v>
                </c:pt>
                <c:pt idx="1363">
                  <c:v>-265.14890000000003</c:v>
                </c:pt>
                <c:pt idx="1364">
                  <c:v>-264.65219999999999</c:v>
                </c:pt>
                <c:pt idx="1365">
                  <c:v>-264.15570000000002</c:v>
                </c:pt>
                <c:pt idx="1366">
                  <c:v>-263.65909999999997</c:v>
                </c:pt>
                <c:pt idx="1367">
                  <c:v>-263.16250000000002</c:v>
                </c:pt>
                <c:pt idx="1368">
                  <c:v>-262.66590000000002</c:v>
                </c:pt>
                <c:pt idx="1369">
                  <c:v>-262.16930000000002</c:v>
                </c:pt>
                <c:pt idx="1370">
                  <c:v>-261.67269999999996</c:v>
                </c:pt>
                <c:pt idx="1371">
                  <c:v>-261.17599999999999</c:v>
                </c:pt>
                <c:pt idx="1372">
                  <c:v>-260.67939999999999</c:v>
                </c:pt>
                <c:pt idx="1373">
                  <c:v>-260.18270000000001</c:v>
                </c:pt>
                <c:pt idx="1374">
                  <c:v>-259.6859</c:v>
                </c:pt>
                <c:pt idx="1375">
                  <c:v>-259.18920000000003</c:v>
                </c:pt>
                <c:pt idx="1376">
                  <c:v>-258.69240000000002</c:v>
                </c:pt>
                <c:pt idx="1377">
                  <c:v>-258.19569999999999</c:v>
                </c:pt>
                <c:pt idx="1378">
                  <c:v>-257.69880000000001</c:v>
                </c:pt>
                <c:pt idx="1379">
                  <c:v>-257.202</c:v>
                </c:pt>
                <c:pt idx="1380">
                  <c:v>-256.70519999999999</c:v>
                </c:pt>
                <c:pt idx="1381">
                  <c:v>-256.20830000000001</c:v>
                </c:pt>
                <c:pt idx="1382">
                  <c:v>-255.7114</c:v>
                </c:pt>
                <c:pt idx="1383">
                  <c:v>-255.21440000000001</c:v>
                </c:pt>
                <c:pt idx="1384">
                  <c:v>-254.71759999999998</c:v>
                </c:pt>
                <c:pt idx="1385">
                  <c:v>-254.22059999999999</c:v>
                </c:pt>
                <c:pt idx="1386">
                  <c:v>-253.72369999999998</c:v>
                </c:pt>
                <c:pt idx="1387">
                  <c:v>-253.22669999999999</c:v>
                </c:pt>
                <c:pt idx="1388">
                  <c:v>-252.72970000000001</c:v>
                </c:pt>
                <c:pt idx="1389">
                  <c:v>-252.23259999999999</c:v>
                </c:pt>
                <c:pt idx="1390">
                  <c:v>-251.73560000000001</c:v>
                </c:pt>
                <c:pt idx="1391">
                  <c:v>-251.23850000000002</c:v>
                </c:pt>
                <c:pt idx="1392">
                  <c:v>-250.7414</c:v>
                </c:pt>
                <c:pt idx="1393">
                  <c:v>-250.24440000000001</c:v>
                </c:pt>
                <c:pt idx="1394">
                  <c:v>-249.74720000000002</c:v>
                </c:pt>
                <c:pt idx="1395">
                  <c:v>-249.25009999999997</c:v>
                </c:pt>
                <c:pt idx="1396">
                  <c:v>-248.75279999999998</c:v>
                </c:pt>
                <c:pt idx="1397">
                  <c:v>-248.25569999999999</c:v>
                </c:pt>
                <c:pt idx="1398">
                  <c:v>-247.75850000000003</c:v>
                </c:pt>
                <c:pt idx="1399">
                  <c:v>-247.26130000000001</c:v>
                </c:pt>
                <c:pt idx="1400">
                  <c:v>-246.76400000000001</c:v>
                </c:pt>
                <c:pt idx="1401">
                  <c:v>-246.26670000000001</c:v>
                </c:pt>
                <c:pt idx="1402">
                  <c:v>-245.76940000000002</c:v>
                </c:pt>
                <c:pt idx="1403">
                  <c:v>-245.27210000000002</c:v>
                </c:pt>
                <c:pt idx="1404">
                  <c:v>-244.7747</c:v>
                </c:pt>
                <c:pt idx="1405">
                  <c:v>-244.2774</c:v>
                </c:pt>
                <c:pt idx="1406">
                  <c:v>-243.78000000000003</c:v>
                </c:pt>
                <c:pt idx="1407">
                  <c:v>-243.2825</c:v>
                </c:pt>
                <c:pt idx="1408">
                  <c:v>-242.78530000000001</c:v>
                </c:pt>
                <c:pt idx="1409">
                  <c:v>-242.2878</c:v>
                </c:pt>
                <c:pt idx="1410">
                  <c:v>-241.7903</c:v>
                </c:pt>
                <c:pt idx="1411">
                  <c:v>-241.29290000000003</c:v>
                </c:pt>
                <c:pt idx="1412">
                  <c:v>-240.7953</c:v>
                </c:pt>
                <c:pt idx="1413">
                  <c:v>-240.2978</c:v>
                </c:pt>
                <c:pt idx="1414">
                  <c:v>-239.80019999999999</c:v>
                </c:pt>
                <c:pt idx="1415">
                  <c:v>-239.30259999999998</c:v>
                </c:pt>
                <c:pt idx="1416">
                  <c:v>-238.80509999999998</c:v>
                </c:pt>
                <c:pt idx="1417">
                  <c:v>-238.3074</c:v>
                </c:pt>
                <c:pt idx="1418">
                  <c:v>-237.8099</c:v>
                </c:pt>
                <c:pt idx="1419">
                  <c:v>-237.31229999999999</c:v>
                </c:pt>
                <c:pt idx="1420">
                  <c:v>-236.81470000000002</c:v>
                </c:pt>
                <c:pt idx="1421">
                  <c:v>-236.31699999999998</c:v>
                </c:pt>
                <c:pt idx="1422">
                  <c:v>-235.8192</c:v>
                </c:pt>
                <c:pt idx="1423">
                  <c:v>-235.32159999999999</c:v>
                </c:pt>
                <c:pt idx="1424">
                  <c:v>-234.82370000000003</c:v>
                </c:pt>
                <c:pt idx="1425">
                  <c:v>-234.32589999999999</c:v>
                </c:pt>
                <c:pt idx="1426">
                  <c:v>-233.82820000000001</c:v>
                </c:pt>
                <c:pt idx="1427">
                  <c:v>-233.33050000000003</c:v>
                </c:pt>
                <c:pt idx="1428">
                  <c:v>-232.83249999999998</c:v>
                </c:pt>
                <c:pt idx="1429">
                  <c:v>-232.33459999999999</c:v>
                </c:pt>
                <c:pt idx="1430">
                  <c:v>-231.83690000000001</c:v>
                </c:pt>
                <c:pt idx="1431">
                  <c:v>-231.33889999999997</c:v>
                </c:pt>
                <c:pt idx="1432">
                  <c:v>-230.84100000000001</c:v>
                </c:pt>
                <c:pt idx="1433">
                  <c:v>-230.34310000000002</c:v>
                </c:pt>
                <c:pt idx="1434">
                  <c:v>-229.84519999999998</c:v>
                </c:pt>
                <c:pt idx="1435">
                  <c:v>-229.34720000000002</c:v>
                </c:pt>
                <c:pt idx="1436">
                  <c:v>-228.8492</c:v>
                </c:pt>
                <c:pt idx="1437">
                  <c:v>-228.35129999999998</c:v>
                </c:pt>
                <c:pt idx="1438">
                  <c:v>-227.85309999999998</c:v>
                </c:pt>
                <c:pt idx="1439">
                  <c:v>-227.35509999999999</c:v>
                </c:pt>
                <c:pt idx="1440">
                  <c:v>-226.8571</c:v>
                </c:pt>
                <c:pt idx="1441">
                  <c:v>-226.35890000000001</c:v>
                </c:pt>
                <c:pt idx="1442">
                  <c:v>-225.86080000000004</c:v>
                </c:pt>
                <c:pt idx="1443">
                  <c:v>-225.36269999999999</c:v>
                </c:pt>
                <c:pt idx="1444">
                  <c:v>-224.8646</c:v>
                </c:pt>
                <c:pt idx="1445">
                  <c:v>-224.36629999999997</c:v>
                </c:pt>
                <c:pt idx="1446">
                  <c:v>-223.86820000000003</c:v>
                </c:pt>
                <c:pt idx="1447">
                  <c:v>-223.37</c:v>
                </c:pt>
                <c:pt idx="1448">
                  <c:v>-222.87169999999998</c:v>
                </c:pt>
                <c:pt idx="1449">
                  <c:v>-222.37350000000001</c:v>
                </c:pt>
                <c:pt idx="1450">
                  <c:v>-221.87519999999998</c:v>
                </c:pt>
                <c:pt idx="1451">
                  <c:v>-221.3768</c:v>
                </c:pt>
                <c:pt idx="1452">
                  <c:v>-220.87859999999998</c:v>
                </c:pt>
                <c:pt idx="1453">
                  <c:v>-220.38030000000001</c:v>
                </c:pt>
                <c:pt idx="1454">
                  <c:v>-219.8818</c:v>
                </c:pt>
                <c:pt idx="1455">
                  <c:v>-219.3835</c:v>
                </c:pt>
                <c:pt idx="1456">
                  <c:v>-218.88510000000002</c:v>
                </c:pt>
                <c:pt idx="1457">
                  <c:v>-218.38659999999999</c:v>
                </c:pt>
                <c:pt idx="1458">
                  <c:v>-217.88819999999998</c:v>
                </c:pt>
                <c:pt idx="1459">
                  <c:v>-217.38979999999998</c:v>
                </c:pt>
                <c:pt idx="1460">
                  <c:v>-216.89119999999997</c:v>
                </c:pt>
                <c:pt idx="1461">
                  <c:v>-216.39270000000002</c:v>
                </c:pt>
                <c:pt idx="1462">
                  <c:v>-215.89429999999999</c:v>
                </c:pt>
                <c:pt idx="1463">
                  <c:v>-215.39570000000001</c:v>
                </c:pt>
                <c:pt idx="1464">
                  <c:v>-214.8972</c:v>
                </c:pt>
                <c:pt idx="1465">
                  <c:v>-214.39850000000001</c:v>
                </c:pt>
                <c:pt idx="1466">
                  <c:v>-213.89989999999997</c:v>
                </c:pt>
                <c:pt idx="1467">
                  <c:v>-213.40130000000002</c:v>
                </c:pt>
                <c:pt idx="1468">
                  <c:v>-212.90260000000001</c:v>
                </c:pt>
                <c:pt idx="1469">
                  <c:v>-212.40389999999999</c:v>
                </c:pt>
                <c:pt idx="1470">
                  <c:v>-211.90530000000001</c:v>
                </c:pt>
                <c:pt idx="1471">
                  <c:v>-211.40649999999999</c:v>
                </c:pt>
                <c:pt idx="1472">
                  <c:v>-210.90790000000001</c:v>
                </c:pt>
                <c:pt idx="1473">
                  <c:v>-210.4091</c:v>
                </c:pt>
                <c:pt idx="1474">
                  <c:v>-209.91050000000001</c:v>
                </c:pt>
                <c:pt idx="1475">
                  <c:v>-209.41159999999999</c:v>
                </c:pt>
                <c:pt idx="1476">
                  <c:v>-208.9128</c:v>
                </c:pt>
                <c:pt idx="1477">
                  <c:v>-208.41400000000002</c:v>
                </c:pt>
                <c:pt idx="1478">
                  <c:v>-207.91499999999999</c:v>
                </c:pt>
                <c:pt idx="1479">
                  <c:v>-207.4162</c:v>
                </c:pt>
                <c:pt idx="1480">
                  <c:v>-206.91729999999998</c:v>
                </c:pt>
                <c:pt idx="1481">
                  <c:v>-206.41840000000002</c:v>
                </c:pt>
                <c:pt idx="1482">
                  <c:v>-205.9194</c:v>
                </c:pt>
                <c:pt idx="1483">
                  <c:v>-205.4204</c:v>
                </c:pt>
                <c:pt idx="1484">
                  <c:v>-204.92149999999998</c:v>
                </c:pt>
                <c:pt idx="1485">
                  <c:v>-204.42250000000001</c:v>
                </c:pt>
                <c:pt idx="1486">
                  <c:v>-203.92359999999996</c:v>
                </c:pt>
                <c:pt idx="1487">
                  <c:v>-203.42450000000002</c:v>
                </c:pt>
                <c:pt idx="1488">
                  <c:v>-202.9254</c:v>
                </c:pt>
                <c:pt idx="1489">
                  <c:v>-202.4263</c:v>
                </c:pt>
                <c:pt idx="1490">
                  <c:v>-201.9273</c:v>
                </c:pt>
                <c:pt idx="1491">
                  <c:v>-201.4282</c:v>
                </c:pt>
                <c:pt idx="1492">
                  <c:v>-200.929</c:v>
                </c:pt>
                <c:pt idx="1493">
                  <c:v>-200.4299</c:v>
                </c:pt>
                <c:pt idx="1494">
                  <c:v>-199.9307</c:v>
                </c:pt>
                <c:pt idx="1495">
                  <c:v>-199.4315</c:v>
                </c:pt>
                <c:pt idx="1496">
                  <c:v>-198.93219999999999</c:v>
                </c:pt>
                <c:pt idx="1497">
                  <c:v>-198.43299999999999</c:v>
                </c:pt>
                <c:pt idx="1498">
                  <c:v>-197.93369999999999</c:v>
                </c:pt>
                <c:pt idx="1499">
                  <c:v>-197.43430000000001</c:v>
                </c:pt>
                <c:pt idx="1500">
                  <c:v>-196.93520000000001</c:v>
                </c:pt>
                <c:pt idx="1501">
                  <c:v>-196.4358</c:v>
                </c:pt>
                <c:pt idx="1502">
                  <c:v>-195.93650000000002</c:v>
                </c:pt>
                <c:pt idx="1503">
                  <c:v>-195.43710000000002</c:v>
                </c:pt>
                <c:pt idx="1504">
                  <c:v>-194.93770000000001</c:v>
                </c:pt>
                <c:pt idx="1505">
                  <c:v>-194.43819999999999</c:v>
                </c:pt>
                <c:pt idx="1506">
                  <c:v>-193.93889999999999</c:v>
                </c:pt>
                <c:pt idx="1507">
                  <c:v>-193.43940000000003</c:v>
                </c:pt>
                <c:pt idx="1508">
                  <c:v>-192.94000000000003</c:v>
                </c:pt>
                <c:pt idx="1509">
                  <c:v>-192.44050000000001</c:v>
                </c:pt>
                <c:pt idx="1510">
                  <c:v>-192.0111</c:v>
                </c:pt>
                <c:pt idx="1511">
                  <c:v>-191.61669999999998</c:v>
                </c:pt>
                <c:pt idx="1512">
                  <c:v>-191.22239999999999</c:v>
                </c:pt>
                <c:pt idx="1513">
                  <c:v>-190.828</c:v>
                </c:pt>
                <c:pt idx="1514">
                  <c:v>-190.43380000000002</c:v>
                </c:pt>
                <c:pt idx="1515">
                  <c:v>-190.0394</c:v>
                </c:pt>
                <c:pt idx="1516">
                  <c:v>-189.64499999999998</c:v>
                </c:pt>
                <c:pt idx="1517">
                  <c:v>-189.25060000000002</c:v>
                </c:pt>
                <c:pt idx="1518">
                  <c:v>-188.8562</c:v>
                </c:pt>
                <c:pt idx="1519">
                  <c:v>-188.46180000000001</c:v>
                </c:pt>
                <c:pt idx="1520">
                  <c:v>-188.06739999999996</c:v>
                </c:pt>
                <c:pt idx="1521">
                  <c:v>-187.6729</c:v>
                </c:pt>
                <c:pt idx="1522">
                  <c:v>-187.2784</c:v>
                </c:pt>
                <c:pt idx="1523">
                  <c:v>-186.92670000000001</c:v>
                </c:pt>
                <c:pt idx="1524">
                  <c:v>-186.74019999999999</c:v>
                </c:pt>
                <c:pt idx="1525">
                  <c:v>-186.5538</c:v>
                </c:pt>
                <c:pt idx="1526">
                  <c:v>-186.36729999999997</c:v>
                </c:pt>
                <c:pt idx="1527">
                  <c:v>-186.18079999999998</c:v>
                </c:pt>
                <c:pt idx="1528">
                  <c:v>-185.99430000000001</c:v>
                </c:pt>
                <c:pt idx="1529">
                  <c:v>-185.80789999999999</c:v>
                </c:pt>
                <c:pt idx="1530">
                  <c:v>-185.75290000000001</c:v>
                </c:pt>
                <c:pt idx="1531">
                  <c:v>-185.74259999999998</c:v>
                </c:pt>
                <c:pt idx="1532">
                  <c:v>-185.73230000000001</c:v>
                </c:pt>
                <c:pt idx="1533">
                  <c:v>-185.72209999999998</c:v>
                </c:pt>
                <c:pt idx="1534">
                  <c:v>-185.71179999999998</c:v>
                </c:pt>
                <c:pt idx="1535">
                  <c:v>-185.70150000000001</c:v>
                </c:pt>
                <c:pt idx="1536">
                  <c:v>-185.69119999999998</c:v>
                </c:pt>
                <c:pt idx="1537">
                  <c:v>-185.68090000000001</c:v>
                </c:pt>
                <c:pt idx="1538">
                  <c:v>-185.67060000000001</c:v>
                </c:pt>
                <c:pt idx="1539">
                  <c:v>-185.66030000000001</c:v>
                </c:pt>
                <c:pt idx="1540">
                  <c:v>-185.65009999999998</c:v>
                </c:pt>
                <c:pt idx="1541">
                  <c:v>-185.63990000000001</c:v>
                </c:pt>
                <c:pt idx="1542">
                  <c:v>-185.62950000000001</c:v>
                </c:pt>
                <c:pt idx="1543">
                  <c:v>-185.61930000000001</c:v>
                </c:pt>
                <c:pt idx="1544">
                  <c:v>-185.60910000000001</c:v>
                </c:pt>
                <c:pt idx="1545">
                  <c:v>-185.59869999999998</c:v>
                </c:pt>
                <c:pt idx="1546">
                  <c:v>-185.58850000000001</c:v>
                </c:pt>
                <c:pt idx="1547">
                  <c:v>-185.57830000000001</c:v>
                </c:pt>
                <c:pt idx="1548">
                  <c:v>-185.56790000000001</c:v>
                </c:pt>
                <c:pt idx="1549">
                  <c:v>-185.55770000000001</c:v>
                </c:pt>
                <c:pt idx="1550">
                  <c:v>-185.54750000000001</c:v>
                </c:pt>
                <c:pt idx="1551">
                  <c:v>-185.53710000000001</c:v>
                </c:pt>
                <c:pt idx="1552">
                  <c:v>-185.52689999999998</c:v>
                </c:pt>
                <c:pt idx="1553">
                  <c:v>-185.51660000000001</c:v>
                </c:pt>
                <c:pt idx="1554">
                  <c:v>-185.50629999999998</c:v>
                </c:pt>
                <c:pt idx="1555">
                  <c:v>-185.49599999999998</c:v>
                </c:pt>
                <c:pt idx="1556">
                  <c:v>-185.48580000000001</c:v>
                </c:pt>
                <c:pt idx="1557">
                  <c:v>-185.47550000000001</c:v>
                </c:pt>
                <c:pt idx="1558">
                  <c:v>-185.46520000000001</c:v>
                </c:pt>
                <c:pt idx="1559">
                  <c:v>-185.45500000000001</c:v>
                </c:pt>
                <c:pt idx="1560">
                  <c:v>-185.44469999999998</c:v>
                </c:pt>
                <c:pt idx="1561">
                  <c:v>-185.43440000000001</c:v>
                </c:pt>
                <c:pt idx="1562">
                  <c:v>-185.42419999999998</c:v>
                </c:pt>
                <c:pt idx="1563">
                  <c:v>-185.41389999999998</c:v>
                </c:pt>
                <c:pt idx="1564">
                  <c:v>-185.40370000000001</c:v>
                </c:pt>
                <c:pt idx="1565">
                  <c:v>-185.39330000000001</c:v>
                </c:pt>
                <c:pt idx="1566">
                  <c:v>-185.38299999999998</c:v>
                </c:pt>
                <c:pt idx="1567">
                  <c:v>-185.37280000000001</c:v>
                </c:pt>
                <c:pt idx="1568">
                  <c:v>-185.36250000000001</c:v>
                </c:pt>
                <c:pt idx="1569">
                  <c:v>-185.35230000000001</c:v>
                </c:pt>
                <c:pt idx="1570">
                  <c:v>-185.34200000000001</c:v>
                </c:pt>
                <c:pt idx="1571">
                  <c:v>-185.33179999999999</c:v>
                </c:pt>
                <c:pt idx="1572">
                  <c:v>-185.32149999999999</c:v>
                </c:pt>
                <c:pt idx="1573">
                  <c:v>-185.31119999999999</c:v>
                </c:pt>
                <c:pt idx="1574">
                  <c:v>-185.30099999999999</c:v>
                </c:pt>
                <c:pt idx="1575">
                  <c:v>-185.29069999999999</c:v>
                </c:pt>
                <c:pt idx="1576">
                  <c:v>-185.28039999999999</c:v>
                </c:pt>
                <c:pt idx="1577">
                  <c:v>-185.27020000000002</c:v>
                </c:pt>
                <c:pt idx="1578">
                  <c:v>-185.25989999999999</c:v>
                </c:pt>
                <c:pt idx="1579">
                  <c:v>-185.24960000000002</c:v>
                </c:pt>
                <c:pt idx="1580">
                  <c:v>-185.23930000000001</c:v>
                </c:pt>
                <c:pt idx="1581">
                  <c:v>-185.22899999999998</c:v>
                </c:pt>
                <c:pt idx="1582">
                  <c:v>-185.21870000000001</c:v>
                </c:pt>
                <c:pt idx="1583">
                  <c:v>-185.20840000000004</c:v>
                </c:pt>
                <c:pt idx="1584">
                  <c:v>-185.19819999999999</c:v>
                </c:pt>
                <c:pt idx="1585">
                  <c:v>-185.18789999999998</c:v>
                </c:pt>
                <c:pt idx="1586">
                  <c:v>-185.17760000000001</c:v>
                </c:pt>
                <c:pt idx="1587">
                  <c:v>-185.16739999999999</c:v>
                </c:pt>
                <c:pt idx="1588">
                  <c:v>-185.15710000000001</c:v>
                </c:pt>
                <c:pt idx="1589">
                  <c:v>-185.14680000000001</c:v>
                </c:pt>
                <c:pt idx="1590">
                  <c:v>-185.13659999999999</c:v>
                </c:pt>
                <c:pt idx="1591">
                  <c:v>-185.12640000000002</c:v>
                </c:pt>
                <c:pt idx="1592">
                  <c:v>-185.11609999999999</c:v>
                </c:pt>
                <c:pt idx="1593">
                  <c:v>-185.10580000000002</c:v>
                </c:pt>
                <c:pt idx="1594">
                  <c:v>-185.09549999999999</c:v>
                </c:pt>
                <c:pt idx="1595">
                  <c:v>-185.08519999999999</c:v>
                </c:pt>
                <c:pt idx="1596">
                  <c:v>-185.07489999999999</c:v>
                </c:pt>
                <c:pt idx="1597">
                  <c:v>-185.06469999999999</c:v>
                </c:pt>
                <c:pt idx="1598">
                  <c:v>-185.05439999999999</c:v>
                </c:pt>
                <c:pt idx="1599">
                  <c:v>-185.04419999999999</c:v>
                </c:pt>
                <c:pt idx="1600">
                  <c:v>-185.03390000000002</c:v>
                </c:pt>
                <c:pt idx="1601">
                  <c:v>-185.02369999999999</c:v>
                </c:pt>
                <c:pt idx="1602">
                  <c:v>-185.01339999999999</c:v>
                </c:pt>
                <c:pt idx="1603">
                  <c:v>-185.00310000000002</c:v>
                </c:pt>
                <c:pt idx="1604">
                  <c:v>-184.99289999999999</c:v>
                </c:pt>
                <c:pt idx="1605">
                  <c:v>-184.98249999999999</c:v>
                </c:pt>
                <c:pt idx="1606">
                  <c:v>-184.97229999999999</c:v>
                </c:pt>
                <c:pt idx="1607">
                  <c:v>-184.96199999999999</c:v>
                </c:pt>
                <c:pt idx="1608">
                  <c:v>-184.95169999999999</c:v>
                </c:pt>
                <c:pt idx="1609">
                  <c:v>-184.94139999999999</c:v>
                </c:pt>
                <c:pt idx="1610">
                  <c:v>-184.93109999999999</c:v>
                </c:pt>
                <c:pt idx="1611">
                  <c:v>-184.92089999999999</c:v>
                </c:pt>
                <c:pt idx="1612">
                  <c:v>-184.91059999999999</c:v>
                </c:pt>
                <c:pt idx="1613">
                  <c:v>-184.90040000000002</c:v>
                </c:pt>
                <c:pt idx="1614">
                  <c:v>-184.89010000000002</c:v>
                </c:pt>
                <c:pt idx="1615">
                  <c:v>-184.87970000000001</c:v>
                </c:pt>
                <c:pt idx="1616">
                  <c:v>-184.86950000000002</c:v>
                </c:pt>
                <c:pt idx="1617">
                  <c:v>-184.85929999999999</c:v>
                </c:pt>
                <c:pt idx="1618">
                  <c:v>-184.84899999999999</c:v>
                </c:pt>
                <c:pt idx="1619">
                  <c:v>-184.83870000000002</c:v>
                </c:pt>
                <c:pt idx="1620">
                  <c:v>-184.82849999999999</c:v>
                </c:pt>
                <c:pt idx="1621">
                  <c:v>-184.81819999999999</c:v>
                </c:pt>
                <c:pt idx="1622">
                  <c:v>-184.80790000000002</c:v>
                </c:pt>
                <c:pt idx="1623">
                  <c:v>-184.79769999999999</c:v>
                </c:pt>
                <c:pt idx="1624">
                  <c:v>-184.78739999999999</c:v>
                </c:pt>
                <c:pt idx="1625">
                  <c:v>-184.77709999999999</c:v>
                </c:pt>
                <c:pt idx="1626">
                  <c:v>-184.76679999999999</c:v>
                </c:pt>
                <c:pt idx="1627">
                  <c:v>-184.75659999999999</c:v>
                </c:pt>
                <c:pt idx="1628">
                  <c:v>-184.74639999999999</c:v>
                </c:pt>
                <c:pt idx="1629">
                  <c:v>-184.73599999999999</c:v>
                </c:pt>
                <c:pt idx="1630">
                  <c:v>-184.72579999999999</c:v>
                </c:pt>
                <c:pt idx="1631">
                  <c:v>-184.71559999999999</c:v>
                </c:pt>
                <c:pt idx="1632">
                  <c:v>-184.70529999999999</c:v>
                </c:pt>
                <c:pt idx="1633">
                  <c:v>-184.69490000000002</c:v>
                </c:pt>
                <c:pt idx="1634">
                  <c:v>-184.68469999999999</c:v>
                </c:pt>
                <c:pt idx="1635">
                  <c:v>-184.67439999999999</c:v>
                </c:pt>
                <c:pt idx="1636">
                  <c:v>-184.66410000000002</c:v>
                </c:pt>
                <c:pt idx="1637">
                  <c:v>-184.65380000000002</c:v>
                </c:pt>
                <c:pt idx="1638">
                  <c:v>-184.64359999999999</c:v>
                </c:pt>
                <c:pt idx="1639">
                  <c:v>-184.63330000000002</c:v>
                </c:pt>
                <c:pt idx="1640">
                  <c:v>-184.62299999999999</c:v>
                </c:pt>
                <c:pt idx="1641">
                  <c:v>-184.61269999999999</c:v>
                </c:pt>
                <c:pt idx="1642">
                  <c:v>-184.60249999999999</c:v>
                </c:pt>
                <c:pt idx="1643">
                  <c:v>-184.59219999999999</c:v>
                </c:pt>
                <c:pt idx="1644">
                  <c:v>-184.58199999999999</c:v>
                </c:pt>
                <c:pt idx="1645">
                  <c:v>-184.57170000000002</c:v>
                </c:pt>
                <c:pt idx="1646">
                  <c:v>-184.56140000000002</c:v>
                </c:pt>
                <c:pt idx="1647">
                  <c:v>-184.55109999999999</c:v>
                </c:pt>
                <c:pt idx="1648">
                  <c:v>-184.54090000000002</c:v>
                </c:pt>
                <c:pt idx="1649">
                  <c:v>-184.53059999999999</c:v>
                </c:pt>
                <c:pt idx="1650">
                  <c:v>-184.52030000000002</c:v>
                </c:pt>
                <c:pt idx="1651">
                  <c:v>-184.51009999999999</c:v>
                </c:pt>
                <c:pt idx="1652">
                  <c:v>-184.4999</c:v>
                </c:pt>
                <c:pt idx="1653">
                  <c:v>-184.4896</c:v>
                </c:pt>
                <c:pt idx="1654">
                  <c:v>-184.47919999999999</c:v>
                </c:pt>
                <c:pt idx="1655">
                  <c:v>-184.46899999999999</c:v>
                </c:pt>
                <c:pt idx="1656">
                  <c:v>-184.4588</c:v>
                </c:pt>
                <c:pt idx="1657">
                  <c:v>-184.4485</c:v>
                </c:pt>
                <c:pt idx="1658">
                  <c:v>-184.43819999999999</c:v>
                </c:pt>
                <c:pt idx="1659">
                  <c:v>-184.42799999999997</c:v>
                </c:pt>
                <c:pt idx="1660">
                  <c:v>-184.41759999999999</c:v>
                </c:pt>
                <c:pt idx="1661">
                  <c:v>-184.4074</c:v>
                </c:pt>
                <c:pt idx="1662">
                  <c:v>-184.39710000000002</c:v>
                </c:pt>
                <c:pt idx="1663">
                  <c:v>-184.3869</c:v>
                </c:pt>
                <c:pt idx="1664">
                  <c:v>-184.37649999999999</c:v>
                </c:pt>
                <c:pt idx="1665">
                  <c:v>-184.3663</c:v>
                </c:pt>
                <c:pt idx="1666">
                  <c:v>-184.35599999999999</c:v>
                </c:pt>
                <c:pt idx="1667">
                  <c:v>-184.34559999999999</c:v>
                </c:pt>
                <c:pt idx="1668">
                  <c:v>-184.33539999999999</c:v>
                </c:pt>
                <c:pt idx="1669">
                  <c:v>-184.3252</c:v>
                </c:pt>
                <c:pt idx="1670">
                  <c:v>-184.31500000000003</c:v>
                </c:pt>
                <c:pt idx="1671">
                  <c:v>-184.3047</c:v>
                </c:pt>
                <c:pt idx="1672">
                  <c:v>-184.29430000000002</c:v>
                </c:pt>
                <c:pt idx="1673">
                  <c:v>-184.28410000000002</c:v>
                </c:pt>
                <c:pt idx="1674">
                  <c:v>-184.27379999999999</c:v>
                </c:pt>
                <c:pt idx="1675">
                  <c:v>-184.2636</c:v>
                </c:pt>
                <c:pt idx="1676">
                  <c:v>-184.2533</c:v>
                </c:pt>
                <c:pt idx="1677">
                  <c:v>-184.24300000000002</c:v>
                </c:pt>
                <c:pt idx="1678">
                  <c:v>-184.23269999999999</c:v>
                </c:pt>
                <c:pt idx="1679">
                  <c:v>-184.22250000000003</c:v>
                </c:pt>
                <c:pt idx="1680">
                  <c:v>-184.2123</c:v>
                </c:pt>
                <c:pt idx="1681">
                  <c:v>-184.20189999999999</c:v>
                </c:pt>
                <c:pt idx="1682">
                  <c:v>-184.19170000000003</c:v>
                </c:pt>
                <c:pt idx="1683">
                  <c:v>-184.1814</c:v>
                </c:pt>
                <c:pt idx="1684">
                  <c:v>-184.17109999999997</c:v>
                </c:pt>
                <c:pt idx="1685">
                  <c:v>-184.1609</c:v>
                </c:pt>
                <c:pt idx="1686">
                  <c:v>-184.1506</c:v>
                </c:pt>
                <c:pt idx="1687">
                  <c:v>-184.1404</c:v>
                </c:pt>
                <c:pt idx="1688">
                  <c:v>-184.1301</c:v>
                </c:pt>
                <c:pt idx="1689">
                  <c:v>-184.1198</c:v>
                </c:pt>
                <c:pt idx="1690">
                  <c:v>-184.1096</c:v>
                </c:pt>
                <c:pt idx="1691">
                  <c:v>-184.0992</c:v>
                </c:pt>
                <c:pt idx="1692">
                  <c:v>-184.0889</c:v>
                </c:pt>
                <c:pt idx="1693">
                  <c:v>-184.07869999999997</c:v>
                </c:pt>
                <c:pt idx="1694">
                  <c:v>-184.0684</c:v>
                </c:pt>
                <c:pt idx="1695">
                  <c:v>-184.0581</c:v>
                </c:pt>
                <c:pt idx="1696">
                  <c:v>-184.0478</c:v>
                </c:pt>
                <c:pt idx="1697">
                  <c:v>-184.0376</c:v>
                </c:pt>
                <c:pt idx="1698">
                  <c:v>-184.0274</c:v>
                </c:pt>
                <c:pt idx="1699">
                  <c:v>-184.017</c:v>
                </c:pt>
                <c:pt idx="1700">
                  <c:v>-184.0068</c:v>
                </c:pt>
                <c:pt idx="1701">
                  <c:v>-183.9966</c:v>
                </c:pt>
                <c:pt idx="1702">
                  <c:v>-183.9862</c:v>
                </c:pt>
                <c:pt idx="1703">
                  <c:v>-183.976</c:v>
                </c:pt>
                <c:pt idx="1704">
                  <c:v>-183.9657</c:v>
                </c:pt>
                <c:pt idx="1705">
                  <c:v>-183.9555</c:v>
                </c:pt>
                <c:pt idx="1706">
                  <c:v>-183.9452</c:v>
                </c:pt>
                <c:pt idx="1707">
                  <c:v>-183.9349</c:v>
                </c:pt>
                <c:pt idx="1708">
                  <c:v>-183.9247</c:v>
                </c:pt>
                <c:pt idx="1709">
                  <c:v>-183.9143</c:v>
                </c:pt>
                <c:pt idx="1710">
                  <c:v>-183.9041</c:v>
                </c:pt>
                <c:pt idx="1711">
                  <c:v>-183.89389999999997</c:v>
                </c:pt>
                <c:pt idx="1712">
                  <c:v>-183.8837</c:v>
                </c:pt>
                <c:pt idx="1713">
                  <c:v>-183.8732</c:v>
                </c:pt>
                <c:pt idx="1714">
                  <c:v>-183.863</c:v>
                </c:pt>
                <c:pt idx="1715">
                  <c:v>-183.85279999999997</c:v>
                </c:pt>
                <c:pt idx="1716">
                  <c:v>-183.84250000000003</c:v>
                </c:pt>
                <c:pt idx="1717">
                  <c:v>-183.8323</c:v>
                </c:pt>
                <c:pt idx="1718">
                  <c:v>-183.82199999999997</c:v>
                </c:pt>
                <c:pt idx="1719">
                  <c:v>-183.8117</c:v>
                </c:pt>
                <c:pt idx="1720">
                  <c:v>-183.8014</c:v>
                </c:pt>
                <c:pt idx="1721">
                  <c:v>-183.79109999999997</c:v>
                </c:pt>
                <c:pt idx="1722">
                  <c:v>-183.7808</c:v>
                </c:pt>
                <c:pt idx="1723">
                  <c:v>-183.77050000000003</c:v>
                </c:pt>
                <c:pt idx="1724">
                  <c:v>-183.7603</c:v>
                </c:pt>
                <c:pt idx="1725">
                  <c:v>-183.75</c:v>
                </c:pt>
                <c:pt idx="1726">
                  <c:v>-183.73970000000003</c:v>
                </c:pt>
                <c:pt idx="1727">
                  <c:v>-183.7294</c:v>
                </c:pt>
                <c:pt idx="1728">
                  <c:v>-183.7192</c:v>
                </c:pt>
                <c:pt idx="1729">
                  <c:v>-183.709</c:v>
                </c:pt>
                <c:pt idx="1730">
                  <c:v>-183.6987</c:v>
                </c:pt>
                <c:pt idx="1731">
                  <c:v>-183.6883</c:v>
                </c:pt>
                <c:pt idx="1732">
                  <c:v>-183.6781</c:v>
                </c:pt>
                <c:pt idx="1733">
                  <c:v>-183.66790000000003</c:v>
                </c:pt>
                <c:pt idx="1734">
                  <c:v>-183.6576</c:v>
                </c:pt>
                <c:pt idx="1735">
                  <c:v>-183.6473</c:v>
                </c:pt>
                <c:pt idx="1736">
                  <c:v>-183.6371</c:v>
                </c:pt>
                <c:pt idx="1737">
                  <c:v>-183.62679999999997</c:v>
                </c:pt>
                <c:pt idx="1738">
                  <c:v>-183.61649999999997</c:v>
                </c:pt>
                <c:pt idx="1739">
                  <c:v>-183.6062</c:v>
                </c:pt>
                <c:pt idx="1740">
                  <c:v>-183.59599999999998</c:v>
                </c:pt>
                <c:pt idx="1741">
                  <c:v>-183.5857</c:v>
                </c:pt>
                <c:pt idx="1742">
                  <c:v>-183.57549999999998</c:v>
                </c:pt>
                <c:pt idx="1743">
                  <c:v>-183.5652</c:v>
                </c:pt>
                <c:pt idx="1744">
                  <c:v>-183.55500000000001</c:v>
                </c:pt>
                <c:pt idx="1745">
                  <c:v>-183.5446</c:v>
                </c:pt>
                <c:pt idx="1746">
                  <c:v>-183.53440000000001</c:v>
                </c:pt>
                <c:pt idx="1747">
                  <c:v>-183.5241</c:v>
                </c:pt>
                <c:pt idx="1748">
                  <c:v>-183.5138</c:v>
                </c:pt>
                <c:pt idx="1749">
                  <c:v>-183.50360000000001</c:v>
                </c:pt>
                <c:pt idx="1750">
                  <c:v>-183.49339999999998</c:v>
                </c:pt>
                <c:pt idx="1751">
                  <c:v>-183.483</c:v>
                </c:pt>
                <c:pt idx="1752">
                  <c:v>-183.4726</c:v>
                </c:pt>
                <c:pt idx="1753">
                  <c:v>-183.4624</c:v>
                </c:pt>
                <c:pt idx="1754">
                  <c:v>-183.4522</c:v>
                </c:pt>
                <c:pt idx="1755">
                  <c:v>-183.4418</c:v>
                </c:pt>
                <c:pt idx="1756">
                  <c:v>-183.4316</c:v>
                </c:pt>
                <c:pt idx="1757">
                  <c:v>-183.42140000000001</c:v>
                </c:pt>
                <c:pt idx="1758">
                  <c:v>-183.41110000000003</c:v>
                </c:pt>
                <c:pt idx="1759">
                  <c:v>-183.40079999999998</c:v>
                </c:pt>
                <c:pt idx="1760">
                  <c:v>-183.39049999999997</c:v>
                </c:pt>
                <c:pt idx="1761">
                  <c:v>-183.38030000000001</c:v>
                </c:pt>
                <c:pt idx="1762">
                  <c:v>-183.36999999999998</c:v>
                </c:pt>
                <c:pt idx="1763">
                  <c:v>-183.35969999999998</c:v>
                </c:pt>
                <c:pt idx="1764">
                  <c:v>-183.34950000000001</c:v>
                </c:pt>
                <c:pt idx="1765">
                  <c:v>-183.33929999999998</c:v>
                </c:pt>
                <c:pt idx="1766">
                  <c:v>-183.3289</c:v>
                </c:pt>
                <c:pt idx="1767">
                  <c:v>-183.31870000000001</c:v>
                </c:pt>
                <c:pt idx="1768">
                  <c:v>-183.30840000000001</c:v>
                </c:pt>
                <c:pt idx="1769">
                  <c:v>-183.29810000000001</c:v>
                </c:pt>
                <c:pt idx="1770">
                  <c:v>-183.2878</c:v>
                </c:pt>
                <c:pt idx="1771">
                  <c:v>-183.27760000000001</c:v>
                </c:pt>
                <c:pt idx="1772">
                  <c:v>-183.26740000000001</c:v>
                </c:pt>
                <c:pt idx="1773">
                  <c:v>-183.25700000000001</c:v>
                </c:pt>
                <c:pt idx="1774">
                  <c:v>-183.24680000000001</c:v>
                </c:pt>
                <c:pt idx="1775">
                  <c:v>-183.23659999999998</c:v>
                </c:pt>
                <c:pt idx="1776">
                  <c:v>-183.22630000000001</c:v>
                </c:pt>
                <c:pt idx="1777">
                  <c:v>-183.2159</c:v>
                </c:pt>
                <c:pt idx="1778">
                  <c:v>-183.20569999999998</c:v>
                </c:pt>
                <c:pt idx="1779">
                  <c:v>-183.19550000000001</c:v>
                </c:pt>
                <c:pt idx="1780">
                  <c:v>-183.18520000000001</c:v>
                </c:pt>
                <c:pt idx="1781">
                  <c:v>-183.1748</c:v>
                </c:pt>
                <c:pt idx="1782">
                  <c:v>-183.16459999999998</c:v>
                </c:pt>
                <c:pt idx="1783">
                  <c:v>-183.15430000000003</c:v>
                </c:pt>
                <c:pt idx="1784">
                  <c:v>-183.14400000000001</c:v>
                </c:pt>
                <c:pt idx="1785">
                  <c:v>-183.13379999999998</c:v>
                </c:pt>
                <c:pt idx="1786">
                  <c:v>-183.12350000000001</c:v>
                </c:pt>
                <c:pt idx="1787">
                  <c:v>-183.11320000000001</c:v>
                </c:pt>
                <c:pt idx="1788">
                  <c:v>-183.10289999999998</c:v>
                </c:pt>
                <c:pt idx="1789">
                  <c:v>-183.09270000000001</c:v>
                </c:pt>
                <c:pt idx="1790">
                  <c:v>-183.08240000000001</c:v>
                </c:pt>
                <c:pt idx="1791">
                  <c:v>-183.07220000000001</c:v>
                </c:pt>
                <c:pt idx="1792">
                  <c:v>-183.06189999999998</c:v>
                </c:pt>
                <c:pt idx="1793">
                  <c:v>-183.05160000000001</c:v>
                </c:pt>
                <c:pt idx="1794">
                  <c:v>-183.04139999999998</c:v>
                </c:pt>
                <c:pt idx="1795">
                  <c:v>-183.03109999999998</c:v>
                </c:pt>
                <c:pt idx="1796">
                  <c:v>-183.02080000000001</c:v>
                </c:pt>
                <c:pt idx="1797">
                  <c:v>-183.01060000000001</c:v>
                </c:pt>
                <c:pt idx="1798">
                  <c:v>-183.00029999999998</c:v>
                </c:pt>
                <c:pt idx="1799">
                  <c:v>-182.98990000000001</c:v>
                </c:pt>
                <c:pt idx="1800">
                  <c:v>-182.97969999999998</c:v>
                </c:pt>
                <c:pt idx="1801">
                  <c:v>-182.96950000000001</c:v>
                </c:pt>
                <c:pt idx="1802">
                  <c:v>-182.95920000000001</c:v>
                </c:pt>
                <c:pt idx="1803">
                  <c:v>-182.94889999999998</c:v>
                </c:pt>
                <c:pt idx="1804">
                  <c:v>-182.93869999999998</c:v>
                </c:pt>
                <c:pt idx="1805">
                  <c:v>-182.92849999999999</c:v>
                </c:pt>
                <c:pt idx="1806">
                  <c:v>-182.91810000000001</c:v>
                </c:pt>
                <c:pt idx="1807">
                  <c:v>-182.90789999999998</c:v>
                </c:pt>
                <c:pt idx="1808">
                  <c:v>-182.89769999999999</c:v>
                </c:pt>
                <c:pt idx="1809">
                  <c:v>-182.88740000000001</c:v>
                </c:pt>
                <c:pt idx="1810">
                  <c:v>-182.87699999999998</c:v>
                </c:pt>
                <c:pt idx="1811">
                  <c:v>-182.86680000000001</c:v>
                </c:pt>
                <c:pt idx="1812">
                  <c:v>-182.85640000000001</c:v>
                </c:pt>
                <c:pt idx="1813">
                  <c:v>-182.84620000000001</c:v>
                </c:pt>
                <c:pt idx="1814">
                  <c:v>-182.83590000000001</c:v>
                </c:pt>
                <c:pt idx="1815">
                  <c:v>-182.82559999999998</c:v>
                </c:pt>
                <c:pt idx="1816">
                  <c:v>-182.81540000000001</c:v>
                </c:pt>
                <c:pt idx="1817">
                  <c:v>-182.80509999999998</c:v>
                </c:pt>
                <c:pt idx="1818">
                  <c:v>-182.79480000000001</c:v>
                </c:pt>
                <c:pt idx="1819">
                  <c:v>-182.78460000000001</c:v>
                </c:pt>
                <c:pt idx="1820">
                  <c:v>-182.77439999999999</c:v>
                </c:pt>
                <c:pt idx="1821">
                  <c:v>-182.76400000000001</c:v>
                </c:pt>
                <c:pt idx="1822">
                  <c:v>-182.75380000000001</c:v>
                </c:pt>
                <c:pt idx="1823">
                  <c:v>-182.74360000000001</c:v>
                </c:pt>
                <c:pt idx="1824">
                  <c:v>-182.73330000000001</c:v>
                </c:pt>
                <c:pt idx="1825">
                  <c:v>-182.72289999999998</c:v>
                </c:pt>
                <c:pt idx="1826">
                  <c:v>-182.71260000000001</c:v>
                </c:pt>
                <c:pt idx="1827">
                  <c:v>-182.70239999999998</c:v>
                </c:pt>
                <c:pt idx="1828">
                  <c:v>-182.69209999999998</c:v>
                </c:pt>
                <c:pt idx="1829">
                  <c:v>-182.68180000000001</c:v>
                </c:pt>
                <c:pt idx="1830">
                  <c:v>-182.67159999999998</c:v>
                </c:pt>
                <c:pt idx="1831">
                  <c:v>-182.66140000000001</c:v>
                </c:pt>
                <c:pt idx="1832">
                  <c:v>-182.64189999999999</c:v>
                </c:pt>
                <c:pt idx="1833">
                  <c:v>-182.6173</c:v>
                </c:pt>
                <c:pt idx="1834">
                  <c:v>-182.59269999999998</c:v>
                </c:pt>
                <c:pt idx="1835">
                  <c:v>-182.56800000000001</c:v>
                </c:pt>
                <c:pt idx="1836">
                  <c:v>-182.54339999999999</c:v>
                </c:pt>
                <c:pt idx="1837">
                  <c:v>-182.5188</c:v>
                </c:pt>
                <c:pt idx="1838">
                  <c:v>-182.4941</c:v>
                </c:pt>
                <c:pt idx="1839">
                  <c:v>-182.46950000000001</c:v>
                </c:pt>
                <c:pt idx="1840">
                  <c:v>-182.44489999999999</c:v>
                </c:pt>
                <c:pt idx="1841">
                  <c:v>-182.42019999999999</c:v>
                </c:pt>
                <c:pt idx="1842">
                  <c:v>-182.3956</c:v>
                </c:pt>
                <c:pt idx="1843">
                  <c:v>-182.37090000000001</c:v>
                </c:pt>
                <c:pt idx="1844">
                  <c:v>-182.34630000000001</c:v>
                </c:pt>
                <c:pt idx="1845">
                  <c:v>-182.3218</c:v>
                </c:pt>
                <c:pt idx="1846">
                  <c:v>-182.2971</c:v>
                </c:pt>
                <c:pt idx="1847">
                  <c:v>-182.27250000000001</c:v>
                </c:pt>
                <c:pt idx="1848">
                  <c:v>-182.24789999999999</c:v>
                </c:pt>
                <c:pt idx="1849">
                  <c:v>-182.22319999999999</c:v>
                </c:pt>
                <c:pt idx="1850">
                  <c:v>-182.1986</c:v>
                </c:pt>
                <c:pt idx="1851">
                  <c:v>-182.17400000000001</c:v>
                </c:pt>
                <c:pt idx="1852">
                  <c:v>-182.14930000000001</c:v>
                </c:pt>
                <c:pt idx="1853">
                  <c:v>-182.12469999999999</c:v>
                </c:pt>
                <c:pt idx="1854">
                  <c:v>-182.10000000000002</c:v>
                </c:pt>
                <c:pt idx="1855">
                  <c:v>-182.0754</c:v>
                </c:pt>
                <c:pt idx="1856">
                  <c:v>-182.05080000000001</c:v>
                </c:pt>
                <c:pt idx="1857">
                  <c:v>-182.02609999999999</c:v>
                </c:pt>
                <c:pt idx="1858">
                  <c:v>-182.0016</c:v>
                </c:pt>
                <c:pt idx="1859">
                  <c:v>-181.977</c:v>
                </c:pt>
                <c:pt idx="1860">
                  <c:v>-181.9522</c:v>
                </c:pt>
                <c:pt idx="1861">
                  <c:v>-181.92759999999998</c:v>
                </c:pt>
                <c:pt idx="1862">
                  <c:v>-181.90300000000002</c:v>
                </c:pt>
                <c:pt idx="1863">
                  <c:v>-181.8784</c:v>
                </c:pt>
                <c:pt idx="1864">
                  <c:v>-181.85380000000001</c:v>
                </c:pt>
                <c:pt idx="1865">
                  <c:v>-181.82909999999998</c:v>
                </c:pt>
                <c:pt idx="1866">
                  <c:v>-181.80450000000002</c:v>
                </c:pt>
                <c:pt idx="1867">
                  <c:v>-181.77979999999999</c:v>
                </c:pt>
                <c:pt idx="1868">
                  <c:v>-181.7552</c:v>
                </c:pt>
                <c:pt idx="1869">
                  <c:v>-181.73059999999998</c:v>
                </c:pt>
                <c:pt idx="1870">
                  <c:v>-181.70600000000002</c:v>
                </c:pt>
                <c:pt idx="1871">
                  <c:v>-181.68130000000002</c:v>
                </c:pt>
                <c:pt idx="1872">
                  <c:v>-181.6567</c:v>
                </c:pt>
                <c:pt idx="1873">
                  <c:v>-181.63210000000001</c:v>
                </c:pt>
                <c:pt idx="1874">
                  <c:v>-181.60750000000002</c:v>
                </c:pt>
                <c:pt idx="1875">
                  <c:v>-181.58280000000002</c:v>
                </c:pt>
                <c:pt idx="1876">
                  <c:v>-181.5581</c:v>
                </c:pt>
                <c:pt idx="1877">
                  <c:v>-181.53360000000001</c:v>
                </c:pt>
                <c:pt idx="1878">
                  <c:v>-181.50900000000001</c:v>
                </c:pt>
                <c:pt idx="1879">
                  <c:v>-181.48429999999999</c:v>
                </c:pt>
                <c:pt idx="1880">
                  <c:v>-181.4597</c:v>
                </c:pt>
                <c:pt idx="1881">
                  <c:v>-181.43510000000001</c:v>
                </c:pt>
                <c:pt idx="1882">
                  <c:v>-181.41049999999998</c:v>
                </c:pt>
                <c:pt idx="1883">
                  <c:v>-181.38579999999996</c:v>
                </c:pt>
                <c:pt idx="1884">
                  <c:v>-181.36110000000002</c:v>
                </c:pt>
                <c:pt idx="1885">
                  <c:v>-181.3366</c:v>
                </c:pt>
                <c:pt idx="1886">
                  <c:v>-181.31199999999998</c:v>
                </c:pt>
                <c:pt idx="1887">
                  <c:v>-181.28730000000002</c:v>
                </c:pt>
                <c:pt idx="1888">
                  <c:v>-181.26260000000002</c:v>
                </c:pt>
                <c:pt idx="1889">
                  <c:v>-181.238</c:v>
                </c:pt>
                <c:pt idx="1890">
                  <c:v>-181.21340000000001</c:v>
                </c:pt>
                <c:pt idx="1891">
                  <c:v>-181.18880000000001</c:v>
                </c:pt>
                <c:pt idx="1892">
                  <c:v>-181.16399999999999</c:v>
                </c:pt>
                <c:pt idx="1893">
                  <c:v>-181.1395</c:v>
                </c:pt>
                <c:pt idx="1894">
                  <c:v>-181.11490000000001</c:v>
                </c:pt>
                <c:pt idx="1895">
                  <c:v>-181.09019999999998</c:v>
                </c:pt>
                <c:pt idx="1896">
                  <c:v>-181.06570000000002</c:v>
                </c:pt>
                <c:pt idx="1897">
                  <c:v>-181.041</c:v>
                </c:pt>
                <c:pt idx="1898">
                  <c:v>-181.0164</c:v>
                </c:pt>
                <c:pt idx="1899">
                  <c:v>-180.99169999999998</c:v>
                </c:pt>
                <c:pt idx="1900">
                  <c:v>-180.96710000000002</c:v>
                </c:pt>
                <c:pt idx="1901">
                  <c:v>-180.94239999999999</c:v>
                </c:pt>
                <c:pt idx="1902">
                  <c:v>-180.9178</c:v>
                </c:pt>
                <c:pt idx="1903">
                  <c:v>-180.89320000000001</c:v>
                </c:pt>
                <c:pt idx="1904">
                  <c:v>-180.86860000000001</c:v>
                </c:pt>
                <c:pt idx="1905">
                  <c:v>-180.84390000000002</c:v>
                </c:pt>
                <c:pt idx="1906">
                  <c:v>-180.81909999999999</c:v>
                </c:pt>
                <c:pt idx="1907">
                  <c:v>-180.78809999999999</c:v>
                </c:pt>
                <c:pt idx="1908">
                  <c:v>-180.75729999999999</c:v>
                </c:pt>
                <c:pt idx="1909">
                  <c:v>-180.72649999999999</c:v>
                </c:pt>
                <c:pt idx="1910">
                  <c:v>-180.69560000000001</c:v>
                </c:pt>
                <c:pt idx="1911">
                  <c:v>-180.66469999999998</c:v>
                </c:pt>
                <c:pt idx="1912">
                  <c:v>-180.6317</c:v>
                </c:pt>
                <c:pt idx="1913">
                  <c:v>-180.59479999999999</c:v>
                </c:pt>
                <c:pt idx="1914">
                  <c:v>-180.55779999999999</c:v>
                </c:pt>
                <c:pt idx="1915">
                  <c:v>-180.52079999999998</c:v>
                </c:pt>
                <c:pt idx="1916">
                  <c:v>-180.48389999999998</c:v>
                </c:pt>
                <c:pt idx="1917">
                  <c:v>-180.4468</c:v>
                </c:pt>
                <c:pt idx="1918">
                  <c:v>-180.40989999999999</c:v>
                </c:pt>
                <c:pt idx="1919">
                  <c:v>-180.37290000000002</c:v>
                </c:pt>
                <c:pt idx="1920">
                  <c:v>-180.33590000000001</c:v>
                </c:pt>
                <c:pt idx="1921">
                  <c:v>-180.29900000000001</c:v>
                </c:pt>
                <c:pt idx="1922">
                  <c:v>-180.262</c:v>
                </c:pt>
                <c:pt idx="1923">
                  <c:v>-180.2251</c:v>
                </c:pt>
                <c:pt idx="1924">
                  <c:v>-180.18809999999999</c:v>
                </c:pt>
                <c:pt idx="1925">
                  <c:v>-180.15110000000001</c:v>
                </c:pt>
                <c:pt idx="1926">
                  <c:v>-180.11410000000001</c:v>
                </c:pt>
                <c:pt idx="1927">
                  <c:v>-180.07730000000001</c:v>
                </c:pt>
                <c:pt idx="1928">
                  <c:v>-180.0402</c:v>
                </c:pt>
                <c:pt idx="1929">
                  <c:v>-180.00319999999999</c:v>
                </c:pt>
                <c:pt idx="1930">
                  <c:v>-179.96629999999999</c:v>
                </c:pt>
                <c:pt idx="1931">
                  <c:v>-179.92930000000001</c:v>
                </c:pt>
                <c:pt idx="1932">
                  <c:v>-179.89229999999998</c:v>
                </c:pt>
                <c:pt idx="1933">
                  <c:v>-179.85539999999997</c:v>
                </c:pt>
                <c:pt idx="1934">
                  <c:v>-179.8184</c:v>
                </c:pt>
                <c:pt idx="1935">
                  <c:v>-179.78140000000002</c:v>
                </c:pt>
                <c:pt idx="1936">
                  <c:v>-179.74449999999999</c:v>
                </c:pt>
                <c:pt idx="1937">
                  <c:v>-179.70740000000001</c:v>
                </c:pt>
                <c:pt idx="1938">
                  <c:v>-179.6705</c:v>
                </c:pt>
                <c:pt idx="1939">
                  <c:v>-179.63350000000003</c:v>
                </c:pt>
                <c:pt idx="1940">
                  <c:v>-179.59640000000002</c:v>
                </c:pt>
                <c:pt idx="1941">
                  <c:v>-179.55960000000002</c:v>
                </c:pt>
                <c:pt idx="1942">
                  <c:v>-179.52260000000001</c:v>
                </c:pt>
                <c:pt idx="1943">
                  <c:v>-179.48569999999998</c:v>
                </c:pt>
                <c:pt idx="1944">
                  <c:v>-179.44869999999997</c:v>
                </c:pt>
                <c:pt idx="1945">
                  <c:v>-179.4117</c:v>
                </c:pt>
                <c:pt idx="1946">
                  <c:v>-179.37479999999999</c:v>
                </c:pt>
                <c:pt idx="1947">
                  <c:v>-179.33769999999998</c:v>
                </c:pt>
                <c:pt idx="1948">
                  <c:v>-179.30079999999998</c:v>
                </c:pt>
                <c:pt idx="1949">
                  <c:v>-179.2638</c:v>
                </c:pt>
                <c:pt idx="1950">
                  <c:v>-179.2269</c:v>
                </c:pt>
                <c:pt idx="1951">
                  <c:v>-179.18990000000002</c:v>
                </c:pt>
                <c:pt idx="1952">
                  <c:v>-179.15300000000002</c:v>
                </c:pt>
                <c:pt idx="1953">
                  <c:v>-179.11600000000001</c:v>
                </c:pt>
                <c:pt idx="1954">
                  <c:v>-179.0789</c:v>
                </c:pt>
                <c:pt idx="1955">
                  <c:v>-179.042</c:v>
                </c:pt>
                <c:pt idx="1956">
                  <c:v>-179.005</c:v>
                </c:pt>
                <c:pt idx="1957">
                  <c:v>-178.96809999999999</c:v>
                </c:pt>
                <c:pt idx="1958">
                  <c:v>-178.93109999999999</c:v>
                </c:pt>
                <c:pt idx="1959">
                  <c:v>-178.89410000000001</c:v>
                </c:pt>
                <c:pt idx="1960">
                  <c:v>-178.8571</c:v>
                </c:pt>
                <c:pt idx="1961">
                  <c:v>-178.8202</c:v>
                </c:pt>
                <c:pt idx="1962">
                  <c:v>-178.78319999999999</c:v>
                </c:pt>
                <c:pt idx="1963">
                  <c:v>-178.74629999999999</c:v>
                </c:pt>
                <c:pt idx="1964">
                  <c:v>-178.70929999999998</c:v>
                </c:pt>
                <c:pt idx="1965">
                  <c:v>-178.67229999999998</c:v>
                </c:pt>
                <c:pt idx="1966">
                  <c:v>-178.63529999999997</c:v>
                </c:pt>
                <c:pt idx="1967">
                  <c:v>-178.59289999999999</c:v>
                </c:pt>
                <c:pt idx="1968">
                  <c:v>-178.5487</c:v>
                </c:pt>
                <c:pt idx="1969">
                  <c:v>-178.50450000000001</c:v>
                </c:pt>
                <c:pt idx="1970">
                  <c:v>-178.46030000000002</c:v>
                </c:pt>
                <c:pt idx="1971">
                  <c:v>-178.4161</c:v>
                </c:pt>
                <c:pt idx="1972">
                  <c:v>-178.37189999999998</c:v>
                </c:pt>
                <c:pt idx="1973">
                  <c:v>-178.32759999999999</c:v>
                </c:pt>
                <c:pt idx="1974">
                  <c:v>-178.28359999999998</c:v>
                </c:pt>
                <c:pt idx="1975">
                  <c:v>-178.23929999999999</c:v>
                </c:pt>
                <c:pt idx="1976">
                  <c:v>-178.19510000000002</c:v>
                </c:pt>
                <c:pt idx="1977">
                  <c:v>-178.1508</c:v>
                </c:pt>
                <c:pt idx="1978">
                  <c:v>-178.10669999999999</c:v>
                </c:pt>
                <c:pt idx="1979">
                  <c:v>-178.06240000000003</c:v>
                </c:pt>
                <c:pt idx="1980">
                  <c:v>-178.01830000000001</c:v>
                </c:pt>
                <c:pt idx="1981">
                  <c:v>-177.97400000000002</c:v>
                </c:pt>
                <c:pt idx="1982">
                  <c:v>-177.9299</c:v>
                </c:pt>
                <c:pt idx="1983">
                  <c:v>-177.88559999999998</c:v>
                </c:pt>
                <c:pt idx="1984">
                  <c:v>-177.84139999999999</c:v>
                </c:pt>
                <c:pt idx="1985">
                  <c:v>-177.7971</c:v>
                </c:pt>
                <c:pt idx="1986">
                  <c:v>-177.75310000000002</c:v>
                </c:pt>
                <c:pt idx="1987">
                  <c:v>-177.7088</c:v>
                </c:pt>
                <c:pt idx="1988">
                  <c:v>-177.66460000000001</c:v>
                </c:pt>
                <c:pt idx="1989">
                  <c:v>-177.62030000000001</c:v>
                </c:pt>
                <c:pt idx="1990">
                  <c:v>-177.5762</c:v>
                </c:pt>
                <c:pt idx="1991">
                  <c:v>-177.53200000000001</c:v>
                </c:pt>
                <c:pt idx="1992">
                  <c:v>-177.48779999999999</c:v>
                </c:pt>
                <c:pt idx="1993">
                  <c:v>-177.4435</c:v>
                </c:pt>
                <c:pt idx="1994">
                  <c:v>-177.39929999999998</c:v>
                </c:pt>
                <c:pt idx="1995">
                  <c:v>-177.35509999999999</c:v>
                </c:pt>
                <c:pt idx="1996">
                  <c:v>-177.31099999999998</c:v>
                </c:pt>
                <c:pt idx="1997">
                  <c:v>-177.26679999999999</c:v>
                </c:pt>
                <c:pt idx="1998">
                  <c:v>-177.2225</c:v>
                </c:pt>
                <c:pt idx="1999">
                  <c:v>-177.17840000000001</c:v>
                </c:pt>
                <c:pt idx="2000">
                  <c:v>-177.13409999999999</c:v>
                </c:pt>
                <c:pt idx="2001">
                  <c:v>-177.0899</c:v>
                </c:pt>
                <c:pt idx="2002">
                  <c:v>-177.04570000000001</c:v>
                </c:pt>
                <c:pt idx="2003">
                  <c:v>-177.00149999999999</c:v>
                </c:pt>
                <c:pt idx="2004">
                  <c:v>-176.9573</c:v>
                </c:pt>
                <c:pt idx="2005">
                  <c:v>-176.91300000000001</c:v>
                </c:pt>
                <c:pt idx="2006">
                  <c:v>-176.8689</c:v>
                </c:pt>
                <c:pt idx="2007">
                  <c:v>-176.82470000000001</c:v>
                </c:pt>
                <c:pt idx="2008">
                  <c:v>-176.78040000000001</c:v>
                </c:pt>
                <c:pt idx="2009">
                  <c:v>-176.7363</c:v>
                </c:pt>
                <c:pt idx="2010">
                  <c:v>-176.69200000000001</c:v>
                </c:pt>
                <c:pt idx="2011">
                  <c:v>-176.64779999999999</c:v>
                </c:pt>
                <c:pt idx="2012">
                  <c:v>-176.6036</c:v>
                </c:pt>
                <c:pt idx="2013">
                  <c:v>-176.55930000000001</c:v>
                </c:pt>
                <c:pt idx="2014">
                  <c:v>-176.51519999999999</c:v>
                </c:pt>
                <c:pt idx="2015">
                  <c:v>-176.47099999999998</c:v>
                </c:pt>
                <c:pt idx="2016">
                  <c:v>-176.42679999999999</c:v>
                </c:pt>
                <c:pt idx="2017">
                  <c:v>-176.3826</c:v>
                </c:pt>
                <c:pt idx="2018">
                  <c:v>-176.3383</c:v>
                </c:pt>
                <c:pt idx="2019">
                  <c:v>-176.29419999999999</c:v>
                </c:pt>
                <c:pt idx="2020">
                  <c:v>-176.25010000000003</c:v>
                </c:pt>
                <c:pt idx="2021">
                  <c:v>-176.20580000000001</c:v>
                </c:pt>
                <c:pt idx="2022">
                  <c:v>-176.16160000000002</c:v>
                </c:pt>
                <c:pt idx="2023">
                  <c:v>-176.1173</c:v>
                </c:pt>
                <c:pt idx="2024">
                  <c:v>-176.07300000000001</c:v>
                </c:pt>
                <c:pt idx="2025">
                  <c:v>-176.029</c:v>
                </c:pt>
                <c:pt idx="2026">
                  <c:v>-175.9847</c:v>
                </c:pt>
                <c:pt idx="2027">
                  <c:v>-175.94049999999999</c:v>
                </c:pt>
                <c:pt idx="2028">
                  <c:v>-175.89630000000002</c:v>
                </c:pt>
                <c:pt idx="2029">
                  <c:v>-175.852</c:v>
                </c:pt>
                <c:pt idx="2030">
                  <c:v>-175.80789999999999</c:v>
                </c:pt>
                <c:pt idx="2031">
                  <c:v>-175.76369999999997</c:v>
                </c:pt>
                <c:pt idx="2032">
                  <c:v>-175.71949999999998</c:v>
                </c:pt>
                <c:pt idx="2033">
                  <c:v>-175.67520000000002</c:v>
                </c:pt>
                <c:pt idx="2034">
                  <c:v>-175.63119999999998</c:v>
                </c:pt>
                <c:pt idx="2035">
                  <c:v>-175.58690000000001</c:v>
                </c:pt>
                <c:pt idx="2036">
                  <c:v>-175.5427</c:v>
                </c:pt>
                <c:pt idx="2037">
                  <c:v>-175.4984</c:v>
                </c:pt>
                <c:pt idx="2038">
                  <c:v>-175.45439999999999</c:v>
                </c:pt>
                <c:pt idx="2039">
                  <c:v>-175.41</c:v>
                </c:pt>
                <c:pt idx="2040">
                  <c:v>-175.36579999999998</c:v>
                </c:pt>
                <c:pt idx="2041">
                  <c:v>-175.32159999999999</c:v>
                </c:pt>
                <c:pt idx="2042">
                  <c:v>-175.2775</c:v>
                </c:pt>
                <c:pt idx="2043">
                  <c:v>-175.23319999999998</c:v>
                </c:pt>
                <c:pt idx="2044">
                  <c:v>-175.18899999999999</c:v>
                </c:pt>
                <c:pt idx="2045">
                  <c:v>-175.14490000000001</c:v>
                </c:pt>
                <c:pt idx="2046">
                  <c:v>-175.10060000000001</c:v>
                </c:pt>
                <c:pt idx="2047">
                  <c:v>-175.05629999999999</c:v>
                </c:pt>
                <c:pt idx="2048">
                  <c:v>-175.0121</c:v>
                </c:pt>
                <c:pt idx="2049">
                  <c:v>-174.96799999999999</c:v>
                </c:pt>
                <c:pt idx="2050">
                  <c:v>-174.92380000000003</c:v>
                </c:pt>
                <c:pt idx="2051">
                  <c:v>-174.87960000000001</c:v>
                </c:pt>
                <c:pt idx="2052">
                  <c:v>-174.83530000000002</c:v>
                </c:pt>
                <c:pt idx="2053">
                  <c:v>-174.7912</c:v>
                </c:pt>
                <c:pt idx="2054">
                  <c:v>-174.74690000000001</c:v>
                </c:pt>
                <c:pt idx="2055">
                  <c:v>-174.7028</c:v>
                </c:pt>
                <c:pt idx="2056">
                  <c:v>-174.6585</c:v>
                </c:pt>
                <c:pt idx="2057">
                  <c:v>-174.61419999999998</c:v>
                </c:pt>
                <c:pt idx="2058">
                  <c:v>-174.5702</c:v>
                </c:pt>
                <c:pt idx="2059">
                  <c:v>-174.52590000000001</c:v>
                </c:pt>
                <c:pt idx="2060">
                  <c:v>-174.48159999999999</c:v>
                </c:pt>
                <c:pt idx="2061">
                  <c:v>-174.4375</c:v>
                </c:pt>
                <c:pt idx="2062">
                  <c:v>-174.39319999999998</c:v>
                </c:pt>
                <c:pt idx="2063">
                  <c:v>-174.3492</c:v>
                </c:pt>
                <c:pt idx="2064">
                  <c:v>-174.3048</c:v>
                </c:pt>
                <c:pt idx="2065">
                  <c:v>-174.26060000000001</c:v>
                </c:pt>
                <c:pt idx="2066">
                  <c:v>-174.2165</c:v>
                </c:pt>
                <c:pt idx="2067">
                  <c:v>-174.1722</c:v>
                </c:pt>
                <c:pt idx="2068">
                  <c:v>-174.12809999999999</c:v>
                </c:pt>
                <c:pt idx="2069">
                  <c:v>-174.0839</c:v>
                </c:pt>
                <c:pt idx="2070">
                  <c:v>-174.03960000000001</c:v>
                </c:pt>
                <c:pt idx="2071">
                  <c:v>-173.99539999999999</c:v>
                </c:pt>
                <c:pt idx="2072">
                  <c:v>-173.95120000000003</c:v>
                </c:pt>
                <c:pt idx="2073">
                  <c:v>-173.90700000000001</c:v>
                </c:pt>
                <c:pt idx="2074">
                  <c:v>-173.86279999999999</c:v>
                </c:pt>
                <c:pt idx="2075">
                  <c:v>-173.8186</c:v>
                </c:pt>
                <c:pt idx="2076">
                  <c:v>-173.77450000000002</c:v>
                </c:pt>
                <c:pt idx="2077">
                  <c:v>-173.73009999999999</c:v>
                </c:pt>
                <c:pt idx="2078">
                  <c:v>-173.68600000000001</c:v>
                </c:pt>
                <c:pt idx="2079">
                  <c:v>-173.64170000000001</c:v>
                </c:pt>
                <c:pt idx="2080">
                  <c:v>-173.5975</c:v>
                </c:pt>
                <c:pt idx="2081">
                  <c:v>-173.55330000000001</c:v>
                </c:pt>
                <c:pt idx="2082">
                  <c:v>-173.50919999999999</c:v>
                </c:pt>
                <c:pt idx="2083">
                  <c:v>-173.465</c:v>
                </c:pt>
                <c:pt idx="2084">
                  <c:v>-173.42059999999998</c:v>
                </c:pt>
                <c:pt idx="2085">
                  <c:v>-173.37649999999999</c:v>
                </c:pt>
                <c:pt idx="2086">
                  <c:v>-173.3323</c:v>
                </c:pt>
                <c:pt idx="2087">
                  <c:v>-173.28809999999999</c:v>
                </c:pt>
                <c:pt idx="2088">
                  <c:v>-173.24389999999997</c:v>
                </c:pt>
                <c:pt idx="2089">
                  <c:v>-173.19959999999998</c:v>
                </c:pt>
                <c:pt idx="2090">
                  <c:v>-173.15539999999999</c:v>
                </c:pt>
                <c:pt idx="2091">
                  <c:v>-173.1112</c:v>
                </c:pt>
                <c:pt idx="2092">
                  <c:v>-173.06710000000001</c:v>
                </c:pt>
                <c:pt idx="2093">
                  <c:v>-173.023</c:v>
                </c:pt>
                <c:pt idx="2094">
                  <c:v>-172.9786</c:v>
                </c:pt>
                <c:pt idx="2095">
                  <c:v>-172.93450000000001</c:v>
                </c:pt>
                <c:pt idx="2096">
                  <c:v>-172.8903</c:v>
                </c:pt>
                <c:pt idx="2097">
                  <c:v>-172.84610000000001</c:v>
                </c:pt>
                <c:pt idx="2098">
                  <c:v>-172.80189999999999</c:v>
                </c:pt>
                <c:pt idx="2099">
                  <c:v>-172.7576</c:v>
                </c:pt>
                <c:pt idx="2100">
                  <c:v>-172.71339999999998</c:v>
                </c:pt>
                <c:pt idx="2101">
                  <c:v>-172.66920000000002</c:v>
                </c:pt>
                <c:pt idx="2102">
                  <c:v>-172.625</c:v>
                </c:pt>
                <c:pt idx="2103">
                  <c:v>-172.58070000000001</c:v>
                </c:pt>
                <c:pt idx="2104">
                  <c:v>-172.53660000000002</c:v>
                </c:pt>
                <c:pt idx="2105">
                  <c:v>-172.4923</c:v>
                </c:pt>
                <c:pt idx="2106">
                  <c:v>-172.44820000000001</c:v>
                </c:pt>
                <c:pt idx="2107">
                  <c:v>-172.40389999999999</c:v>
                </c:pt>
                <c:pt idx="2108">
                  <c:v>-172.3597</c:v>
                </c:pt>
                <c:pt idx="2109">
                  <c:v>-172.31550000000001</c:v>
                </c:pt>
                <c:pt idx="2110">
                  <c:v>-172.2713</c:v>
                </c:pt>
                <c:pt idx="2111">
                  <c:v>-172.22710000000001</c:v>
                </c:pt>
                <c:pt idx="2112">
                  <c:v>-172.18289999999999</c:v>
                </c:pt>
                <c:pt idx="2113">
                  <c:v>-172.1387</c:v>
                </c:pt>
                <c:pt idx="2114">
                  <c:v>-172.09450000000001</c:v>
                </c:pt>
                <c:pt idx="2115">
                  <c:v>-172.05029999999999</c:v>
                </c:pt>
                <c:pt idx="2116">
                  <c:v>-172.0061</c:v>
                </c:pt>
                <c:pt idx="2117">
                  <c:v>-171.96190000000001</c:v>
                </c:pt>
                <c:pt idx="2118">
                  <c:v>-171.9177</c:v>
                </c:pt>
                <c:pt idx="2119">
                  <c:v>-171.8734</c:v>
                </c:pt>
                <c:pt idx="2120">
                  <c:v>-171.82919999999999</c:v>
                </c:pt>
                <c:pt idx="2121">
                  <c:v>-171.785</c:v>
                </c:pt>
                <c:pt idx="2122">
                  <c:v>-171.74080000000001</c:v>
                </c:pt>
                <c:pt idx="2123">
                  <c:v>-171.69659999999999</c:v>
                </c:pt>
                <c:pt idx="2124">
                  <c:v>-171.6524</c:v>
                </c:pt>
                <c:pt idx="2125">
                  <c:v>-171.60820000000001</c:v>
                </c:pt>
                <c:pt idx="2126">
                  <c:v>-171.56389999999999</c:v>
                </c:pt>
                <c:pt idx="2127">
                  <c:v>-171.5198</c:v>
                </c:pt>
                <c:pt idx="2128">
                  <c:v>-171.47559999999999</c:v>
                </c:pt>
                <c:pt idx="2129">
                  <c:v>-171.43129999999999</c:v>
                </c:pt>
                <c:pt idx="2130">
                  <c:v>-171.38720000000001</c:v>
                </c:pt>
                <c:pt idx="2131">
                  <c:v>-171.34299999999999</c:v>
                </c:pt>
                <c:pt idx="2132">
                  <c:v>-171.2987</c:v>
                </c:pt>
                <c:pt idx="2133">
                  <c:v>-171.25459999999998</c:v>
                </c:pt>
                <c:pt idx="2134">
                  <c:v>-171.21039999999999</c:v>
                </c:pt>
                <c:pt idx="2135">
                  <c:v>-171.1662</c:v>
                </c:pt>
                <c:pt idx="2136">
                  <c:v>-171.12189999999998</c:v>
                </c:pt>
                <c:pt idx="2137">
                  <c:v>-171.0778</c:v>
                </c:pt>
                <c:pt idx="2138">
                  <c:v>-171.03360000000001</c:v>
                </c:pt>
                <c:pt idx="2139">
                  <c:v>-170.98929999999999</c:v>
                </c:pt>
                <c:pt idx="2140">
                  <c:v>-170.9451</c:v>
                </c:pt>
                <c:pt idx="2141">
                  <c:v>-170.90099999999998</c:v>
                </c:pt>
                <c:pt idx="2142">
                  <c:v>-170.85679999999999</c:v>
                </c:pt>
                <c:pt idx="2143">
                  <c:v>-170.8125</c:v>
                </c:pt>
                <c:pt idx="2144">
                  <c:v>-170.76829999999998</c:v>
                </c:pt>
                <c:pt idx="2145">
                  <c:v>-170.72399999999999</c:v>
                </c:pt>
                <c:pt idx="2146">
                  <c:v>-170.67989999999998</c:v>
                </c:pt>
                <c:pt idx="2147">
                  <c:v>-170.63569999999999</c:v>
                </c:pt>
                <c:pt idx="2148">
                  <c:v>-170.5915</c:v>
                </c:pt>
                <c:pt idx="2149">
                  <c:v>-170.54730000000001</c:v>
                </c:pt>
                <c:pt idx="2150">
                  <c:v>-170.50309999999999</c:v>
                </c:pt>
                <c:pt idx="2151">
                  <c:v>-170.4588</c:v>
                </c:pt>
                <c:pt idx="2152">
                  <c:v>-170.41459999999998</c:v>
                </c:pt>
                <c:pt idx="2153">
                  <c:v>-170.37039999999999</c:v>
                </c:pt>
                <c:pt idx="2154">
                  <c:v>-170.3262</c:v>
                </c:pt>
                <c:pt idx="2155">
                  <c:v>-170.28209999999999</c:v>
                </c:pt>
                <c:pt idx="2156">
                  <c:v>-170.23779999999999</c:v>
                </c:pt>
                <c:pt idx="2157">
                  <c:v>-170.1936</c:v>
                </c:pt>
                <c:pt idx="2158">
                  <c:v>-170.14939999999999</c:v>
                </c:pt>
                <c:pt idx="2159">
                  <c:v>-170.10509999999999</c:v>
                </c:pt>
                <c:pt idx="2160">
                  <c:v>-170.06109999999998</c:v>
                </c:pt>
                <c:pt idx="2161">
                  <c:v>-170.01689999999999</c:v>
                </c:pt>
                <c:pt idx="2162">
                  <c:v>-169.9726</c:v>
                </c:pt>
                <c:pt idx="2163">
                  <c:v>-169.92840000000001</c:v>
                </c:pt>
                <c:pt idx="2164">
                  <c:v>-169.88409999999999</c:v>
                </c:pt>
                <c:pt idx="2165">
                  <c:v>-169.84</c:v>
                </c:pt>
                <c:pt idx="2166">
                  <c:v>-169.79579999999999</c:v>
                </c:pt>
                <c:pt idx="2167">
                  <c:v>-169.7516</c:v>
                </c:pt>
                <c:pt idx="2168">
                  <c:v>-169.7073</c:v>
                </c:pt>
                <c:pt idx="2169">
                  <c:v>-169.66300000000001</c:v>
                </c:pt>
                <c:pt idx="2170">
                  <c:v>-169.6189</c:v>
                </c:pt>
                <c:pt idx="2171">
                  <c:v>-169.57470000000001</c:v>
                </c:pt>
                <c:pt idx="2172">
                  <c:v>-169.53049999999999</c:v>
                </c:pt>
                <c:pt idx="2173">
                  <c:v>-169.4863</c:v>
                </c:pt>
                <c:pt idx="2174">
                  <c:v>-169.44210000000001</c:v>
                </c:pt>
                <c:pt idx="2175">
                  <c:v>-169.39789999999999</c:v>
                </c:pt>
                <c:pt idx="2176">
                  <c:v>-169.3536</c:v>
                </c:pt>
                <c:pt idx="2177">
                  <c:v>-169.30950000000001</c:v>
                </c:pt>
                <c:pt idx="2178">
                  <c:v>-169.26519999999999</c:v>
                </c:pt>
                <c:pt idx="2179">
                  <c:v>-169.221</c:v>
                </c:pt>
                <c:pt idx="2180">
                  <c:v>-169.17680000000001</c:v>
                </c:pt>
                <c:pt idx="2181">
                  <c:v>-169.1327</c:v>
                </c:pt>
                <c:pt idx="2182">
                  <c:v>-169.08840000000001</c:v>
                </c:pt>
                <c:pt idx="2183">
                  <c:v>-169.04420000000002</c:v>
                </c:pt>
                <c:pt idx="2184">
                  <c:v>-169.00009999999997</c:v>
                </c:pt>
                <c:pt idx="2185">
                  <c:v>-168.95589999999999</c:v>
                </c:pt>
                <c:pt idx="2186">
                  <c:v>-168.91160000000002</c:v>
                </c:pt>
                <c:pt idx="2187">
                  <c:v>-168.86750000000001</c:v>
                </c:pt>
                <c:pt idx="2188">
                  <c:v>-168.82319999999999</c:v>
                </c:pt>
                <c:pt idx="2189">
                  <c:v>-168.77890000000002</c:v>
                </c:pt>
                <c:pt idx="2190">
                  <c:v>-168.73479999999998</c:v>
                </c:pt>
                <c:pt idx="2191">
                  <c:v>-168.69049999999999</c:v>
                </c:pt>
                <c:pt idx="2192">
                  <c:v>-168.6464</c:v>
                </c:pt>
                <c:pt idx="2193">
                  <c:v>-168.60210000000001</c:v>
                </c:pt>
                <c:pt idx="2194">
                  <c:v>-168.55789999999999</c:v>
                </c:pt>
                <c:pt idx="2195">
                  <c:v>-168.5138</c:v>
                </c:pt>
                <c:pt idx="2196">
                  <c:v>-168.46950000000001</c:v>
                </c:pt>
                <c:pt idx="2197">
                  <c:v>-168.42529999999999</c:v>
                </c:pt>
                <c:pt idx="2198">
                  <c:v>-168.38119999999998</c:v>
                </c:pt>
                <c:pt idx="2199">
                  <c:v>-168.33679999999998</c:v>
                </c:pt>
                <c:pt idx="2200">
                  <c:v>-168.29270000000002</c:v>
                </c:pt>
                <c:pt idx="2201">
                  <c:v>-168.24849999999998</c:v>
                </c:pt>
                <c:pt idx="2202">
                  <c:v>-168.20429999999999</c:v>
                </c:pt>
                <c:pt idx="2203">
                  <c:v>-168.1601</c:v>
                </c:pt>
                <c:pt idx="2204">
                  <c:v>-168.11590000000001</c:v>
                </c:pt>
                <c:pt idx="2205">
                  <c:v>-168.07159999999999</c:v>
                </c:pt>
                <c:pt idx="2206">
                  <c:v>-168.0274</c:v>
                </c:pt>
                <c:pt idx="2207">
                  <c:v>-167.98330000000001</c:v>
                </c:pt>
                <c:pt idx="2208">
                  <c:v>-167.93899999999999</c:v>
                </c:pt>
                <c:pt idx="2209">
                  <c:v>-167.89490000000001</c:v>
                </c:pt>
                <c:pt idx="2210">
                  <c:v>-167.85050000000001</c:v>
                </c:pt>
                <c:pt idx="2211">
                  <c:v>-167.80649999999997</c:v>
                </c:pt>
                <c:pt idx="2212">
                  <c:v>-167.76229999999998</c:v>
                </c:pt>
                <c:pt idx="2213">
                  <c:v>-167.71809999999999</c:v>
                </c:pt>
                <c:pt idx="2214">
                  <c:v>-167.6738</c:v>
                </c:pt>
                <c:pt idx="2215">
                  <c:v>-167.62969999999999</c:v>
                </c:pt>
                <c:pt idx="2216">
                  <c:v>-167.58539999999999</c:v>
                </c:pt>
                <c:pt idx="2217">
                  <c:v>-167.54040000000001</c:v>
                </c:pt>
                <c:pt idx="2218">
                  <c:v>-167.49279999999999</c:v>
                </c:pt>
                <c:pt idx="2219">
                  <c:v>-167.4453</c:v>
                </c:pt>
                <c:pt idx="2220">
                  <c:v>-167.39769999999999</c:v>
                </c:pt>
                <c:pt idx="2221">
                  <c:v>-167.3501</c:v>
                </c:pt>
                <c:pt idx="2222">
                  <c:v>-167.30250000000001</c:v>
                </c:pt>
                <c:pt idx="2223">
                  <c:v>-167.255</c:v>
                </c:pt>
                <c:pt idx="2224">
                  <c:v>-167.20740000000001</c:v>
                </c:pt>
                <c:pt idx="2225">
                  <c:v>-167.15989999999999</c:v>
                </c:pt>
                <c:pt idx="2226">
                  <c:v>-167.1123</c:v>
                </c:pt>
                <c:pt idx="2227">
                  <c:v>-167.06470000000002</c:v>
                </c:pt>
                <c:pt idx="2228">
                  <c:v>-167.0172</c:v>
                </c:pt>
                <c:pt idx="2229">
                  <c:v>-166.96960000000001</c:v>
                </c:pt>
                <c:pt idx="2230">
                  <c:v>-166.9221</c:v>
                </c:pt>
                <c:pt idx="2231">
                  <c:v>-166.87439999999998</c:v>
                </c:pt>
                <c:pt idx="2232">
                  <c:v>-166.82690000000002</c:v>
                </c:pt>
                <c:pt idx="2233">
                  <c:v>-166.77940000000001</c:v>
                </c:pt>
                <c:pt idx="2234">
                  <c:v>-166.73169999999999</c:v>
                </c:pt>
                <c:pt idx="2235">
                  <c:v>-166.6842</c:v>
                </c:pt>
                <c:pt idx="2236">
                  <c:v>-166.63669999999999</c:v>
                </c:pt>
                <c:pt idx="2237">
                  <c:v>-166.58920000000001</c:v>
                </c:pt>
                <c:pt idx="2238">
                  <c:v>-166.54150000000001</c:v>
                </c:pt>
                <c:pt idx="2239">
                  <c:v>-166.4939</c:v>
                </c:pt>
                <c:pt idx="2240">
                  <c:v>-166.4442</c:v>
                </c:pt>
                <c:pt idx="2241">
                  <c:v>-166.39330000000001</c:v>
                </c:pt>
                <c:pt idx="2242">
                  <c:v>-166.3424</c:v>
                </c:pt>
                <c:pt idx="2243">
                  <c:v>-166.29139999999998</c:v>
                </c:pt>
                <c:pt idx="2244">
                  <c:v>-166.2405</c:v>
                </c:pt>
                <c:pt idx="2245">
                  <c:v>-166.18950000000001</c:v>
                </c:pt>
                <c:pt idx="2246">
                  <c:v>-166.1386</c:v>
                </c:pt>
                <c:pt idx="2247">
                  <c:v>-166.08770000000001</c:v>
                </c:pt>
                <c:pt idx="2248">
                  <c:v>-166.03659999999999</c:v>
                </c:pt>
                <c:pt idx="2249">
                  <c:v>-165.98570000000001</c:v>
                </c:pt>
                <c:pt idx="2250">
                  <c:v>-165.9348</c:v>
                </c:pt>
                <c:pt idx="2251">
                  <c:v>-165.88379999999998</c:v>
                </c:pt>
                <c:pt idx="2252">
                  <c:v>-165.8329</c:v>
                </c:pt>
                <c:pt idx="2253">
                  <c:v>-165.78200000000001</c:v>
                </c:pt>
                <c:pt idx="2254">
                  <c:v>-165.7311</c:v>
                </c:pt>
                <c:pt idx="2255">
                  <c:v>-165.68010000000001</c:v>
                </c:pt>
                <c:pt idx="2256">
                  <c:v>-165.6292</c:v>
                </c:pt>
                <c:pt idx="2257">
                  <c:v>-165.57810000000001</c:v>
                </c:pt>
                <c:pt idx="2258">
                  <c:v>-165.52719999999999</c:v>
                </c:pt>
                <c:pt idx="2259">
                  <c:v>-165.47629999999998</c:v>
                </c:pt>
                <c:pt idx="2260">
                  <c:v>-165.42529999999999</c:v>
                </c:pt>
                <c:pt idx="2261">
                  <c:v>-165.37439999999998</c:v>
                </c:pt>
                <c:pt idx="2262">
                  <c:v>-165.32350000000002</c:v>
                </c:pt>
                <c:pt idx="2263">
                  <c:v>-165.27269999999999</c:v>
                </c:pt>
                <c:pt idx="2264">
                  <c:v>-165.2216</c:v>
                </c:pt>
                <c:pt idx="2265">
                  <c:v>-165.17060000000001</c:v>
                </c:pt>
                <c:pt idx="2266">
                  <c:v>-165.11970000000002</c:v>
                </c:pt>
                <c:pt idx="2267">
                  <c:v>-165.06880000000001</c:v>
                </c:pt>
                <c:pt idx="2268">
                  <c:v>-165.01779999999999</c:v>
                </c:pt>
                <c:pt idx="2269">
                  <c:v>-164.96689999999998</c:v>
                </c:pt>
                <c:pt idx="2270">
                  <c:v>-164.91589999999999</c:v>
                </c:pt>
                <c:pt idx="2271">
                  <c:v>-164.86490000000001</c:v>
                </c:pt>
                <c:pt idx="2272">
                  <c:v>-164.81410000000002</c:v>
                </c:pt>
                <c:pt idx="2273">
                  <c:v>-164.76319999999998</c:v>
                </c:pt>
                <c:pt idx="2274">
                  <c:v>-164.7122</c:v>
                </c:pt>
                <c:pt idx="2275">
                  <c:v>-164.66130000000001</c:v>
                </c:pt>
                <c:pt idx="2276">
                  <c:v>-164.61020000000002</c:v>
                </c:pt>
                <c:pt idx="2277">
                  <c:v>-164.5592</c:v>
                </c:pt>
                <c:pt idx="2278">
                  <c:v>-164.50839999999999</c:v>
                </c:pt>
                <c:pt idx="2279">
                  <c:v>-164.45749999999998</c:v>
                </c:pt>
                <c:pt idx="2280">
                  <c:v>-164.40649999999999</c:v>
                </c:pt>
                <c:pt idx="2281">
                  <c:v>-164.35550000000001</c:v>
                </c:pt>
                <c:pt idx="2282">
                  <c:v>-164.30459999999999</c:v>
                </c:pt>
                <c:pt idx="2283">
                  <c:v>-164.25369999999998</c:v>
                </c:pt>
                <c:pt idx="2284">
                  <c:v>-164.2028</c:v>
                </c:pt>
                <c:pt idx="2285">
                  <c:v>-164.15180000000001</c:v>
                </c:pt>
                <c:pt idx="2286">
                  <c:v>-164.10080000000002</c:v>
                </c:pt>
                <c:pt idx="2287">
                  <c:v>-164.0498</c:v>
                </c:pt>
                <c:pt idx="2288">
                  <c:v>-163.999</c:v>
                </c:pt>
                <c:pt idx="2289">
                  <c:v>-163.94810000000001</c:v>
                </c:pt>
                <c:pt idx="2290">
                  <c:v>-163.89709999999999</c:v>
                </c:pt>
                <c:pt idx="2291">
                  <c:v>-163.84620000000001</c:v>
                </c:pt>
                <c:pt idx="2292">
                  <c:v>-163.79519999999999</c:v>
                </c:pt>
                <c:pt idx="2293">
                  <c:v>-163.74430000000001</c:v>
                </c:pt>
                <c:pt idx="2294">
                  <c:v>-163.69329999999999</c:v>
                </c:pt>
                <c:pt idx="2295">
                  <c:v>-163.64240000000001</c:v>
                </c:pt>
                <c:pt idx="2296">
                  <c:v>-163.59140000000002</c:v>
                </c:pt>
                <c:pt idx="2297">
                  <c:v>-163.54050000000001</c:v>
                </c:pt>
                <c:pt idx="2298">
                  <c:v>-163.4896</c:v>
                </c:pt>
                <c:pt idx="2299">
                  <c:v>-163.43860000000001</c:v>
                </c:pt>
                <c:pt idx="2300">
                  <c:v>-163.38759999999999</c:v>
                </c:pt>
                <c:pt idx="2301">
                  <c:v>-163.33670000000001</c:v>
                </c:pt>
                <c:pt idx="2302">
                  <c:v>-163.28579999999999</c:v>
                </c:pt>
                <c:pt idx="2303">
                  <c:v>-163.2347</c:v>
                </c:pt>
                <c:pt idx="2304">
                  <c:v>-163.18389999999999</c:v>
                </c:pt>
                <c:pt idx="2305">
                  <c:v>-163.13290000000001</c:v>
                </c:pt>
                <c:pt idx="2306">
                  <c:v>-163.0821</c:v>
                </c:pt>
                <c:pt idx="2307">
                  <c:v>-163.03100000000001</c:v>
                </c:pt>
                <c:pt idx="2308">
                  <c:v>-162.98000000000002</c:v>
                </c:pt>
                <c:pt idx="2309">
                  <c:v>-162.92919999999998</c:v>
                </c:pt>
                <c:pt idx="2310">
                  <c:v>-162.87819999999999</c:v>
                </c:pt>
                <c:pt idx="2311">
                  <c:v>-162.8272</c:v>
                </c:pt>
                <c:pt idx="2312">
                  <c:v>-162.77629999999999</c:v>
                </c:pt>
                <c:pt idx="2313">
                  <c:v>-162.72539999999998</c:v>
                </c:pt>
                <c:pt idx="2314">
                  <c:v>-162.67439999999999</c:v>
                </c:pt>
                <c:pt idx="2315">
                  <c:v>-162.62350000000001</c:v>
                </c:pt>
                <c:pt idx="2316">
                  <c:v>-162.57259999999999</c:v>
                </c:pt>
                <c:pt idx="2317">
                  <c:v>-162.5215</c:v>
                </c:pt>
                <c:pt idx="2318">
                  <c:v>-162.47069999999999</c:v>
                </c:pt>
                <c:pt idx="2319">
                  <c:v>-162.41969999999998</c:v>
                </c:pt>
                <c:pt idx="2320">
                  <c:v>-162.36880000000002</c:v>
                </c:pt>
                <c:pt idx="2321">
                  <c:v>-162.31780000000001</c:v>
                </c:pt>
                <c:pt idx="2322">
                  <c:v>-162.26690000000002</c:v>
                </c:pt>
                <c:pt idx="2323">
                  <c:v>-162.2159</c:v>
                </c:pt>
                <c:pt idx="2324">
                  <c:v>-162.16489999999999</c:v>
                </c:pt>
                <c:pt idx="2325">
                  <c:v>-162.11410000000001</c:v>
                </c:pt>
                <c:pt idx="2326">
                  <c:v>-162.06319999999999</c:v>
                </c:pt>
                <c:pt idx="2327">
                  <c:v>-162.01209999999998</c:v>
                </c:pt>
                <c:pt idx="2328">
                  <c:v>-161.96119999999999</c:v>
                </c:pt>
                <c:pt idx="2329">
                  <c:v>-161.91040000000001</c:v>
                </c:pt>
                <c:pt idx="2330">
                  <c:v>-161.85929999999999</c:v>
                </c:pt>
                <c:pt idx="2331">
                  <c:v>-161.80840000000001</c:v>
                </c:pt>
                <c:pt idx="2332">
                  <c:v>-161.75740000000002</c:v>
                </c:pt>
                <c:pt idx="2333">
                  <c:v>-161.70650000000001</c:v>
                </c:pt>
                <c:pt idx="2334">
                  <c:v>-161.65559999999999</c:v>
                </c:pt>
                <c:pt idx="2335">
                  <c:v>-161.60470000000001</c:v>
                </c:pt>
                <c:pt idx="2336">
                  <c:v>-161.55369999999999</c:v>
                </c:pt>
                <c:pt idx="2337">
                  <c:v>-161.5027</c:v>
                </c:pt>
                <c:pt idx="2338">
                  <c:v>-161.45179999999999</c:v>
                </c:pt>
                <c:pt idx="2339">
                  <c:v>-161.4008</c:v>
                </c:pt>
                <c:pt idx="2340">
                  <c:v>-161.34989999999999</c:v>
                </c:pt>
                <c:pt idx="2341">
                  <c:v>-161.29899999999998</c:v>
                </c:pt>
                <c:pt idx="2342">
                  <c:v>-161.24809999999999</c:v>
                </c:pt>
                <c:pt idx="2343">
                  <c:v>-161.19710000000001</c:v>
                </c:pt>
                <c:pt idx="2344">
                  <c:v>-161.14609999999999</c:v>
                </c:pt>
                <c:pt idx="2345">
                  <c:v>-161.09530000000001</c:v>
                </c:pt>
                <c:pt idx="2346">
                  <c:v>-161.04430000000002</c:v>
                </c:pt>
                <c:pt idx="2347">
                  <c:v>-160.9933</c:v>
                </c:pt>
                <c:pt idx="2348">
                  <c:v>-160.94239999999999</c:v>
                </c:pt>
                <c:pt idx="2349">
                  <c:v>-160.8913</c:v>
                </c:pt>
                <c:pt idx="2350">
                  <c:v>-160.84039999999999</c:v>
                </c:pt>
                <c:pt idx="2351">
                  <c:v>-160.78960000000001</c:v>
                </c:pt>
                <c:pt idx="2352">
                  <c:v>-160.73849999999999</c:v>
                </c:pt>
                <c:pt idx="2353">
                  <c:v>-160.6876</c:v>
                </c:pt>
                <c:pt idx="2354">
                  <c:v>-160.63659999999999</c:v>
                </c:pt>
                <c:pt idx="2355">
                  <c:v>-160.58580000000001</c:v>
                </c:pt>
                <c:pt idx="2356">
                  <c:v>-160.53480000000002</c:v>
                </c:pt>
                <c:pt idx="2357">
                  <c:v>-160.4838</c:v>
                </c:pt>
                <c:pt idx="2358">
                  <c:v>-160.43289999999999</c:v>
                </c:pt>
                <c:pt idx="2359">
                  <c:v>-160.3819</c:v>
                </c:pt>
                <c:pt idx="2360">
                  <c:v>-160.33109999999999</c:v>
                </c:pt>
                <c:pt idx="2361">
                  <c:v>-160.28</c:v>
                </c:pt>
                <c:pt idx="2362">
                  <c:v>-160.22910000000002</c:v>
                </c:pt>
                <c:pt idx="2363">
                  <c:v>-160.1782</c:v>
                </c:pt>
                <c:pt idx="2364">
                  <c:v>-160.12730000000002</c:v>
                </c:pt>
                <c:pt idx="2365">
                  <c:v>-160.07639999999998</c:v>
                </c:pt>
                <c:pt idx="2366">
                  <c:v>-160.02530000000002</c:v>
                </c:pt>
                <c:pt idx="2367">
                  <c:v>-159.97449999999998</c:v>
                </c:pt>
                <c:pt idx="2368">
                  <c:v>-159.92349999999999</c:v>
                </c:pt>
                <c:pt idx="2369">
                  <c:v>-159.8725</c:v>
                </c:pt>
                <c:pt idx="2370">
                  <c:v>-159.82149999999999</c:v>
                </c:pt>
                <c:pt idx="2371">
                  <c:v>-159.77069999999998</c:v>
                </c:pt>
                <c:pt idx="2372">
                  <c:v>-159.71979999999999</c:v>
                </c:pt>
                <c:pt idx="2373">
                  <c:v>-159.6687</c:v>
                </c:pt>
                <c:pt idx="2374">
                  <c:v>-159.61789999999999</c:v>
                </c:pt>
                <c:pt idx="2375">
                  <c:v>-159.5669</c:v>
                </c:pt>
                <c:pt idx="2376">
                  <c:v>-159.51590000000002</c:v>
                </c:pt>
                <c:pt idx="2377">
                  <c:v>-159.4649</c:v>
                </c:pt>
                <c:pt idx="2378">
                  <c:v>-159.41410000000002</c:v>
                </c:pt>
                <c:pt idx="2379">
                  <c:v>-159.3631</c:v>
                </c:pt>
                <c:pt idx="2380">
                  <c:v>-159.31219999999999</c:v>
                </c:pt>
                <c:pt idx="2381">
                  <c:v>-159.2612</c:v>
                </c:pt>
                <c:pt idx="2382">
                  <c:v>-159.21029999999999</c:v>
                </c:pt>
                <c:pt idx="2383">
                  <c:v>-159.1593</c:v>
                </c:pt>
                <c:pt idx="2384">
                  <c:v>-159.10849999999999</c:v>
                </c:pt>
                <c:pt idx="2385">
                  <c:v>-159.0575</c:v>
                </c:pt>
                <c:pt idx="2386">
                  <c:v>-159.00649999999999</c:v>
                </c:pt>
                <c:pt idx="2387">
                  <c:v>-158.9556</c:v>
                </c:pt>
                <c:pt idx="2388">
                  <c:v>-158.90469999999999</c:v>
                </c:pt>
                <c:pt idx="2389">
                  <c:v>-158.8536</c:v>
                </c:pt>
                <c:pt idx="2390">
                  <c:v>-158.80279999999999</c:v>
                </c:pt>
                <c:pt idx="2391">
                  <c:v>-158.7518</c:v>
                </c:pt>
                <c:pt idx="2392">
                  <c:v>-158.70089999999999</c:v>
                </c:pt>
                <c:pt idx="2393">
                  <c:v>-158.6499</c:v>
                </c:pt>
                <c:pt idx="2394">
                  <c:v>-158.59899999999999</c:v>
                </c:pt>
                <c:pt idx="2395">
                  <c:v>-158.54810000000001</c:v>
                </c:pt>
                <c:pt idx="2396">
                  <c:v>-158.49709999999999</c:v>
                </c:pt>
                <c:pt idx="2397">
                  <c:v>-158.4461</c:v>
                </c:pt>
                <c:pt idx="2398">
                  <c:v>-158.39529999999999</c:v>
                </c:pt>
                <c:pt idx="2399">
                  <c:v>-158.3442</c:v>
                </c:pt>
                <c:pt idx="2400">
                  <c:v>-158.29329999999999</c:v>
                </c:pt>
                <c:pt idx="2401">
                  <c:v>-158.2423</c:v>
                </c:pt>
                <c:pt idx="2402">
                  <c:v>-158.19139999999999</c:v>
                </c:pt>
                <c:pt idx="2403">
                  <c:v>-158.1405</c:v>
                </c:pt>
                <c:pt idx="2404">
                  <c:v>-158.08940000000001</c:v>
                </c:pt>
                <c:pt idx="2405">
                  <c:v>-158.0385</c:v>
                </c:pt>
                <c:pt idx="2406">
                  <c:v>-157.98759999999999</c:v>
                </c:pt>
                <c:pt idx="2407">
                  <c:v>-157.9367</c:v>
                </c:pt>
                <c:pt idx="2408">
                  <c:v>-157.88580000000002</c:v>
                </c:pt>
                <c:pt idx="2409">
                  <c:v>-157.8348</c:v>
                </c:pt>
                <c:pt idx="2410">
                  <c:v>-157.78390000000002</c:v>
                </c:pt>
                <c:pt idx="2411">
                  <c:v>-157.7329</c:v>
                </c:pt>
                <c:pt idx="2412">
                  <c:v>-157.68200000000002</c:v>
                </c:pt>
                <c:pt idx="2413">
                  <c:v>-157.631</c:v>
                </c:pt>
                <c:pt idx="2414">
                  <c:v>-157.58010000000002</c:v>
                </c:pt>
                <c:pt idx="2415">
                  <c:v>-157.5291</c:v>
                </c:pt>
                <c:pt idx="2416">
                  <c:v>-157.47820000000002</c:v>
                </c:pt>
                <c:pt idx="2417">
                  <c:v>-157.4272</c:v>
                </c:pt>
                <c:pt idx="2418">
                  <c:v>-157.37630000000001</c:v>
                </c:pt>
                <c:pt idx="2419">
                  <c:v>-157.3254</c:v>
                </c:pt>
                <c:pt idx="2420">
                  <c:v>-157.27440000000001</c:v>
                </c:pt>
                <c:pt idx="2421">
                  <c:v>-157.22340000000003</c:v>
                </c:pt>
                <c:pt idx="2422">
                  <c:v>-157.17259999999999</c:v>
                </c:pt>
                <c:pt idx="2423">
                  <c:v>-157.1216</c:v>
                </c:pt>
                <c:pt idx="2424">
                  <c:v>-157.07069999999999</c:v>
                </c:pt>
                <c:pt idx="2425">
                  <c:v>-157.0196</c:v>
                </c:pt>
                <c:pt idx="2426">
                  <c:v>-156.96879999999999</c:v>
                </c:pt>
                <c:pt idx="2427">
                  <c:v>-156.9178</c:v>
                </c:pt>
                <c:pt idx="2428">
                  <c:v>-156.86680000000001</c:v>
                </c:pt>
                <c:pt idx="2429">
                  <c:v>-156.8159</c:v>
                </c:pt>
                <c:pt idx="2430">
                  <c:v>-156.76499999999999</c:v>
                </c:pt>
                <c:pt idx="2431">
                  <c:v>-156.71400000000003</c:v>
                </c:pt>
                <c:pt idx="2432">
                  <c:v>-156.66310000000001</c:v>
                </c:pt>
                <c:pt idx="2433">
                  <c:v>-156.6121</c:v>
                </c:pt>
                <c:pt idx="2434">
                  <c:v>-156.56119999999999</c:v>
                </c:pt>
                <c:pt idx="2435">
                  <c:v>-156.5102</c:v>
                </c:pt>
                <c:pt idx="2436">
                  <c:v>-156.45930000000001</c:v>
                </c:pt>
                <c:pt idx="2437">
                  <c:v>-156.4083</c:v>
                </c:pt>
                <c:pt idx="2438">
                  <c:v>-156.35739999999998</c:v>
                </c:pt>
                <c:pt idx="2439">
                  <c:v>-156.30650000000003</c:v>
                </c:pt>
                <c:pt idx="2440">
                  <c:v>-156.25549999999998</c:v>
                </c:pt>
                <c:pt idx="2441">
                  <c:v>-156.2047</c:v>
                </c:pt>
                <c:pt idx="2442">
                  <c:v>-156.15370000000001</c:v>
                </c:pt>
                <c:pt idx="2443">
                  <c:v>-156.1027</c:v>
                </c:pt>
                <c:pt idx="2444">
                  <c:v>-156.05170000000001</c:v>
                </c:pt>
                <c:pt idx="2445">
                  <c:v>-156.0009</c:v>
                </c:pt>
                <c:pt idx="2446">
                  <c:v>-155.94990000000001</c:v>
                </c:pt>
                <c:pt idx="2447">
                  <c:v>-155.8989</c:v>
                </c:pt>
                <c:pt idx="2448">
                  <c:v>-155.84800000000001</c:v>
                </c:pt>
                <c:pt idx="2449">
                  <c:v>-155.7971</c:v>
                </c:pt>
                <c:pt idx="2450">
                  <c:v>-155.74610000000001</c:v>
                </c:pt>
                <c:pt idx="2451">
                  <c:v>-155.6951</c:v>
                </c:pt>
                <c:pt idx="2452">
                  <c:v>-155.64420000000001</c:v>
                </c:pt>
                <c:pt idx="2453">
                  <c:v>-155.5933</c:v>
                </c:pt>
                <c:pt idx="2454">
                  <c:v>-155.54230000000001</c:v>
                </c:pt>
                <c:pt idx="2455">
                  <c:v>-155.4915</c:v>
                </c:pt>
                <c:pt idx="2456">
                  <c:v>-155.44040000000001</c:v>
                </c:pt>
                <c:pt idx="2457">
                  <c:v>-155.3895</c:v>
                </c:pt>
                <c:pt idx="2458">
                  <c:v>-155.33850000000001</c:v>
                </c:pt>
                <c:pt idx="2459">
                  <c:v>-155.2876</c:v>
                </c:pt>
                <c:pt idx="2460">
                  <c:v>-155.23670000000001</c:v>
                </c:pt>
                <c:pt idx="2461">
                  <c:v>-155.1858</c:v>
                </c:pt>
                <c:pt idx="2462">
                  <c:v>-155.13479999999998</c:v>
                </c:pt>
                <c:pt idx="2463">
                  <c:v>-155.0839</c:v>
                </c:pt>
                <c:pt idx="2464">
                  <c:v>-155.03280000000001</c:v>
                </c:pt>
                <c:pt idx="2465">
                  <c:v>-154.982</c:v>
                </c:pt>
                <c:pt idx="2466">
                  <c:v>-154.93089999999998</c:v>
                </c:pt>
                <c:pt idx="2467">
                  <c:v>-154.88</c:v>
                </c:pt>
                <c:pt idx="2468">
                  <c:v>-154.82909999999998</c:v>
                </c:pt>
                <c:pt idx="2469">
                  <c:v>-154.77809999999999</c:v>
                </c:pt>
                <c:pt idx="2470">
                  <c:v>-154.72730000000001</c:v>
                </c:pt>
                <c:pt idx="2471">
                  <c:v>-154.6763</c:v>
                </c:pt>
                <c:pt idx="2472">
                  <c:v>-154.62540000000001</c:v>
                </c:pt>
                <c:pt idx="2473">
                  <c:v>-154.5745</c:v>
                </c:pt>
                <c:pt idx="2474">
                  <c:v>-154.52349999999998</c:v>
                </c:pt>
                <c:pt idx="2475">
                  <c:v>-154.47250000000003</c:v>
                </c:pt>
                <c:pt idx="2476">
                  <c:v>-154.42169999999999</c:v>
                </c:pt>
                <c:pt idx="2477">
                  <c:v>-154.37070000000003</c:v>
                </c:pt>
                <c:pt idx="2478">
                  <c:v>-154.31970000000001</c:v>
                </c:pt>
                <c:pt idx="2479">
                  <c:v>-154.26870000000002</c:v>
                </c:pt>
                <c:pt idx="2480">
                  <c:v>-154.21780000000001</c:v>
                </c:pt>
                <c:pt idx="2481">
                  <c:v>-154.1669</c:v>
                </c:pt>
                <c:pt idx="2482">
                  <c:v>-154.11600000000001</c:v>
                </c:pt>
                <c:pt idx="2483">
                  <c:v>-154.06489999999999</c:v>
                </c:pt>
                <c:pt idx="2484">
                  <c:v>-154.01400000000001</c:v>
                </c:pt>
                <c:pt idx="2485">
                  <c:v>-153.9631</c:v>
                </c:pt>
                <c:pt idx="2486">
                  <c:v>-153.91210000000001</c:v>
                </c:pt>
                <c:pt idx="2487">
                  <c:v>-153.8612</c:v>
                </c:pt>
                <c:pt idx="2488">
                  <c:v>-153.81019999999998</c:v>
                </c:pt>
                <c:pt idx="2489">
                  <c:v>-153.75919999999999</c:v>
                </c:pt>
                <c:pt idx="2490">
                  <c:v>-153.70839999999998</c:v>
                </c:pt>
                <c:pt idx="2491">
                  <c:v>-153.6575</c:v>
                </c:pt>
                <c:pt idx="2492">
                  <c:v>-153.60650000000001</c:v>
                </c:pt>
                <c:pt idx="2493">
                  <c:v>-153.55549999999999</c:v>
                </c:pt>
                <c:pt idx="2494">
                  <c:v>-153.50450000000001</c:v>
                </c:pt>
                <c:pt idx="2495">
                  <c:v>-153.45359999999999</c:v>
                </c:pt>
                <c:pt idx="2496">
                  <c:v>-153.40270000000001</c:v>
                </c:pt>
                <c:pt idx="2497">
                  <c:v>-153.3518</c:v>
                </c:pt>
                <c:pt idx="2498">
                  <c:v>-153.30080000000001</c:v>
                </c:pt>
                <c:pt idx="2499">
                  <c:v>-153.2499</c:v>
                </c:pt>
                <c:pt idx="2500">
                  <c:v>-153.19889999999998</c:v>
                </c:pt>
                <c:pt idx="2501">
                  <c:v>-153.148</c:v>
                </c:pt>
                <c:pt idx="2502">
                  <c:v>-153.09709999999998</c:v>
                </c:pt>
                <c:pt idx="2503">
                  <c:v>-153.04620000000003</c:v>
                </c:pt>
                <c:pt idx="2504">
                  <c:v>-152.995</c:v>
                </c:pt>
                <c:pt idx="2505">
                  <c:v>-152.94409999999999</c:v>
                </c:pt>
                <c:pt idx="2506">
                  <c:v>-152.89330000000001</c:v>
                </c:pt>
                <c:pt idx="2507">
                  <c:v>-152.8424</c:v>
                </c:pt>
                <c:pt idx="2508">
                  <c:v>-152.79140000000001</c:v>
                </c:pt>
                <c:pt idx="2509">
                  <c:v>-152.74039999999999</c:v>
                </c:pt>
                <c:pt idx="2510">
                  <c:v>-152.68950000000001</c:v>
                </c:pt>
                <c:pt idx="2511">
                  <c:v>-152.63849999999999</c:v>
                </c:pt>
                <c:pt idx="2512">
                  <c:v>-152.58760000000001</c:v>
                </c:pt>
                <c:pt idx="2513">
                  <c:v>-152.5367</c:v>
                </c:pt>
                <c:pt idx="2514">
                  <c:v>-152.48570000000001</c:v>
                </c:pt>
                <c:pt idx="2515">
                  <c:v>-152.43470000000002</c:v>
                </c:pt>
                <c:pt idx="2516">
                  <c:v>-152.38380000000001</c:v>
                </c:pt>
                <c:pt idx="2517">
                  <c:v>-152.3329</c:v>
                </c:pt>
                <c:pt idx="2518">
                  <c:v>-152.28190000000001</c:v>
                </c:pt>
                <c:pt idx="2519">
                  <c:v>-152.23089999999999</c:v>
                </c:pt>
                <c:pt idx="2520">
                  <c:v>-152.18009999999998</c:v>
                </c:pt>
                <c:pt idx="2521">
                  <c:v>-152.12909999999999</c:v>
                </c:pt>
                <c:pt idx="2522">
                  <c:v>-152.07819999999998</c:v>
                </c:pt>
                <c:pt idx="2523">
                  <c:v>-152.0273</c:v>
                </c:pt>
                <c:pt idx="2524">
                  <c:v>-151.97630000000001</c:v>
                </c:pt>
                <c:pt idx="2525">
                  <c:v>-151.92540000000002</c:v>
                </c:pt>
                <c:pt idx="2526">
                  <c:v>-151.87430000000001</c:v>
                </c:pt>
                <c:pt idx="2527">
                  <c:v>-151.82339999999999</c:v>
                </c:pt>
                <c:pt idx="2528">
                  <c:v>-151.77250000000001</c:v>
                </c:pt>
                <c:pt idx="2529">
                  <c:v>-151.7216</c:v>
                </c:pt>
                <c:pt idx="2530">
                  <c:v>-151.67070000000001</c:v>
                </c:pt>
                <c:pt idx="2531">
                  <c:v>-151.61970000000002</c:v>
                </c:pt>
                <c:pt idx="2532">
                  <c:v>-151.56880000000001</c:v>
                </c:pt>
                <c:pt idx="2533">
                  <c:v>-151.51779999999999</c:v>
                </c:pt>
                <c:pt idx="2534">
                  <c:v>-151.46680000000001</c:v>
                </c:pt>
                <c:pt idx="2535">
                  <c:v>-151.41579999999999</c:v>
                </c:pt>
                <c:pt idx="2536">
                  <c:v>-151.36489999999998</c:v>
                </c:pt>
                <c:pt idx="2537">
                  <c:v>-151.31389999999999</c:v>
                </c:pt>
                <c:pt idx="2538">
                  <c:v>-151.26300000000001</c:v>
                </c:pt>
                <c:pt idx="2539">
                  <c:v>-151.21210000000002</c:v>
                </c:pt>
                <c:pt idx="2540">
                  <c:v>-151.16120000000001</c:v>
                </c:pt>
                <c:pt idx="2541">
                  <c:v>-151.11019999999999</c:v>
                </c:pt>
                <c:pt idx="2542">
                  <c:v>-151.05940000000001</c:v>
                </c:pt>
                <c:pt idx="2543">
                  <c:v>-151.00839999999999</c:v>
                </c:pt>
                <c:pt idx="2544">
                  <c:v>-150.95749999999998</c:v>
                </c:pt>
                <c:pt idx="2545">
                  <c:v>-150.90639999999999</c:v>
                </c:pt>
                <c:pt idx="2546">
                  <c:v>-150.85550000000001</c:v>
                </c:pt>
                <c:pt idx="2547">
                  <c:v>-150.80459999999999</c:v>
                </c:pt>
                <c:pt idx="2548">
                  <c:v>-150.75360000000001</c:v>
                </c:pt>
                <c:pt idx="2549">
                  <c:v>-150.70269999999999</c:v>
                </c:pt>
                <c:pt idx="2550">
                  <c:v>-150.65169999999998</c:v>
                </c:pt>
                <c:pt idx="2551">
                  <c:v>-150.60079999999999</c:v>
                </c:pt>
                <c:pt idx="2552">
                  <c:v>-150.54990000000001</c:v>
                </c:pt>
                <c:pt idx="2553">
                  <c:v>-150.49889999999999</c:v>
                </c:pt>
                <c:pt idx="2554">
                  <c:v>-150.44800000000001</c:v>
                </c:pt>
                <c:pt idx="2555">
                  <c:v>-150.39699999999999</c:v>
                </c:pt>
                <c:pt idx="2556">
                  <c:v>-150.346</c:v>
                </c:pt>
                <c:pt idx="2557">
                  <c:v>-150.29519999999999</c:v>
                </c:pt>
                <c:pt idx="2558">
                  <c:v>-150.24420000000001</c:v>
                </c:pt>
                <c:pt idx="2559">
                  <c:v>-150.19319999999999</c:v>
                </c:pt>
                <c:pt idx="2560">
                  <c:v>-150.14230000000001</c:v>
                </c:pt>
                <c:pt idx="2561">
                  <c:v>-150.09139999999999</c:v>
                </c:pt>
                <c:pt idx="2562">
                  <c:v>-150.04039999999998</c:v>
                </c:pt>
                <c:pt idx="2563">
                  <c:v>-149.98949999999999</c:v>
                </c:pt>
                <c:pt idx="2564">
                  <c:v>-149.9385</c:v>
                </c:pt>
                <c:pt idx="2565">
                  <c:v>-149.88760000000002</c:v>
                </c:pt>
                <c:pt idx="2566">
                  <c:v>-149.8366</c:v>
                </c:pt>
                <c:pt idx="2567">
                  <c:v>-149.78570000000002</c:v>
                </c:pt>
                <c:pt idx="2568">
                  <c:v>-149.73480000000001</c:v>
                </c:pt>
                <c:pt idx="2569">
                  <c:v>-149.68379999999999</c:v>
                </c:pt>
                <c:pt idx="2570">
                  <c:v>-149.63279999999997</c:v>
                </c:pt>
                <c:pt idx="2571">
                  <c:v>-149.58199999999999</c:v>
                </c:pt>
                <c:pt idx="2572">
                  <c:v>-149.53100000000001</c:v>
                </c:pt>
                <c:pt idx="2573">
                  <c:v>-149.47999999999999</c:v>
                </c:pt>
                <c:pt idx="2574">
                  <c:v>-149.42910000000001</c:v>
                </c:pt>
                <c:pt idx="2575">
                  <c:v>-149.37809999999999</c:v>
                </c:pt>
                <c:pt idx="2576">
                  <c:v>-149.3272</c:v>
                </c:pt>
                <c:pt idx="2577">
                  <c:v>-149.27629999999999</c:v>
                </c:pt>
                <c:pt idx="2578">
                  <c:v>-149.2253</c:v>
                </c:pt>
                <c:pt idx="2579">
                  <c:v>-149.17439999999999</c:v>
                </c:pt>
                <c:pt idx="2580">
                  <c:v>-149.1234</c:v>
                </c:pt>
                <c:pt idx="2581">
                  <c:v>-149.07240000000002</c:v>
                </c:pt>
                <c:pt idx="2582">
                  <c:v>-149.02160000000001</c:v>
                </c:pt>
                <c:pt idx="2583">
                  <c:v>-148.97069999999999</c:v>
                </c:pt>
                <c:pt idx="2584">
                  <c:v>-148.91969999999998</c:v>
                </c:pt>
                <c:pt idx="2585">
                  <c:v>-148.86869999999999</c:v>
                </c:pt>
                <c:pt idx="2586">
                  <c:v>-148.81780000000001</c:v>
                </c:pt>
                <c:pt idx="2587">
                  <c:v>-148.76679999999999</c:v>
                </c:pt>
                <c:pt idx="2588">
                  <c:v>-148.7158</c:v>
                </c:pt>
                <c:pt idx="2589">
                  <c:v>-148.66489999999999</c:v>
                </c:pt>
                <c:pt idx="2590">
                  <c:v>-148.6139</c:v>
                </c:pt>
                <c:pt idx="2591">
                  <c:v>-148.56299999999999</c:v>
                </c:pt>
                <c:pt idx="2592">
                  <c:v>-148.512</c:v>
                </c:pt>
                <c:pt idx="2593">
                  <c:v>-148.46120000000002</c:v>
                </c:pt>
                <c:pt idx="2594">
                  <c:v>-148.4102</c:v>
                </c:pt>
                <c:pt idx="2595">
                  <c:v>-148.35929999999999</c:v>
                </c:pt>
                <c:pt idx="2596">
                  <c:v>-148.3082</c:v>
                </c:pt>
                <c:pt idx="2597">
                  <c:v>-148.25730000000001</c:v>
                </c:pt>
                <c:pt idx="2598">
                  <c:v>-148.2063</c:v>
                </c:pt>
                <c:pt idx="2599">
                  <c:v>-148.15539999999999</c:v>
                </c:pt>
                <c:pt idx="2600">
                  <c:v>-148.1045</c:v>
                </c:pt>
                <c:pt idx="2601">
                  <c:v>-148.05360000000002</c:v>
                </c:pt>
                <c:pt idx="2602">
                  <c:v>-148.0027</c:v>
                </c:pt>
                <c:pt idx="2603">
                  <c:v>-147.95169999999999</c:v>
                </c:pt>
                <c:pt idx="2604">
                  <c:v>-147.9008</c:v>
                </c:pt>
                <c:pt idx="2605">
                  <c:v>-147.84979999999999</c:v>
                </c:pt>
                <c:pt idx="2606">
                  <c:v>-147.7988</c:v>
                </c:pt>
                <c:pt idx="2607">
                  <c:v>-147.74790000000002</c:v>
                </c:pt>
                <c:pt idx="2608">
                  <c:v>-147.697</c:v>
                </c:pt>
                <c:pt idx="2609">
                  <c:v>-147.64609999999999</c:v>
                </c:pt>
                <c:pt idx="2610">
                  <c:v>-147.5951</c:v>
                </c:pt>
                <c:pt idx="2611">
                  <c:v>-147.54419999999999</c:v>
                </c:pt>
                <c:pt idx="2612">
                  <c:v>-147.4933</c:v>
                </c:pt>
                <c:pt idx="2613">
                  <c:v>-147.44220000000001</c:v>
                </c:pt>
                <c:pt idx="2614">
                  <c:v>-147.3913</c:v>
                </c:pt>
                <c:pt idx="2615">
                  <c:v>-147.34040000000002</c:v>
                </c:pt>
                <c:pt idx="2616">
                  <c:v>-147.2894</c:v>
                </c:pt>
                <c:pt idx="2617">
                  <c:v>-147.23849999999999</c:v>
                </c:pt>
                <c:pt idx="2618">
                  <c:v>-147.18770000000001</c:v>
                </c:pt>
                <c:pt idx="2619">
                  <c:v>-147.13669999999999</c:v>
                </c:pt>
                <c:pt idx="2620">
                  <c:v>-147.0856</c:v>
                </c:pt>
                <c:pt idx="2621">
                  <c:v>-147.03469999999999</c:v>
                </c:pt>
                <c:pt idx="2622">
                  <c:v>-146.9837</c:v>
                </c:pt>
                <c:pt idx="2623">
                  <c:v>-146.93290000000002</c:v>
                </c:pt>
                <c:pt idx="2624">
                  <c:v>-146.88200000000001</c:v>
                </c:pt>
                <c:pt idx="2625">
                  <c:v>-146.83099999999999</c:v>
                </c:pt>
                <c:pt idx="2626">
                  <c:v>-146.7799</c:v>
                </c:pt>
                <c:pt idx="2627">
                  <c:v>-146.72910000000002</c:v>
                </c:pt>
                <c:pt idx="2628">
                  <c:v>-146.6782</c:v>
                </c:pt>
                <c:pt idx="2629">
                  <c:v>-146.62719999999999</c:v>
                </c:pt>
                <c:pt idx="2630">
                  <c:v>-146.57620000000003</c:v>
                </c:pt>
                <c:pt idx="2631">
                  <c:v>-146.52520000000001</c:v>
                </c:pt>
                <c:pt idx="2632">
                  <c:v>-146.4743</c:v>
                </c:pt>
                <c:pt idx="2633">
                  <c:v>-146.42339999999999</c:v>
                </c:pt>
                <c:pt idx="2634">
                  <c:v>-146.3725</c:v>
                </c:pt>
                <c:pt idx="2635">
                  <c:v>-146.32160000000002</c:v>
                </c:pt>
                <c:pt idx="2636">
                  <c:v>-146.2705</c:v>
                </c:pt>
                <c:pt idx="2637">
                  <c:v>-146.21960000000001</c:v>
                </c:pt>
                <c:pt idx="2638">
                  <c:v>-146.1687</c:v>
                </c:pt>
                <c:pt idx="2639">
                  <c:v>-146.11779999999999</c:v>
                </c:pt>
                <c:pt idx="2640">
                  <c:v>-146.0669</c:v>
                </c:pt>
                <c:pt idx="2641">
                  <c:v>-146.01580000000001</c:v>
                </c:pt>
                <c:pt idx="2642">
                  <c:v>-145.9649</c:v>
                </c:pt>
                <c:pt idx="2643">
                  <c:v>-145.91400000000002</c:v>
                </c:pt>
                <c:pt idx="2644">
                  <c:v>-145.863</c:v>
                </c:pt>
                <c:pt idx="2645">
                  <c:v>-145.81200000000001</c:v>
                </c:pt>
                <c:pt idx="2646">
                  <c:v>-145.7612</c:v>
                </c:pt>
                <c:pt idx="2647">
                  <c:v>-145.71019999999999</c:v>
                </c:pt>
                <c:pt idx="2648">
                  <c:v>-145.6593</c:v>
                </c:pt>
                <c:pt idx="2649">
                  <c:v>-145.60820000000001</c:v>
                </c:pt>
                <c:pt idx="2650">
                  <c:v>-145.5573</c:v>
                </c:pt>
                <c:pt idx="2651">
                  <c:v>-145.50639999999999</c:v>
                </c:pt>
                <c:pt idx="2652">
                  <c:v>-145.4555</c:v>
                </c:pt>
                <c:pt idx="2653">
                  <c:v>-145.40449999999998</c:v>
                </c:pt>
                <c:pt idx="2654">
                  <c:v>-145.3535</c:v>
                </c:pt>
                <c:pt idx="2655">
                  <c:v>-145.30269999999999</c:v>
                </c:pt>
                <c:pt idx="2656">
                  <c:v>-145.2517</c:v>
                </c:pt>
                <c:pt idx="2657">
                  <c:v>-145.20070000000001</c:v>
                </c:pt>
                <c:pt idx="2658">
                  <c:v>-145.1498</c:v>
                </c:pt>
                <c:pt idx="2659">
                  <c:v>-145.09890000000001</c:v>
                </c:pt>
                <c:pt idx="2660">
                  <c:v>-145.04790000000003</c:v>
                </c:pt>
                <c:pt idx="2661">
                  <c:v>-144.99700000000001</c:v>
                </c:pt>
                <c:pt idx="2662">
                  <c:v>-144.946</c:v>
                </c:pt>
                <c:pt idx="2663">
                  <c:v>-144.89519999999999</c:v>
                </c:pt>
                <c:pt idx="2664">
                  <c:v>-144.8441</c:v>
                </c:pt>
                <c:pt idx="2665">
                  <c:v>-144.79320000000001</c:v>
                </c:pt>
                <c:pt idx="2666">
                  <c:v>-144.7423</c:v>
                </c:pt>
                <c:pt idx="2667">
                  <c:v>-144.69130000000001</c:v>
                </c:pt>
                <c:pt idx="2668">
                  <c:v>-144.6403</c:v>
                </c:pt>
                <c:pt idx="2669">
                  <c:v>-144.58940000000001</c:v>
                </c:pt>
                <c:pt idx="2670">
                  <c:v>-144.5385</c:v>
                </c:pt>
                <c:pt idx="2671">
                  <c:v>-144.48750000000001</c:v>
                </c:pt>
                <c:pt idx="2672">
                  <c:v>-144.4365</c:v>
                </c:pt>
                <c:pt idx="2673">
                  <c:v>-144.38560000000001</c:v>
                </c:pt>
                <c:pt idx="2674">
                  <c:v>-144.3347</c:v>
                </c:pt>
                <c:pt idx="2675">
                  <c:v>-144.28379999999999</c:v>
                </c:pt>
                <c:pt idx="2676">
                  <c:v>-144.2329</c:v>
                </c:pt>
                <c:pt idx="2677">
                  <c:v>-144.18180000000001</c:v>
                </c:pt>
                <c:pt idx="2678">
                  <c:v>-144.131</c:v>
                </c:pt>
                <c:pt idx="2679">
                  <c:v>-144.08000000000001</c:v>
                </c:pt>
                <c:pt idx="2680">
                  <c:v>-144.02890000000002</c:v>
                </c:pt>
                <c:pt idx="2681">
                  <c:v>-143.97810000000001</c:v>
                </c:pt>
                <c:pt idx="2682">
                  <c:v>-143.92719999999997</c:v>
                </c:pt>
                <c:pt idx="2683">
                  <c:v>-143.87620000000001</c:v>
                </c:pt>
                <c:pt idx="2684">
                  <c:v>-143.8253</c:v>
                </c:pt>
                <c:pt idx="2685">
                  <c:v>-143.77440000000001</c:v>
                </c:pt>
                <c:pt idx="2686">
                  <c:v>-143.72329999999999</c:v>
                </c:pt>
                <c:pt idx="2687">
                  <c:v>-143.67239999999998</c:v>
                </c:pt>
                <c:pt idx="2688">
                  <c:v>-143.6216</c:v>
                </c:pt>
                <c:pt idx="2689">
                  <c:v>-143.57049999999998</c:v>
                </c:pt>
                <c:pt idx="2690">
                  <c:v>-143.5196</c:v>
                </c:pt>
                <c:pt idx="2691">
                  <c:v>-143.46860000000001</c:v>
                </c:pt>
                <c:pt idx="2692">
                  <c:v>-143.4177</c:v>
                </c:pt>
                <c:pt idx="2693">
                  <c:v>-143.36680000000001</c:v>
                </c:pt>
                <c:pt idx="2694">
                  <c:v>-143.31579999999997</c:v>
                </c:pt>
                <c:pt idx="2695">
                  <c:v>-143.26479999999998</c:v>
                </c:pt>
                <c:pt idx="2696">
                  <c:v>-143.2139</c:v>
                </c:pt>
                <c:pt idx="2697">
                  <c:v>-143.16300000000001</c:v>
                </c:pt>
                <c:pt idx="2698">
                  <c:v>-143.1121</c:v>
                </c:pt>
                <c:pt idx="2699">
                  <c:v>-143.06109999999998</c:v>
                </c:pt>
                <c:pt idx="2700">
                  <c:v>-143.0102</c:v>
                </c:pt>
                <c:pt idx="2701">
                  <c:v>-142.95920000000001</c:v>
                </c:pt>
                <c:pt idx="2702">
                  <c:v>-142.90819999999999</c:v>
                </c:pt>
                <c:pt idx="2703">
                  <c:v>-142.85720000000001</c:v>
                </c:pt>
                <c:pt idx="2704">
                  <c:v>-142.80650000000003</c:v>
                </c:pt>
                <c:pt idx="2705">
                  <c:v>-142.75549999999998</c:v>
                </c:pt>
                <c:pt idx="2706">
                  <c:v>-142.7045</c:v>
                </c:pt>
                <c:pt idx="2707">
                  <c:v>-142.65360000000001</c:v>
                </c:pt>
                <c:pt idx="2708">
                  <c:v>-142.6026</c:v>
                </c:pt>
                <c:pt idx="2709">
                  <c:v>-142.55170000000001</c:v>
                </c:pt>
                <c:pt idx="2710">
                  <c:v>-142.50069999999999</c:v>
                </c:pt>
                <c:pt idx="2711">
                  <c:v>-142.44979999999998</c:v>
                </c:pt>
                <c:pt idx="2712">
                  <c:v>-142.39870000000002</c:v>
                </c:pt>
                <c:pt idx="2713">
                  <c:v>-142.34790000000001</c:v>
                </c:pt>
                <c:pt idx="2714">
                  <c:v>-142.29680000000002</c:v>
                </c:pt>
                <c:pt idx="2715">
                  <c:v>-142.24600000000001</c:v>
                </c:pt>
                <c:pt idx="2716">
                  <c:v>-142.1951</c:v>
                </c:pt>
                <c:pt idx="2717">
                  <c:v>-142.14400000000001</c:v>
                </c:pt>
                <c:pt idx="2718">
                  <c:v>-142.0932</c:v>
                </c:pt>
                <c:pt idx="2719">
                  <c:v>-142.0421</c:v>
                </c:pt>
                <c:pt idx="2720">
                  <c:v>-141.9913</c:v>
                </c:pt>
                <c:pt idx="2721">
                  <c:v>-141.9402</c:v>
                </c:pt>
                <c:pt idx="2722">
                  <c:v>-141.88939999999999</c:v>
                </c:pt>
                <c:pt idx="2723">
                  <c:v>-141.83840000000001</c:v>
                </c:pt>
                <c:pt idx="2724">
                  <c:v>-141.78749999999999</c:v>
                </c:pt>
                <c:pt idx="2725">
                  <c:v>-141.73650000000001</c:v>
                </c:pt>
                <c:pt idx="2726">
                  <c:v>-141.68550000000002</c:v>
                </c:pt>
                <c:pt idx="2727">
                  <c:v>-141.63470000000001</c:v>
                </c:pt>
                <c:pt idx="2728">
                  <c:v>-141.58369999999999</c:v>
                </c:pt>
                <c:pt idx="2729">
                  <c:v>-141.53280000000001</c:v>
                </c:pt>
                <c:pt idx="2730">
                  <c:v>-141.48180000000002</c:v>
                </c:pt>
                <c:pt idx="2731">
                  <c:v>-141.43099999999998</c:v>
                </c:pt>
                <c:pt idx="2732">
                  <c:v>-141.37989999999999</c:v>
                </c:pt>
                <c:pt idx="2733">
                  <c:v>-141.32910000000001</c:v>
                </c:pt>
                <c:pt idx="2734">
                  <c:v>-141.27799999999999</c:v>
                </c:pt>
                <c:pt idx="2735">
                  <c:v>-141.22710000000001</c:v>
                </c:pt>
                <c:pt idx="2736">
                  <c:v>-141.17619999999999</c:v>
                </c:pt>
                <c:pt idx="2737">
                  <c:v>-141.12520000000001</c:v>
                </c:pt>
                <c:pt idx="2738">
                  <c:v>-141.07429999999999</c:v>
                </c:pt>
                <c:pt idx="2739">
                  <c:v>-141.02339999999998</c:v>
                </c:pt>
                <c:pt idx="2740">
                  <c:v>-140.97239999999999</c:v>
                </c:pt>
                <c:pt idx="2741">
                  <c:v>-140.92140000000001</c:v>
                </c:pt>
                <c:pt idx="2742">
                  <c:v>-140.87049999999999</c:v>
                </c:pt>
                <c:pt idx="2743">
                  <c:v>-140.81960000000001</c:v>
                </c:pt>
                <c:pt idx="2744">
                  <c:v>-140.76859999999999</c:v>
                </c:pt>
                <c:pt idx="2745">
                  <c:v>-140.71780000000001</c:v>
                </c:pt>
                <c:pt idx="2746">
                  <c:v>-140.66660000000002</c:v>
                </c:pt>
                <c:pt idx="2747">
                  <c:v>-140.61580000000001</c:v>
                </c:pt>
                <c:pt idx="2748">
                  <c:v>-140.56489999999999</c:v>
                </c:pt>
                <c:pt idx="2749">
                  <c:v>-140.51390000000001</c:v>
                </c:pt>
                <c:pt idx="2750">
                  <c:v>-140.46289999999999</c:v>
                </c:pt>
                <c:pt idx="2751">
                  <c:v>-140.41199999999998</c:v>
                </c:pt>
                <c:pt idx="2752">
                  <c:v>-140.36109999999999</c:v>
                </c:pt>
                <c:pt idx="2753">
                  <c:v>-140.31010000000001</c:v>
                </c:pt>
                <c:pt idx="2754">
                  <c:v>-140.25920000000002</c:v>
                </c:pt>
                <c:pt idx="2755">
                  <c:v>-140.20820000000001</c:v>
                </c:pt>
                <c:pt idx="2756">
                  <c:v>-140.15730000000002</c:v>
                </c:pt>
                <c:pt idx="2757">
                  <c:v>-140.1063</c:v>
                </c:pt>
                <c:pt idx="2758">
                  <c:v>-140.05549999999999</c:v>
                </c:pt>
                <c:pt idx="2759">
                  <c:v>-140.00450000000001</c:v>
                </c:pt>
                <c:pt idx="2760">
                  <c:v>-139.95349999999999</c:v>
                </c:pt>
                <c:pt idx="2761">
                  <c:v>-139.90260000000001</c:v>
                </c:pt>
                <c:pt idx="2762">
                  <c:v>-139.85159999999999</c:v>
                </c:pt>
                <c:pt idx="2763">
                  <c:v>-139.80070000000001</c:v>
                </c:pt>
                <c:pt idx="2764">
                  <c:v>-139.74970000000002</c:v>
                </c:pt>
                <c:pt idx="2765">
                  <c:v>-139.69890000000001</c:v>
                </c:pt>
                <c:pt idx="2766">
                  <c:v>-139.64780000000002</c:v>
                </c:pt>
                <c:pt idx="2767">
                  <c:v>-139.59699999999998</c:v>
                </c:pt>
                <c:pt idx="2768">
                  <c:v>-139.54589999999999</c:v>
                </c:pt>
                <c:pt idx="2769">
                  <c:v>-139.495</c:v>
                </c:pt>
                <c:pt idx="2770">
                  <c:v>-139.4442</c:v>
                </c:pt>
                <c:pt idx="2771">
                  <c:v>-139.3931</c:v>
                </c:pt>
                <c:pt idx="2772">
                  <c:v>-139.34219999999999</c:v>
                </c:pt>
                <c:pt idx="2773">
                  <c:v>-139.2912</c:v>
                </c:pt>
                <c:pt idx="2774">
                  <c:v>-139.24029999999999</c:v>
                </c:pt>
                <c:pt idx="2775">
                  <c:v>-139.18940000000001</c:v>
                </c:pt>
                <c:pt idx="2776">
                  <c:v>-139.13849999999999</c:v>
                </c:pt>
                <c:pt idx="2777">
                  <c:v>-139.0874</c:v>
                </c:pt>
                <c:pt idx="2778">
                  <c:v>-139.03649999999999</c:v>
                </c:pt>
                <c:pt idx="2779">
                  <c:v>-138.9855</c:v>
                </c:pt>
                <c:pt idx="2780">
                  <c:v>-138.93470000000002</c:v>
                </c:pt>
                <c:pt idx="2781">
                  <c:v>-138.88369999999998</c:v>
                </c:pt>
                <c:pt idx="2782">
                  <c:v>-138.83269999999999</c:v>
                </c:pt>
                <c:pt idx="2783">
                  <c:v>-138.7818</c:v>
                </c:pt>
                <c:pt idx="2784">
                  <c:v>-138.73089999999999</c:v>
                </c:pt>
                <c:pt idx="2785">
                  <c:v>-138.6799</c:v>
                </c:pt>
                <c:pt idx="2786">
                  <c:v>-138.62900000000002</c:v>
                </c:pt>
                <c:pt idx="2787">
                  <c:v>-138.578</c:v>
                </c:pt>
                <c:pt idx="2788">
                  <c:v>-138.52709999999999</c:v>
                </c:pt>
                <c:pt idx="2789">
                  <c:v>-138.4761</c:v>
                </c:pt>
                <c:pt idx="2790">
                  <c:v>-138.42510000000001</c:v>
                </c:pt>
                <c:pt idx="2791">
                  <c:v>-138.37430000000001</c:v>
                </c:pt>
                <c:pt idx="2792">
                  <c:v>-138.32330000000002</c:v>
                </c:pt>
                <c:pt idx="2793">
                  <c:v>-138.2724</c:v>
                </c:pt>
                <c:pt idx="2794">
                  <c:v>-138.22139999999999</c:v>
                </c:pt>
                <c:pt idx="2795">
                  <c:v>-138.1704</c:v>
                </c:pt>
                <c:pt idx="2796">
                  <c:v>-138.11950000000002</c:v>
                </c:pt>
                <c:pt idx="2797">
                  <c:v>-138.0686</c:v>
                </c:pt>
                <c:pt idx="2798">
                  <c:v>-138.01760000000002</c:v>
                </c:pt>
                <c:pt idx="2799">
                  <c:v>-137.9667</c:v>
                </c:pt>
                <c:pt idx="2800">
                  <c:v>-137.91580000000002</c:v>
                </c:pt>
                <c:pt idx="2801">
                  <c:v>-137.8648</c:v>
                </c:pt>
                <c:pt idx="2802">
                  <c:v>-137.81379999999999</c:v>
                </c:pt>
                <c:pt idx="2803">
                  <c:v>-137.7629</c:v>
                </c:pt>
                <c:pt idx="2804">
                  <c:v>-137.71190000000001</c:v>
                </c:pt>
                <c:pt idx="2805">
                  <c:v>-137.661</c:v>
                </c:pt>
                <c:pt idx="2806">
                  <c:v>-137.61009999999999</c:v>
                </c:pt>
                <c:pt idx="2807">
                  <c:v>-137.5591</c:v>
                </c:pt>
                <c:pt idx="2808">
                  <c:v>-137.50819999999999</c:v>
                </c:pt>
                <c:pt idx="2809">
                  <c:v>-137.4573</c:v>
                </c:pt>
                <c:pt idx="2810">
                  <c:v>-137.40629999999999</c:v>
                </c:pt>
                <c:pt idx="2811">
                  <c:v>-137.35539999999997</c:v>
                </c:pt>
                <c:pt idx="2812">
                  <c:v>-137.30449999999999</c:v>
                </c:pt>
                <c:pt idx="2813">
                  <c:v>-137.25360000000001</c:v>
                </c:pt>
                <c:pt idx="2814">
                  <c:v>-137.20249999999999</c:v>
                </c:pt>
                <c:pt idx="2815">
                  <c:v>-137.1515</c:v>
                </c:pt>
                <c:pt idx="2816">
                  <c:v>-137.10059999999999</c:v>
                </c:pt>
                <c:pt idx="2817">
                  <c:v>-137.0497</c:v>
                </c:pt>
                <c:pt idx="2818">
                  <c:v>-136.99869999999999</c:v>
                </c:pt>
                <c:pt idx="2819">
                  <c:v>-136.94779999999997</c:v>
                </c:pt>
                <c:pt idx="2820">
                  <c:v>-136.89689999999999</c:v>
                </c:pt>
                <c:pt idx="2821">
                  <c:v>-136.8459</c:v>
                </c:pt>
                <c:pt idx="2822">
                  <c:v>-136.79489999999998</c:v>
                </c:pt>
                <c:pt idx="2823">
                  <c:v>-136.744</c:v>
                </c:pt>
                <c:pt idx="2824">
                  <c:v>-136.69319999999999</c:v>
                </c:pt>
                <c:pt idx="2825">
                  <c:v>-136.6422</c:v>
                </c:pt>
                <c:pt idx="2826">
                  <c:v>-136.59120000000001</c:v>
                </c:pt>
                <c:pt idx="2827">
                  <c:v>-136.5403</c:v>
                </c:pt>
                <c:pt idx="2828">
                  <c:v>-136.48930000000001</c:v>
                </c:pt>
                <c:pt idx="2829">
                  <c:v>-136.4384</c:v>
                </c:pt>
                <c:pt idx="2830">
                  <c:v>-136.38739999999999</c:v>
                </c:pt>
                <c:pt idx="2831">
                  <c:v>-136.3364</c:v>
                </c:pt>
                <c:pt idx="2832">
                  <c:v>-136.28550000000001</c:v>
                </c:pt>
                <c:pt idx="2833">
                  <c:v>-136.23469999999998</c:v>
                </c:pt>
                <c:pt idx="2834">
                  <c:v>-136.18369999999999</c:v>
                </c:pt>
                <c:pt idx="2835">
                  <c:v>-136.1327</c:v>
                </c:pt>
                <c:pt idx="2836">
                  <c:v>-136.08179999999999</c:v>
                </c:pt>
                <c:pt idx="2837">
                  <c:v>-136.03089999999997</c:v>
                </c:pt>
                <c:pt idx="2838">
                  <c:v>-135.97990000000001</c:v>
                </c:pt>
                <c:pt idx="2839">
                  <c:v>-135.9289</c:v>
                </c:pt>
                <c:pt idx="2840">
                  <c:v>-135.87799999999999</c:v>
                </c:pt>
                <c:pt idx="2841">
                  <c:v>-135.8271</c:v>
                </c:pt>
                <c:pt idx="2842">
                  <c:v>-135.77610000000001</c:v>
                </c:pt>
                <c:pt idx="2843">
                  <c:v>-135.7252</c:v>
                </c:pt>
                <c:pt idx="2844">
                  <c:v>-135.67419999999998</c:v>
                </c:pt>
                <c:pt idx="2845">
                  <c:v>-135.6233</c:v>
                </c:pt>
                <c:pt idx="2846">
                  <c:v>-135.57240000000002</c:v>
                </c:pt>
                <c:pt idx="2847">
                  <c:v>-135.5214</c:v>
                </c:pt>
                <c:pt idx="2848">
                  <c:v>-135.47039999999998</c:v>
                </c:pt>
                <c:pt idx="2849">
                  <c:v>-135.41949999999997</c:v>
                </c:pt>
                <c:pt idx="2850">
                  <c:v>-135.36850000000001</c:v>
                </c:pt>
                <c:pt idx="2851">
                  <c:v>-135.3177</c:v>
                </c:pt>
                <c:pt idx="2852">
                  <c:v>-135.26670000000001</c:v>
                </c:pt>
                <c:pt idx="2853">
                  <c:v>-135.2157</c:v>
                </c:pt>
                <c:pt idx="2854">
                  <c:v>-135.16480000000001</c:v>
                </c:pt>
                <c:pt idx="2855">
                  <c:v>-135.1138</c:v>
                </c:pt>
                <c:pt idx="2856">
                  <c:v>-135.06299999999999</c:v>
                </c:pt>
                <c:pt idx="2857">
                  <c:v>-135.0119</c:v>
                </c:pt>
                <c:pt idx="2858">
                  <c:v>-134.96090000000001</c:v>
                </c:pt>
                <c:pt idx="2859">
                  <c:v>-134.91</c:v>
                </c:pt>
                <c:pt idx="2860">
                  <c:v>-134.85909999999998</c:v>
                </c:pt>
                <c:pt idx="2861">
                  <c:v>-134.8082</c:v>
                </c:pt>
                <c:pt idx="2862">
                  <c:v>-134.75719999999998</c:v>
                </c:pt>
                <c:pt idx="2863">
                  <c:v>-134.70639999999997</c:v>
                </c:pt>
                <c:pt idx="2864">
                  <c:v>-134.65530000000001</c:v>
                </c:pt>
                <c:pt idx="2865">
                  <c:v>-134.6044</c:v>
                </c:pt>
                <c:pt idx="2866">
                  <c:v>-134.55340000000001</c:v>
                </c:pt>
                <c:pt idx="2867">
                  <c:v>-134.5025</c:v>
                </c:pt>
                <c:pt idx="2868">
                  <c:v>-134.45150000000001</c:v>
                </c:pt>
                <c:pt idx="2869">
                  <c:v>-134.4006</c:v>
                </c:pt>
                <c:pt idx="2870">
                  <c:v>-134.34969999999998</c:v>
                </c:pt>
                <c:pt idx="2871">
                  <c:v>-134.2988</c:v>
                </c:pt>
                <c:pt idx="2872">
                  <c:v>-134.24770000000001</c:v>
                </c:pt>
                <c:pt idx="2873">
                  <c:v>-134.1968</c:v>
                </c:pt>
                <c:pt idx="2874">
                  <c:v>-134.14590000000001</c:v>
                </c:pt>
                <c:pt idx="2875">
                  <c:v>-134.095</c:v>
                </c:pt>
                <c:pt idx="2876">
                  <c:v>-134.04399999999998</c:v>
                </c:pt>
                <c:pt idx="2877">
                  <c:v>-133.99299999999999</c:v>
                </c:pt>
                <c:pt idx="2878">
                  <c:v>-133.94209999999998</c:v>
                </c:pt>
                <c:pt idx="2879">
                  <c:v>-133.89109999999999</c:v>
                </c:pt>
                <c:pt idx="2880">
                  <c:v>-133.84019999999998</c:v>
                </c:pt>
                <c:pt idx="2881">
                  <c:v>-133.7894</c:v>
                </c:pt>
                <c:pt idx="2882">
                  <c:v>-133.73829999999998</c:v>
                </c:pt>
                <c:pt idx="2883">
                  <c:v>-133.6874</c:v>
                </c:pt>
                <c:pt idx="2884">
                  <c:v>-133.63650000000001</c:v>
                </c:pt>
                <c:pt idx="2885">
                  <c:v>-133.58539999999999</c:v>
                </c:pt>
                <c:pt idx="2886">
                  <c:v>-133.53460000000001</c:v>
                </c:pt>
                <c:pt idx="2887">
                  <c:v>-133.4837</c:v>
                </c:pt>
                <c:pt idx="2888">
                  <c:v>-133.43259999999998</c:v>
                </c:pt>
                <c:pt idx="2889">
                  <c:v>-133.38170000000002</c:v>
                </c:pt>
                <c:pt idx="2890">
                  <c:v>-133.33080000000001</c:v>
                </c:pt>
                <c:pt idx="2891">
                  <c:v>-133.2799</c:v>
                </c:pt>
                <c:pt idx="2892">
                  <c:v>-133.22890000000001</c:v>
                </c:pt>
                <c:pt idx="2893">
                  <c:v>-133.178</c:v>
                </c:pt>
                <c:pt idx="2894">
                  <c:v>-133.12700000000001</c:v>
                </c:pt>
                <c:pt idx="2895">
                  <c:v>-133.0761</c:v>
                </c:pt>
                <c:pt idx="2896">
                  <c:v>-133.02520000000001</c:v>
                </c:pt>
                <c:pt idx="2897">
                  <c:v>-132.97409999999999</c:v>
                </c:pt>
                <c:pt idx="2898">
                  <c:v>-132.92320000000001</c:v>
                </c:pt>
                <c:pt idx="2899">
                  <c:v>-132.8723</c:v>
                </c:pt>
                <c:pt idx="2900">
                  <c:v>-132.82139999999998</c:v>
                </c:pt>
                <c:pt idx="2901">
                  <c:v>-132.77030000000002</c:v>
                </c:pt>
                <c:pt idx="2902">
                  <c:v>-132.71940000000001</c:v>
                </c:pt>
                <c:pt idx="2903">
                  <c:v>-132.66849999999999</c:v>
                </c:pt>
                <c:pt idx="2904">
                  <c:v>-132.61760000000001</c:v>
                </c:pt>
                <c:pt idx="2905">
                  <c:v>-132.56659999999999</c:v>
                </c:pt>
                <c:pt idx="2906">
                  <c:v>-132.51570000000001</c:v>
                </c:pt>
                <c:pt idx="2907">
                  <c:v>-132.46469999999999</c:v>
                </c:pt>
                <c:pt idx="2908">
                  <c:v>-132.41379999999998</c:v>
                </c:pt>
                <c:pt idx="2909">
                  <c:v>-132.36279999999999</c:v>
                </c:pt>
                <c:pt idx="2910">
                  <c:v>-132.31190000000001</c:v>
                </c:pt>
                <c:pt idx="2911">
                  <c:v>-132.26089999999999</c:v>
                </c:pt>
                <c:pt idx="2912">
                  <c:v>-132.2099</c:v>
                </c:pt>
                <c:pt idx="2913">
                  <c:v>-132.1591</c:v>
                </c:pt>
                <c:pt idx="2914">
                  <c:v>-132.10810000000001</c:v>
                </c:pt>
                <c:pt idx="2915">
                  <c:v>-132.05709999999999</c:v>
                </c:pt>
                <c:pt idx="2916">
                  <c:v>-132.00630000000001</c:v>
                </c:pt>
                <c:pt idx="2917">
                  <c:v>-131.95529999999999</c:v>
                </c:pt>
                <c:pt idx="2918">
                  <c:v>-131.90430000000001</c:v>
                </c:pt>
                <c:pt idx="2919">
                  <c:v>-131.85330000000002</c:v>
                </c:pt>
                <c:pt idx="2920">
                  <c:v>-131.80240000000001</c:v>
                </c:pt>
                <c:pt idx="2921">
                  <c:v>-131.75149999999999</c:v>
                </c:pt>
                <c:pt idx="2922">
                  <c:v>-131.70060000000001</c:v>
                </c:pt>
                <c:pt idx="2923">
                  <c:v>-131.64960000000002</c:v>
                </c:pt>
                <c:pt idx="2924">
                  <c:v>-131.5986</c:v>
                </c:pt>
                <c:pt idx="2925">
                  <c:v>-131.5478</c:v>
                </c:pt>
                <c:pt idx="2926">
                  <c:v>-131.49680000000001</c:v>
                </c:pt>
                <c:pt idx="2927">
                  <c:v>-131.44579999999999</c:v>
                </c:pt>
                <c:pt idx="2928">
                  <c:v>-131.39499999999998</c:v>
                </c:pt>
                <c:pt idx="2929">
                  <c:v>-131.34399999999999</c:v>
                </c:pt>
                <c:pt idx="2930">
                  <c:v>-131.29300000000001</c:v>
                </c:pt>
                <c:pt idx="2931">
                  <c:v>-131.24209999999999</c:v>
                </c:pt>
                <c:pt idx="2932">
                  <c:v>-131.19119999999998</c:v>
                </c:pt>
                <c:pt idx="2933">
                  <c:v>-131.14019999999999</c:v>
                </c:pt>
                <c:pt idx="2934">
                  <c:v>-131.08930000000001</c:v>
                </c:pt>
                <c:pt idx="2935">
                  <c:v>-131.03829999999999</c:v>
                </c:pt>
                <c:pt idx="2936">
                  <c:v>-130.98750000000001</c:v>
                </c:pt>
                <c:pt idx="2937">
                  <c:v>-130.93649999999997</c:v>
                </c:pt>
                <c:pt idx="2938">
                  <c:v>-130.88549999999998</c:v>
                </c:pt>
                <c:pt idx="2939">
                  <c:v>-130.83449999999999</c:v>
                </c:pt>
                <c:pt idx="2940">
                  <c:v>-130.7835</c:v>
                </c:pt>
                <c:pt idx="2941">
                  <c:v>-130.73259999999999</c:v>
                </c:pt>
                <c:pt idx="2942">
                  <c:v>-130.68170000000001</c:v>
                </c:pt>
                <c:pt idx="2943">
                  <c:v>-130.63070000000002</c:v>
                </c:pt>
                <c:pt idx="2944">
                  <c:v>-130.57980000000001</c:v>
                </c:pt>
                <c:pt idx="2945">
                  <c:v>-130.52880000000002</c:v>
                </c:pt>
                <c:pt idx="2946">
                  <c:v>-130.47790000000001</c:v>
                </c:pt>
                <c:pt idx="2947">
                  <c:v>-130.42689999999999</c:v>
                </c:pt>
                <c:pt idx="2948">
                  <c:v>-130.376</c:v>
                </c:pt>
                <c:pt idx="2949">
                  <c:v>-130.32509999999999</c:v>
                </c:pt>
                <c:pt idx="2950">
                  <c:v>-130.27430000000001</c:v>
                </c:pt>
                <c:pt idx="2951">
                  <c:v>-130.22319999999999</c:v>
                </c:pt>
                <c:pt idx="2952">
                  <c:v>-130.1722</c:v>
                </c:pt>
                <c:pt idx="2953">
                  <c:v>-130.12129999999999</c:v>
                </c:pt>
                <c:pt idx="2954">
                  <c:v>-130.0703</c:v>
                </c:pt>
                <c:pt idx="2955">
                  <c:v>-130.01939999999999</c:v>
                </c:pt>
                <c:pt idx="2956">
                  <c:v>-129.9684</c:v>
                </c:pt>
                <c:pt idx="2957">
                  <c:v>-129.91759999999999</c:v>
                </c:pt>
                <c:pt idx="2958">
                  <c:v>-129.86660000000001</c:v>
                </c:pt>
                <c:pt idx="2959">
                  <c:v>-129.81569999999999</c:v>
                </c:pt>
                <c:pt idx="2960">
                  <c:v>-129.7646</c:v>
                </c:pt>
                <c:pt idx="2961">
                  <c:v>-129.71369999999999</c:v>
                </c:pt>
                <c:pt idx="2962">
                  <c:v>-129.6628</c:v>
                </c:pt>
                <c:pt idx="2963">
                  <c:v>-129.61189999999999</c:v>
                </c:pt>
                <c:pt idx="2964">
                  <c:v>-129.5609</c:v>
                </c:pt>
                <c:pt idx="2965">
                  <c:v>-129.51</c:v>
                </c:pt>
                <c:pt idx="2966">
                  <c:v>-129.459</c:v>
                </c:pt>
                <c:pt idx="2967">
                  <c:v>-129.40809999999999</c:v>
                </c:pt>
                <c:pt idx="2968">
                  <c:v>-129.3571</c:v>
                </c:pt>
                <c:pt idx="2969">
                  <c:v>-129.30619999999999</c:v>
                </c:pt>
                <c:pt idx="2970">
                  <c:v>-129.2552</c:v>
                </c:pt>
                <c:pt idx="2971">
                  <c:v>-129.20439999999999</c:v>
                </c:pt>
                <c:pt idx="2972">
                  <c:v>-129.1534</c:v>
                </c:pt>
                <c:pt idx="2973">
                  <c:v>-129.10239999999999</c:v>
                </c:pt>
                <c:pt idx="2974">
                  <c:v>-129.0514</c:v>
                </c:pt>
                <c:pt idx="2975">
                  <c:v>-129.00049999999999</c:v>
                </c:pt>
                <c:pt idx="2976">
                  <c:v>-128.9495</c:v>
                </c:pt>
                <c:pt idx="2977">
                  <c:v>-128.89870000000002</c:v>
                </c:pt>
                <c:pt idx="2978">
                  <c:v>-128.84769999999997</c:v>
                </c:pt>
                <c:pt idx="2979">
                  <c:v>-128.79669999999999</c:v>
                </c:pt>
                <c:pt idx="2980">
                  <c:v>-128.74590000000001</c:v>
                </c:pt>
                <c:pt idx="2981">
                  <c:v>-128.69479999999999</c:v>
                </c:pt>
                <c:pt idx="2982">
                  <c:v>-128.64389999999997</c:v>
                </c:pt>
                <c:pt idx="2983">
                  <c:v>-128.59300000000002</c:v>
                </c:pt>
                <c:pt idx="2984">
                  <c:v>-128.542</c:v>
                </c:pt>
                <c:pt idx="2985">
                  <c:v>-128.49099999999999</c:v>
                </c:pt>
                <c:pt idx="2986">
                  <c:v>-128.4402</c:v>
                </c:pt>
                <c:pt idx="2987">
                  <c:v>-128.38920000000002</c:v>
                </c:pt>
                <c:pt idx="2988">
                  <c:v>-128.3383</c:v>
                </c:pt>
                <c:pt idx="2989">
                  <c:v>-128.28730000000002</c:v>
                </c:pt>
                <c:pt idx="2990">
                  <c:v>-128.2363</c:v>
                </c:pt>
                <c:pt idx="2991">
                  <c:v>-128.18540000000002</c:v>
                </c:pt>
                <c:pt idx="2992">
                  <c:v>-128.1345</c:v>
                </c:pt>
                <c:pt idx="2993">
                  <c:v>-128.08359999999999</c:v>
                </c:pt>
                <c:pt idx="2994">
                  <c:v>-128.0326</c:v>
                </c:pt>
                <c:pt idx="2995">
                  <c:v>-127.9815</c:v>
                </c:pt>
                <c:pt idx="2996">
                  <c:v>-127.93069999999999</c:v>
                </c:pt>
                <c:pt idx="2997">
                  <c:v>-127.8798</c:v>
                </c:pt>
                <c:pt idx="2998">
                  <c:v>-127.8288</c:v>
                </c:pt>
                <c:pt idx="2999">
                  <c:v>-127.77779999999998</c:v>
                </c:pt>
                <c:pt idx="3000">
                  <c:v>-127.7269</c:v>
                </c:pt>
                <c:pt idx="3001">
                  <c:v>-127.676</c:v>
                </c:pt>
                <c:pt idx="3002">
                  <c:v>-127.625</c:v>
                </c:pt>
                <c:pt idx="3003">
                  <c:v>-127.574</c:v>
                </c:pt>
                <c:pt idx="3004">
                  <c:v>-127.5232</c:v>
                </c:pt>
                <c:pt idx="3005">
                  <c:v>-127.4722</c:v>
                </c:pt>
                <c:pt idx="3006">
                  <c:v>-127.4212</c:v>
                </c:pt>
                <c:pt idx="3007">
                  <c:v>-127.3702</c:v>
                </c:pt>
                <c:pt idx="3008">
                  <c:v>-127.3194</c:v>
                </c:pt>
                <c:pt idx="3009">
                  <c:v>-127.26849999999999</c:v>
                </c:pt>
                <c:pt idx="3010">
                  <c:v>-127.2174</c:v>
                </c:pt>
                <c:pt idx="3011">
                  <c:v>-127.16659999999999</c:v>
                </c:pt>
                <c:pt idx="3012">
                  <c:v>-127.1155</c:v>
                </c:pt>
                <c:pt idx="3013">
                  <c:v>-127.06469999999999</c:v>
                </c:pt>
                <c:pt idx="3014">
                  <c:v>-127.0137</c:v>
                </c:pt>
                <c:pt idx="3015">
                  <c:v>-126.96270000000001</c:v>
                </c:pt>
                <c:pt idx="3016">
                  <c:v>-126.9119</c:v>
                </c:pt>
                <c:pt idx="3017">
                  <c:v>-126.86080000000001</c:v>
                </c:pt>
                <c:pt idx="3018">
                  <c:v>-126.8099</c:v>
                </c:pt>
                <c:pt idx="3019">
                  <c:v>-126.75890000000001</c:v>
                </c:pt>
                <c:pt idx="3020">
                  <c:v>-126.7081</c:v>
                </c:pt>
                <c:pt idx="3021">
                  <c:v>-126.65710000000001</c:v>
                </c:pt>
                <c:pt idx="3022">
                  <c:v>-126.6061</c:v>
                </c:pt>
                <c:pt idx="3023">
                  <c:v>-126.55520000000001</c:v>
                </c:pt>
                <c:pt idx="3024">
                  <c:v>-126.5043</c:v>
                </c:pt>
                <c:pt idx="3025">
                  <c:v>-126.45320000000001</c:v>
                </c:pt>
                <c:pt idx="3026">
                  <c:v>-126.4024</c:v>
                </c:pt>
                <c:pt idx="3027">
                  <c:v>-126.35140000000001</c:v>
                </c:pt>
                <c:pt idx="3028">
                  <c:v>-126.3005</c:v>
                </c:pt>
                <c:pt idx="3029">
                  <c:v>-126.24950000000001</c:v>
                </c:pt>
                <c:pt idx="3030">
                  <c:v>-126.1986</c:v>
                </c:pt>
                <c:pt idx="3031">
                  <c:v>-126.14770000000001</c:v>
                </c:pt>
                <c:pt idx="3032">
                  <c:v>-126.0967</c:v>
                </c:pt>
                <c:pt idx="3033">
                  <c:v>-126.0457</c:v>
                </c:pt>
                <c:pt idx="3034">
                  <c:v>-125.99479999999998</c:v>
                </c:pt>
                <c:pt idx="3035">
                  <c:v>-125.9439</c:v>
                </c:pt>
                <c:pt idx="3036">
                  <c:v>-125.89290000000001</c:v>
                </c:pt>
                <c:pt idx="3037">
                  <c:v>-125.8419</c:v>
                </c:pt>
                <c:pt idx="3038">
                  <c:v>-125.7911</c:v>
                </c:pt>
                <c:pt idx="3039">
                  <c:v>-125.74</c:v>
                </c:pt>
                <c:pt idx="3040">
                  <c:v>-125.6891</c:v>
                </c:pt>
                <c:pt idx="3041">
                  <c:v>-125.63829999999999</c:v>
                </c:pt>
                <c:pt idx="3042">
                  <c:v>-125.5872</c:v>
                </c:pt>
                <c:pt idx="3043">
                  <c:v>-125.5363</c:v>
                </c:pt>
                <c:pt idx="3044">
                  <c:v>-125.4854</c:v>
                </c:pt>
                <c:pt idx="3045">
                  <c:v>-125.4344</c:v>
                </c:pt>
                <c:pt idx="3046">
                  <c:v>-125.3835</c:v>
                </c:pt>
                <c:pt idx="3047">
                  <c:v>-125.33250000000001</c:v>
                </c:pt>
                <c:pt idx="3048">
                  <c:v>-125.2816</c:v>
                </c:pt>
                <c:pt idx="3049">
                  <c:v>-125.23070000000001</c:v>
                </c:pt>
                <c:pt idx="3050">
                  <c:v>-125.17959999999999</c:v>
                </c:pt>
                <c:pt idx="3051">
                  <c:v>-125.12880000000001</c:v>
                </c:pt>
                <c:pt idx="3052">
                  <c:v>-125.0778</c:v>
                </c:pt>
                <c:pt idx="3053">
                  <c:v>-125.02680000000001</c:v>
                </c:pt>
                <c:pt idx="3054">
                  <c:v>-124.9759</c:v>
                </c:pt>
                <c:pt idx="3055">
                  <c:v>-124.925</c:v>
                </c:pt>
                <c:pt idx="3056">
                  <c:v>-124.8741</c:v>
                </c:pt>
                <c:pt idx="3057">
                  <c:v>-124.82319999999999</c:v>
                </c:pt>
                <c:pt idx="3058">
                  <c:v>-124.77209999999999</c:v>
                </c:pt>
                <c:pt idx="3059">
                  <c:v>-124.72120000000001</c:v>
                </c:pt>
                <c:pt idx="3060">
                  <c:v>-124.67019999999999</c:v>
                </c:pt>
                <c:pt idx="3061">
                  <c:v>-124.61930000000001</c:v>
                </c:pt>
                <c:pt idx="3062">
                  <c:v>-124.56829999999999</c:v>
                </c:pt>
                <c:pt idx="3063">
                  <c:v>-124.51740000000001</c:v>
                </c:pt>
                <c:pt idx="3064">
                  <c:v>-124.4665</c:v>
                </c:pt>
                <c:pt idx="3065">
                  <c:v>-124.41560000000001</c:v>
                </c:pt>
                <c:pt idx="3066">
                  <c:v>-124.3646</c:v>
                </c:pt>
                <c:pt idx="3067">
                  <c:v>-124.31360000000001</c:v>
                </c:pt>
                <c:pt idx="3068">
                  <c:v>-124.2627</c:v>
                </c:pt>
                <c:pt idx="3069">
                  <c:v>-124.21170000000001</c:v>
                </c:pt>
                <c:pt idx="3070">
                  <c:v>-124.16079999999999</c:v>
                </c:pt>
                <c:pt idx="3071">
                  <c:v>-124.1099</c:v>
                </c:pt>
                <c:pt idx="3072">
                  <c:v>-124.05890000000001</c:v>
                </c:pt>
                <c:pt idx="3073">
                  <c:v>-124.00799999999998</c:v>
                </c:pt>
                <c:pt idx="3074">
                  <c:v>-123.95699999999999</c:v>
                </c:pt>
                <c:pt idx="3075">
                  <c:v>-123.90610000000001</c:v>
                </c:pt>
                <c:pt idx="3076">
                  <c:v>-123.85509999999999</c:v>
                </c:pt>
                <c:pt idx="3077">
                  <c:v>-123.80420000000001</c:v>
                </c:pt>
                <c:pt idx="3078">
                  <c:v>-123.75320000000001</c:v>
                </c:pt>
                <c:pt idx="3079">
                  <c:v>-123.70230000000001</c:v>
                </c:pt>
                <c:pt idx="3080">
                  <c:v>-123.65129999999999</c:v>
                </c:pt>
                <c:pt idx="3081">
                  <c:v>-123.60040000000001</c:v>
                </c:pt>
                <c:pt idx="3082">
                  <c:v>-123.5496</c:v>
                </c:pt>
                <c:pt idx="3083">
                  <c:v>-123.4986</c:v>
                </c:pt>
                <c:pt idx="3084">
                  <c:v>-123.44770000000001</c:v>
                </c:pt>
                <c:pt idx="3085">
                  <c:v>-123.39669999999998</c:v>
                </c:pt>
                <c:pt idx="3086">
                  <c:v>-123.3458</c:v>
                </c:pt>
                <c:pt idx="3087">
                  <c:v>-123.29480000000001</c:v>
                </c:pt>
                <c:pt idx="3088">
                  <c:v>-123.2439</c:v>
                </c:pt>
                <c:pt idx="3089">
                  <c:v>-123.19290000000001</c:v>
                </c:pt>
                <c:pt idx="3090">
                  <c:v>-123.142</c:v>
                </c:pt>
                <c:pt idx="3091">
                  <c:v>-123.09100000000001</c:v>
                </c:pt>
                <c:pt idx="3092">
                  <c:v>-123.0401</c:v>
                </c:pt>
                <c:pt idx="3093">
                  <c:v>-122.98910000000001</c:v>
                </c:pt>
                <c:pt idx="3094">
                  <c:v>-122.93810000000001</c:v>
                </c:pt>
                <c:pt idx="3095">
                  <c:v>-122.88709999999999</c:v>
                </c:pt>
                <c:pt idx="3096">
                  <c:v>-122.83629999999999</c:v>
                </c:pt>
                <c:pt idx="3097">
                  <c:v>-122.78530000000001</c:v>
                </c:pt>
                <c:pt idx="3098">
                  <c:v>-122.73439999999999</c:v>
                </c:pt>
                <c:pt idx="3099">
                  <c:v>-122.68340000000001</c:v>
                </c:pt>
                <c:pt idx="3100">
                  <c:v>-122.63239999999999</c:v>
                </c:pt>
                <c:pt idx="3101">
                  <c:v>-122.58150000000001</c:v>
                </c:pt>
                <c:pt idx="3102">
                  <c:v>-122.53049999999999</c:v>
                </c:pt>
                <c:pt idx="3103">
                  <c:v>-122.4796</c:v>
                </c:pt>
                <c:pt idx="3104">
                  <c:v>-122.42870000000001</c:v>
                </c:pt>
                <c:pt idx="3105">
                  <c:v>-122.3779</c:v>
                </c:pt>
                <c:pt idx="3106">
                  <c:v>-122.32679999999999</c:v>
                </c:pt>
                <c:pt idx="3107">
                  <c:v>-122.27590000000001</c:v>
                </c:pt>
                <c:pt idx="3108">
                  <c:v>-122.22489999999999</c:v>
                </c:pt>
                <c:pt idx="3109">
                  <c:v>-122.1741</c:v>
                </c:pt>
                <c:pt idx="3110">
                  <c:v>-122.12309999999999</c:v>
                </c:pt>
                <c:pt idx="3111">
                  <c:v>-122.07210000000001</c:v>
                </c:pt>
                <c:pt idx="3112">
                  <c:v>-122.02120000000002</c:v>
                </c:pt>
                <c:pt idx="3113">
                  <c:v>-121.97019999999999</c:v>
                </c:pt>
                <c:pt idx="3114">
                  <c:v>-121.91930000000001</c:v>
                </c:pt>
                <c:pt idx="3115">
                  <c:v>-121.8683</c:v>
                </c:pt>
                <c:pt idx="3116">
                  <c:v>-121.81739999999999</c:v>
                </c:pt>
                <c:pt idx="3117">
                  <c:v>-121.7664</c:v>
                </c:pt>
                <c:pt idx="3118">
                  <c:v>-121.71549999999999</c:v>
                </c:pt>
                <c:pt idx="3119">
                  <c:v>-121.6645</c:v>
                </c:pt>
                <c:pt idx="3120">
                  <c:v>-121.6135</c:v>
                </c:pt>
                <c:pt idx="3121">
                  <c:v>-121.5626</c:v>
                </c:pt>
                <c:pt idx="3122">
                  <c:v>-121.51169999999999</c:v>
                </c:pt>
                <c:pt idx="3123">
                  <c:v>-121.46079999999999</c:v>
                </c:pt>
                <c:pt idx="3124">
                  <c:v>-121.40979999999999</c:v>
                </c:pt>
                <c:pt idx="3125">
                  <c:v>-121.35890000000001</c:v>
                </c:pt>
                <c:pt idx="3126">
                  <c:v>-121.30799999999999</c:v>
                </c:pt>
                <c:pt idx="3127">
                  <c:v>-121.2569</c:v>
                </c:pt>
                <c:pt idx="3128">
                  <c:v>-121.206</c:v>
                </c:pt>
                <c:pt idx="3129">
                  <c:v>-121.1551</c:v>
                </c:pt>
                <c:pt idx="3130">
                  <c:v>-121.10410000000002</c:v>
                </c:pt>
                <c:pt idx="3131">
                  <c:v>-121.0532</c:v>
                </c:pt>
                <c:pt idx="3132">
                  <c:v>-121.0022</c:v>
                </c:pt>
                <c:pt idx="3133">
                  <c:v>-120.95140000000001</c:v>
                </c:pt>
                <c:pt idx="3134">
                  <c:v>-120.90039999999999</c:v>
                </c:pt>
                <c:pt idx="3135">
                  <c:v>-120.8494</c:v>
                </c:pt>
                <c:pt idx="3136">
                  <c:v>-120.7985</c:v>
                </c:pt>
                <c:pt idx="3137">
                  <c:v>-120.7475</c:v>
                </c:pt>
                <c:pt idx="3138">
                  <c:v>-120.69660000000002</c:v>
                </c:pt>
                <c:pt idx="3139">
                  <c:v>-120.64570000000001</c:v>
                </c:pt>
                <c:pt idx="3140">
                  <c:v>-120.5947</c:v>
                </c:pt>
                <c:pt idx="3141">
                  <c:v>-120.5438</c:v>
                </c:pt>
                <c:pt idx="3142">
                  <c:v>-120.49280000000002</c:v>
                </c:pt>
                <c:pt idx="3143">
                  <c:v>-120.4418</c:v>
                </c:pt>
                <c:pt idx="3144">
                  <c:v>-120.39089999999999</c:v>
                </c:pt>
                <c:pt idx="3145">
                  <c:v>-120.34</c:v>
                </c:pt>
                <c:pt idx="3146">
                  <c:v>-120.289</c:v>
                </c:pt>
                <c:pt idx="3147">
                  <c:v>-120.2381</c:v>
                </c:pt>
                <c:pt idx="3148">
                  <c:v>-120.18709999999999</c:v>
                </c:pt>
                <c:pt idx="3149">
                  <c:v>-120.1361</c:v>
                </c:pt>
                <c:pt idx="3150">
                  <c:v>-120.0853</c:v>
                </c:pt>
                <c:pt idx="3151">
                  <c:v>-120.0343</c:v>
                </c:pt>
                <c:pt idx="3152">
                  <c:v>-119.98340000000002</c:v>
                </c:pt>
                <c:pt idx="3153">
                  <c:v>-119.9324</c:v>
                </c:pt>
                <c:pt idx="3154">
                  <c:v>-119.8814</c:v>
                </c:pt>
                <c:pt idx="3155">
                  <c:v>-119.8305</c:v>
                </c:pt>
                <c:pt idx="3156">
                  <c:v>-119.77959999999999</c:v>
                </c:pt>
                <c:pt idx="3157">
                  <c:v>-119.7287</c:v>
                </c:pt>
                <c:pt idx="3158">
                  <c:v>-119.67769999999999</c:v>
                </c:pt>
                <c:pt idx="3159">
                  <c:v>-119.6267</c:v>
                </c:pt>
                <c:pt idx="3160">
                  <c:v>-119.5759</c:v>
                </c:pt>
                <c:pt idx="3161">
                  <c:v>-119.5249</c:v>
                </c:pt>
                <c:pt idx="3162">
                  <c:v>-119.47389999999999</c:v>
                </c:pt>
                <c:pt idx="3163">
                  <c:v>-119.423</c:v>
                </c:pt>
                <c:pt idx="3164">
                  <c:v>-119.3721</c:v>
                </c:pt>
                <c:pt idx="3165">
                  <c:v>-119.321</c:v>
                </c:pt>
                <c:pt idx="3166">
                  <c:v>-119.27020000000002</c:v>
                </c:pt>
                <c:pt idx="3167">
                  <c:v>-119.2192</c:v>
                </c:pt>
                <c:pt idx="3168">
                  <c:v>-119.1682</c:v>
                </c:pt>
                <c:pt idx="3169">
                  <c:v>-119.1174</c:v>
                </c:pt>
                <c:pt idx="3170">
                  <c:v>-119.0664</c:v>
                </c:pt>
                <c:pt idx="3171">
                  <c:v>-119.0154</c:v>
                </c:pt>
                <c:pt idx="3172">
                  <c:v>-118.96440000000001</c:v>
                </c:pt>
                <c:pt idx="3173">
                  <c:v>-118.9136</c:v>
                </c:pt>
                <c:pt idx="3174">
                  <c:v>-118.86259999999999</c:v>
                </c:pt>
                <c:pt idx="3175">
                  <c:v>-118.8117</c:v>
                </c:pt>
                <c:pt idx="3176">
                  <c:v>-118.76059999999998</c:v>
                </c:pt>
                <c:pt idx="3177">
                  <c:v>-118.7098</c:v>
                </c:pt>
                <c:pt idx="3178">
                  <c:v>-118.65880000000001</c:v>
                </c:pt>
                <c:pt idx="3179">
                  <c:v>-118.6079</c:v>
                </c:pt>
                <c:pt idx="3180">
                  <c:v>-118.55689999999998</c:v>
                </c:pt>
                <c:pt idx="3181">
                  <c:v>-118.5059</c:v>
                </c:pt>
                <c:pt idx="3182">
                  <c:v>-118.45509999999999</c:v>
                </c:pt>
                <c:pt idx="3183">
                  <c:v>-118.4041</c:v>
                </c:pt>
                <c:pt idx="3184">
                  <c:v>-118.35310000000001</c:v>
                </c:pt>
                <c:pt idx="3185">
                  <c:v>-118.3023</c:v>
                </c:pt>
                <c:pt idx="3186">
                  <c:v>-118.25129999999999</c:v>
                </c:pt>
                <c:pt idx="3187">
                  <c:v>-118.2002</c:v>
                </c:pt>
                <c:pt idx="3188">
                  <c:v>-118.1493</c:v>
                </c:pt>
                <c:pt idx="3189">
                  <c:v>-118.0985</c:v>
                </c:pt>
                <c:pt idx="3190">
                  <c:v>-118.04749999999999</c:v>
                </c:pt>
                <c:pt idx="3191">
                  <c:v>-117.9966</c:v>
                </c:pt>
                <c:pt idx="3192">
                  <c:v>-117.94559999999998</c:v>
                </c:pt>
                <c:pt idx="3193">
                  <c:v>-117.8946</c:v>
                </c:pt>
                <c:pt idx="3194">
                  <c:v>-117.8438</c:v>
                </c:pt>
                <c:pt idx="3195">
                  <c:v>-117.7928</c:v>
                </c:pt>
                <c:pt idx="3196">
                  <c:v>-117.74170000000001</c:v>
                </c:pt>
                <c:pt idx="3197">
                  <c:v>-117.69080000000001</c:v>
                </c:pt>
                <c:pt idx="3198">
                  <c:v>-117.63979999999998</c:v>
                </c:pt>
                <c:pt idx="3199">
                  <c:v>-117.5889</c:v>
                </c:pt>
                <c:pt idx="3200">
                  <c:v>-117.538</c:v>
                </c:pt>
                <c:pt idx="3201">
                  <c:v>-117.48699999999999</c:v>
                </c:pt>
                <c:pt idx="3202">
                  <c:v>-117.4361</c:v>
                </c:pt>
                <c:pt idx="3203">
                  <c:v>-117.38509999999999</c:v>
                </c:pt>
                <c:pt idx="3204">
                  <c:v>-117.33420000000001</c:v>
                </c:pt>
                <c:pt idx="3205">
                  <c:v>-117.2833</c:v>
                </c:pt>
                <c:pt idx="3206">
                  <c:v>-117.23230000000001</c:v>
                </c:pt>
                <c:pt idx="3207">
                  <c:v>-117.1814</c:v>
                </c:pt>
                <c:pt idx="3208">
                  <c:v>-117.13039999999999</c:v>
                </c:pt>
                <c:pt idx="3209">
                  <c:v>-117.07939999999999</c:v>
                </c:pt>
                <c:pt idx="3210">
                  <c:v>-117.0286</c:v>
                </c:pt>
                <c:pt idx="3211">
                  <c:v>-116.9776</c:v>
                </c:pt>
                <c:pt idx="3212">
                  <c:v>-116.92670000000001</c:v>
                </c:pt>
                <c:pt idx="3213">
                  <c:v>-116.87569999999999</c:v>
                </c:pt>
                <c:pt idx="3214">
                  <c:v>-116.82479999999998</c:v>
                </c:pt>
                <c:pt idx="3215">
                  <c:v>-116.77379999999999</c:v>
                </c:pt>
                <c:pt idx="3216">
                  <c:v>-116.72290000000001</c:v>
                </c:pt>
                <c:pt idx="3217">
                  <c:v>-116.672</c:v>
                </c:pt>
                <c:pt idx="3218">
                  <c:v>-116.62100000000001</c:v>
                </c:pt>
                <c:pt idx="3219">
                  <c:v>-116.5701</c:v>
                </c:pt>
                <c:pt idx="3220">
                  <c:v>-116.51909999999999</c:v>
                </c:pt>
                <c:pt idx="3221">
                  <c:v>-116.4682</c:v>
                </c:pt>
                <c:pt idx="3222">
                  <c:v>-116.41720000000001</c:v>
                </c:pt>
                <c:pt idx="3223">
                  <c:v>-116.3664</c:v>
                </c:pt>
                <c:pt idx="3224">
                  <c:v>-116.31540000000001</c:v>
                </c:pt>
                <c:pt idx="3225">
                  <c:v>-116.26439999999999</c:v>
                </c:pt>
                <c:pt idx="3226">
                  <c:v>-116.21350000000001</c:v>
                </c:pt>
                <c:pt idx="3227">
                  <c:v>-116.1626</c:v>
                </c:pt>
                <c:pt idx="3228">
                  <c:v>-116.11160000000001</c:v>
                </c:pt>
                <c:pt idx="3229">
                  <c:v>-116.06059999999999</c:v>
                </c:pt>
                <c:pt idx="3230">
                  <c:v>-116.00960000000001</c:v>
                </c:pt>
                <c:pt idx="3231">
                  <c:v>-115.95859999999999</c:v>
                </c:pt>
                <c:pt idx="3232">
                  <c:v>-115.9079</c:v>
                </c:pt>
                <c:pt idx="3233">
                  <c:v>-115.8569</c:v>
                </c:pt>
                <c:pt idx="3234">
                  <c:v>-115.80590000000001</c:v>
                </c:pt>
                <c:pt idx="3235">
                  <c:v>-115.755</c:v>
                </c:pt>
                <c:pt idx="3236">
                  <c:v>-115.70400000000001</c:v>
                </c:pt>
                <c:pt idx="3237">
                  <c:v>-115.6532</c:v>
                </c:pt>
                <c:pt idx="3238">
                  <c:v>-115.60210000000001</c:v>
                </c:pt>
                <c:pt idx="3239">
                  <c:v>-115.55119999999999</c:v>
                </c:pt>
                <c:pt idx="3240">
                  <c:v>-115.50020000000001</c:v>
                </c:pt>
                <c:pt idx="3241">
                  <c:v>-115.44929999999999</c:v>
                </c:pt>
                <c:pt idx="3242">
                  <c:v>-115.39830000000001</c:v>
                </c:pt>
                <c:pt idx="3243">
                  <c:v>-115.34739999999999</c:v>
                </c:pt>
                <c:pt idx="3244">
                  <c:v>-115.29640000000001</c:v>
                </c:pt>
                <c:pt idx="3245">
                  <c:v>-115.2456</c:v>
                </c:pt>
                <c:pt idx="3246">
                  <c:v>-115.19459999999999</c:v>
                </c:pt>
                <c:pt idx="3247">
                  <c:v>-115.14359999999999</c:v>
                </c:pt>
                <c:pt idx="3248">
                  <c:v>-115.0926</c:v>
                </c:pt>
                <c:pt idx="3249">
                  <c:v>-115.04179999999999</c:v>
                </c:pt>
                <c:pt idx="3250">
                  <c:v>-114.99080000000001</c:v>
                </c:pt>
                <c:pt idx="3251">
                  <c:v>-114.93980000000001</c:v>
                </c:pt>
                <c:pt idx="3252">
                  <c:v>-114.88890000000001</c:v>
                </c:pt>
                <c:pt idx="3253">
                  <c:v>-114.8379</c:v>
                </c:pt>
                <c:pt idx="3254">
                  <c:v>-114.78700000000001</c:v>
                </c:pt>
                <c:pt idx="3255">
                  <c:v>-114.73609999999999</c:v>
                </c:pt>
                <c:pt idx="3256">
                  <c:v>-114.68510000000001</c:v>
                </c:pt>
                <c:pt idx="3257">
                  <c:v>-114.63419999999999</c:v>
                </c:pt>
                <c:pt idx="3258">
                  <c:v>-114.58320000000001</c:v>
                </c:pt>
                <c:pt idx="3259">
                  <c:v>-114.5322</c:v>
                </c:pt>
                <c:pt idx="3260">
                  <c:v>-114.4813</c:v>
                </c:pt>
                <c:pt idx="3261">
                  <c:v>-114.43039999999999</c:v>
                </c:pt>
                <c:pt idx="3262">
                  <c:v>-114.3794</c:v>
                </c:pt>
                <c:pt idx="3263">
                  <c:v>-114.32849999999999</c:v>
                </c:pt>
                <c:pt idx="3264">
                  <c:v>-114.2775</c:v>
                </c:pt>
                <c:pt idx="3265">
                  <c:v>-114.22669999999999</c:v>
                </c:pt>
                <c:pt idx="3266">
                  <c:v>-114.1756</c:v>
                </c:pt>
                <c:pt idx="3267">
                  <c:v>-114.12479999999999</c:v>
                </c:pt>
                <c:pt idx="3268">
                  <c:v>-114.0737</c:v>
                </c:pt>
                <c:pt idx="3269">
                  <c:v>-114.02279999999999</c:v>
                </c:pt>
                <c:pt idx="3270">
                  <c:v>-113.97190000000001</c:v>
                </c:pt>
                <c:pt idx="3271">
                  <c:v>-113.92080000000001</c:v>
                </c:pt>
                <c:pt idx="3272">
                  <c:v>-113.87</c:v>
                </c:pt>
                <c:pt idx="3273">
                  <c:v>-113.81899999999999</c:v>
                </c:pt>
                <c:pt idx="3274">
                  <c:v>-113.7681</c:v>
                </c:pt>
                <c:pt idx="3275">
                  <c:v>-113.71709999999999</c:v>
                </c:pt>
                <c:pt idx="3276">
                  <c:v>-113.6662</c:v>
                </c:pt>
                <c:pt idx="3277">
                  <c:v>-113.61519999999999</c:v>
                </c:pt>
                <c:pt idx="3278">
                  <c:v>-113.5643</c:v>
                </c:pt>
                <c:pt idx="3279">
                  <c:v>-113.51349999999999</c:v>
                </c:pt>
                <c:pt idx="3280">
                  <c:v>-113.4624</c:v>
                </c:pt>
                <c:pt idx="3281">
                  <c:v>-113.41149999999999</c:v>
                </c:pt>
                <c:pt idx="3282">
                  <c:v>-113.36060000000001</c:v>
                </c:pt>
                <c:pt idx="3283">
                  <c:v>-113.30960000000002</c:v>
                </c:pt>
                <c:pt idx="3284">
                  <c:v>-113.2586</c:v>
                </c:pt>
                <c:pt idx="3285">
                  <c:v>-113.20779999999999</c:v>
                </c:pt>
                <c:pt idx="3286">
                  <c:v>-113.15679999999999</c:v>
                </c:pt>
                <c:pt idx="3287">
                  <c:v>-113.10580000000002</c:v>
                </c:pt>
                <c:pt idx="3288">
                  <c:v>-113.05499999999999</c:v>
                </c:pt>
                <c:pt idx="3289">
                  <c:v>-113.00399999999999</c:v>
                </c:pt>
                <c:pt idx="3290">
                  <c:v>-112.953</c:v>
                </c:pt>
                <c:pt idx="3291">
                  <c:v>-112.90200000000002</c:v>
                </c:pt>
                <c:pt idx="3292">
                  <c:v>-112.85120000000001</c:v>
                </c:pt>
                <c:pt idx="3293">
                  <c:v>-112.80019999999999</c:v>
                </c:pt>
                <c:pt idx="3294">
                  <c:v>-112.7491</c:v>
                </c:pt>
                <c:pt idx="3295">
                  <c:v>-112.6982</c:v>
                </c:pt>
                <c:pt idx="3296">
                  <c:v>-112.6474</c:v>
                </c:pt>
                <c:pt idx="3297">
                  <c:v>-112.5963</c:v>
                </c:pt>
                <c:pt idx="3298">
                  <c:v>-112.5454</c:v>
                </c:pt>
                <c:pt idx="3299">
                  <c:v>-112.4945</c:v>
                </c:pt>
                <c:pt idx="3300">
                  <c:v>-112.4436</c:v>
                </c:pt>
                <c:pt idx="3301">
                  <c:v>-112.3926</c:v>
                </c:pt>
                <c:pt idx="3302">
                  <c:v>-112.3417</c:v>
                </c:pt>
                <c:pt idx="3303">
                  <c:v>-112.2907</c:v>
                </c:pt>
                <c:pt idx="3304">
                  <c:v>-112.2397</c:v>
                </c:pt>
                <c:pt idx="3305">
                  <c:v>-112.1888</c:v>
                </c:pt>
                <c:pt idx="3306">
                  <c:v>-112.1379</c:v>
                </c:pt>
                <c:pt idx="3307">
                  <c:v>-112.0869</c:v>
                </c:pt>
                <c:pt idx="3308">
                  <c:v>-112.036</c:v>
                </c:pt>
                <c:pt idx="3309">
                  <c:v>-111.98509999999999</c:v>
                </c:pt>
                <c:pt idx="3310">
                  <c:v>-111.9341</c:v>
                </c:pt>
                <c:pt idx="3311">
                  <c:v>-111.88309999999998</c:v>
                </c:pt>
                <c:pt idx="3312">
                  <c:v>-111.8322</c:v>
                </c:pt>
                <c:pt idx="3313">
                  <c:v>-111.78120000000001</c:v>
                </c:pt>
                <c:pt idx="3314">
                  <c:v>-111.7304</c:v>
                </c:pt>
                <c:pt idx="3315">
                  <c:v>-111.67930000000001</c:v>
                </c:pt>
                <c:pt idx="3316">
                  <c:v>-111.6284</c:v>
                </c:pt>
                <c:pt idx="3317">
                  <c:v>-111.5775</c:v>
                </c:pt>
                <c:pt idx="3318">
                  <c:v>-111.5266</c:v>
                </c:pt>
                <c:pt idx="3319">
                  <c:v>-111.4757</c:v>
                </c:pt>
                <c:pt idx="3320">
                  <c:v>-111.4247</c:v>
                </c:pt>
                <c:pt idx="3321">
                  <c:v>-111.3736</c:v>
                </c:pt>
                <c:pt idx="3322">
                  <c:v>-111.3227</c:v>
                </c:pt>
                <c:pt idx="3323">
                  <c:v>-111.27180000000001</c:v>
                </c:pt>
                <c:pt idx="3324">
                  <c:v>-111.2209</c:v>
                </c:pt>
                <c:pt idx="3325">
                  <c:v>-111.16999999999999</c:v>
                </c:pt>
                <c:pt idx="3326">
                  <c:v>-111.1191</c:v>
                </c:pt>
                <c:pt idx="3327">
                  <c:v>-111.06800000000001</c:v>
                </c:pt>
                <c:pt idx="3328">
                  <c:v>-111.01700000000001</c:v>
                </c:pt>
                <c:pt idx="3329">
                  <c:v>-110.96610000000001</c:v>
                </c:pt>
                <c:pt idx="3330">
                  <c:v>-110.9152</c:v>
                </c:pt>
                <c:pt idx="3331">
                  <c:v>-110.8643</c:v>
                </c:pt>
                <c:pt idx="3332">
                  <c:v>-110.8134</c:v>
                </c:pt>
                <c:pt idx="3333">
                  <c:v>-110.7624</c:v>
                </c:pt>
                <c:pt idx="3334">
                  <c:v>-110.71149999999999</c:v>
                </c:pt>
                <c:pt idx="3335">
                  <c:v>-110.66050000000001</c:v>
                </c:pt>
                <c:pt idx="3336">
                  <c:v>-110.6095</c:v>
                </c:pt>
                <c:pt idx="3337">
                  <c:v>-110.55860000000001</c:v>
                </c:pt>
                <c:pt idx="3338">
                  <c:v>-110.50760000000001</c:v>
                </c:pt>
                <c:pt idx="3339">
                  <c:v>-110.4567</c:v>
                </c:pt>
                <c:pt idx="3340">
                  <c:v>-110.4058</c:v>
                </c:pt>
                <c:pt idx="3341">
                  <c:v>-110.3549</c:v>
                </c:pt>
                <c:pt idx="3342">
                  <c:v>-110.304</c:v>
                </c:pt>
                <c:pt idx="3343">
                  <c:v>-110.25299999999999</c:v>
                </c:pt>
                <c:pt idx="3344">
                  <c:v>-110.202</c:v>
                </c:pt>
                <c:pt idx="3345">
                  <c:v>-110.15109999999999</c:v>
                </c:pt>
                <c:pt idx="3346">
                  <c:v>-110.1001</c:v>
                </c:pt>
                <c:pt idx="3347">
                  <c:v>-110.04910000000001</c:v>
                </c:pt>
                <c:pt idx="3348">
                  <c:v>-109.9982</c:v>
                </c:pt>
                <c:pt idx="3349">
                  <c:v>-109.94720000000001</c:v>
                </c:pt>
                <c:pt idx="3350">
                  <c:v>-109.8963</c:v>
                </c:pt>
                <c:pt idx="3351">
                  <c:v>-109.8454</c:v>
                </c:pt>
                <c:pt idx="3352">
                  <c:v>-109.7944</c:v>
                </c:pt>
                <c:pt idx="3353">
                  <c:v>-109.74350000000001</c:v>
                </c:pt>
                <c:pt idx="3354">
                  <c:v>-109.6925</c:v>
                </c:pt>
                <c:pt idx="3355">
                  <c:v>-109.64160000000001</c:v>
                </c:pt>
                <c:pt idx="3356">
                  <c:v>-109.59059999999999</c:v>
                </c:pt>
                <c:pt idx="3357">
                  <c:v>-109.5397</c:v>
                </c:pt>
                <c:pt idx="3358">
                  <c:v>-109.4888</c:v>
                </c:pt>
                <c:pt idx="3359">
                  <c:v>-109.43789999999998</c:v>
                </c:pt>
                <c:pt idx="3360">
                  <c:v>-109.3869</c:v>
                </c:pt>
                <c:pt idx="3361">
                  <c:v>-109.33589999999998</c:v>
                </c:pt>
                <c:pt idx="3362">
                  <c:v>-109.28500000000001</c:v>
                </c:pt>
                <c:pt idx="3363">
                  <c:v>-109.23410000000001</c:v>
                </c:pt>
                <c:pt idx="3364">
                  <c:v>-109.18299999999999</c:v>
                </c:pt>
                <c:pt idx="3365">
                  <c:v>-109.13220000000001</c:v>
                </c:pt>
                <c:pt idx="3366">
                  <c:v>-109.0813</c:v>
                </c:pt>
                <c:pt idx="3367">
                  <c:v>-109.03020000000001</c:v>
                </c:pt>
                <c:pt idx="3368">
                  <c:v>-108.97929999999999</c:v>
                </c:pt>
                <c:pt idx="3369">
                  <c:v>-108.92840000000001</c:v>
                </c:pt>
                <c:pt idx="3370">
                  <c:v>-108.87740000000001</c:v>
                </c:pt>
                <c:pt idx="3371">
                  <c:v>-108.8265</c:v>
                </c:pt>
                <c:pt idx="3372">
                  <c:v>-108.7756</c:v>
                </c:pt>
                <c:pt idx="3373">
                  <c:v>-108.72459999999998</c:v>
                </c:pt>
                <c:pt idx="3374">
                  <c:v>-108.67359999999999</c:v>
                </c:pt>
                <c:pt idx="3375">
                  <c:v>-108.62269999999999</c:v>
                </c:pt>
                <c:pt idx="3376">
                  <c:v>-108.5718</c:v>
                </c:pt>
                <c:pt idx="3377">
                  <c:v>-108.52080000000001</c:v>
                </c:pt>
                <c:pt idx="3378">
                  <c:v>-108.46979999999999</c:v>
                </c:pt>
                <c:pt idx="3379">
                  <c:v>-108.41900000000001</c:v>
                </c:pt>
                <c:pt idx="3380">
                  <c:v>-108.36799999999999</c:v>
                </c:pt>
                <c:pt idx="3381">
                  <c:v>-108.31700000000001</c:v>
                </c:pt>
                <c:pt idx="3382">
                  <c:v>-108.26599999999999</c:v>
                </c:pt>
                <c:pt idx="3383">
                  <c:v>-108.21520000000001</c:v>
                </c:pt>
                <c:pt idx="3384">
                  <c:v>-108.16409999999999</c:v>
                </c:pt>
                <c:pt idx="3385">
                  <c:v>-108.11330000000001</c:v>
                </c:pt>
                <c:pt idx="3386">
                  <c:v>-108.0624</c:v>
                </c:pt>
                <c:pt idx="3387">
                  <c:v>-108.01140000000001</c:v>
                </c:pt>
                <c:pt idx="3388">
                  <c:v>-107.96039999999999</c:v>
                </c:pt>
                <c:pt idx="3389">
                  <c:v>-107.9096</c:v>
                </c:pt>
                <c:pt idx="3390">
                  <c:v>-107.85849999999999</c:v>
                </c:pt>
                <c:pt idx="3391">
                  <c:v>-107.80759999999998</c:v>
                </c:pt>
                <c:pt idx="3392">
                  <c:v>-107.7567</c:v>
                </c:pt>
                <c:pt idx="3393">
                  <c:v>-107.70559999999999</c:v>
                </c:pt>
                <c:pt idx="3394">
                  <c:v>-107.65469999999999</c:v>
                </c:pt>
                <c:pt idx="3395">
                  <c:v>-107.60380000000001</c:v>
                </c:pt>
                <c:pt idx="3396">
                  <c:v>-107.55290000000001</c:v>
                </c:pt>
                <c:pt idx="3397">
                  <c:v>-107.502</c:v>
                </c:pt>
                <c:pt idx="3398">
                  <c:v>-107.45089999999999</c:v>
                </c:pt>
                <c:pt idx="3399">
                  <c:v>-107.39999999999999</c:v>
                </c:pt>
                <c:pt idx="3400">
                  <c:v>-107.34909999999999</c:v>
                </c:pt>
                <c:pt idx="3401">
                  <c:v>-107.29810000000001</c:v>
                </c:pt>
                <c:pt idx="3402">
                  <c:v>-107.24719999999999</c:v>
                </c:pt>
                <c:pt idx="3403">
                  <c:v>-107.1962</c:v>
                </c:pt>
                <c:pt idx="3404">
                  <c:v>-107.1454</c:v>
                </c:pt>
                <c:pt idx="3405">
                  <c:v>-107.09439999999998</c:v>
                </c:pt>
                <c:pt idx="3406">
                  <c:v>-107.0433</c:v>
                </c:pt>
                <c:pt idx="3407">
                  <c:v>-106.99249999999999</c:v>
                </c:pt>
                <c:pt idx="3408">
                  <c:v>-106.94149999999999</c:v>
                </c:pt>
                <c:pt idx="3409">
                  <c:v>-106.8905</c:v>
                </c:pt>
                <c:pt idx="3410">
                  <c:v>-106.83970000000001</c:v>
                </c:pt>
                <c:pt idx="3411">
                  <c:v>-106.78870000000001</c:v>
                </c:pt>
                <c:pt idx="3412">
                  <c:v>-106.73769999999999</c:v>
                </c:pt>
                <c:pt idx="3413">
                  <c:v>-106.68680000000001</c:v>
                </c:pt>
                <c:pt idx="3414">
                  <c:v>-106.63579999999999</c:v>
                </c:pt>
                <c:pt idx="3415">
                  <c:v>-106.5849</c:v>
                </c:pt>
                <c:pt idx="3416">
                  <c:v>-106.53389999999999</c:v>
                </c:pt>
                <c:pt idx="3417">
                  <c:v>-106.483</c:v>
                </c:pt>
                <c:pt idx="3418">
                  <c:v>-106.43219999999999</c:v>
                </c:pt>
                <c:pt idx="3419">
                  <c:v>-106.3811</c:v>
                </c:pt>
                <c:pt idx="3420">
                  <c:v>-106.33019999999999</c:v>
                </c:pt>
                <c:pt idx="3421">
                  <c:v>-106.2792</c:v>
                </c:pt>
                <c:pt idx="3422">
                  <c:v>-106.22829999999999</c:v>
                </c:pt>
                <c:pt idx="3423">
                  <c:v>-106.1773</c:v>
                </c:pt>
                <c:pt idx="3424">
                  <c:v>-106.12639999999999</c:v>
                </c:pt>
                <c:pt idx="3425">
                  <c:v>-106.0754</c:v>
                </c:pt>
                <c:pt idx="3426">
                  <c:v>-106.0245</c:v>
                </c:pt>
                <c:pt idx="3427">
                  <c:v>-105.9736</c:v>
                </c:pt>
                <c:pt idx="3428">
                  <c:v>-105.92249999999999</c:v>
                </c:pt>
                <c:pt idx="3429">
                  <c:v>-105.87169999999999</c:v>
                </c:pt>
                <c:pt idx="3430">
                  <c:v>-105.82079999999999</c:v>
                </c:pt>
                <c:pt idx="3431">
                  <c:v>-105.7698</c:v>
                </c:pt>
                <c:pt idx="3432">
                  <c:v>-105.71879999999999</c:v>
                </c:pt>
                <c:pt idx="3433">
                  <c:v>-105.6679</c:v>
                </c:pt>
                <c:pt idx="3434">
                  <c:v>-105.6169</c:v>
                </c:pt>
                <c:pt idx="3435">
                  <c:v>-105.566</c:v>
                </c:pt>
                <c:pt idx="3436">
                  <c:v>-105.51500000000001</c:v>
                </c:pt>
                <c:pt idx="3437">
                  <c:v>-105.464</c:v>
                </c:pt>
                <c:pt idx="3438">
                  <c:v>-105.4131</c:v>
                </c:pt>
                <c:pt idx="3439">
                  <c:v>-105.3622</c:v>
                </c:pt>
                <c:pt idx="3440">
                  <c:v>-105.31119999999999</c:v>
                </c:pt>
                <c:pt idx="3441">
                  <c:v>-105.2604</c:v>
                </c:pt>
                <c:pt idx="3442">
                  <c:v>-105.20950000000001</c:v>
                </c:pt>
                <c:pt idx="3443">
                  <c:v>-105.1585</c:v>
                </c:pt>
                <c:pt idx="3444">
                  <c:v>-105.10749999999999</c:v>
                </c:pt>
                <c:pt idx="3445">
                  <c:v>-105.0566</c:v>
                </c:pt>
                <c:pt idx="3446">
                  <c:v>-105.00569999999999</c:v>
                </c:pt>
                <c:pt idx="3447">
                  <c:v>-104.9547</c:v>
                </c:pt>
                <c:pt idx="3448">
                  <c:v>-104.9038</c:v>
                </c:pt>
                <c:pt idx="3449">
                  <c:v>-104.8528</c:v>
                </c:pt>
                <c:pt idx="3450">
                  <c:v>-104.80179999999999</c:v>
                </c:pt>
                <c:pt idx="3451">
                  <c:v>-104.7509</c:v>
                </c:pt>
                <c:pt idx="3452">
                  <c:v>-104.6999</c:v>
                </c:pt>
                <c:pt idx="3453">
                  <c:v>-104.6489</c:v>
                </c:pt>
                <c:pt idx="3454">
                  <c:v>-104.59800000000001</c:v>
                </c:pt>
                <c:pt idx="3455">
                  <c:v>-104.5471</c:v>
                </c:pt>
                <c:pt idx="3456">
                  <c:v>-104.49609999999998</c:v>
                </c:pt>
                <c:pt idx="3457">
                  <c:v>-104.4453</c:v>
                </c:pt>
                <c:pt idx="3458">
                  <c:v>-104.3943</c:v>
                </c:pt>
                <c:pt idx="3459">
                  <c:v>-104.3433</c:v>
                </c:pt>
                <c:pt idx="3460">
                  <c:v>-104.29240000000001</c:v>
                </c:pt>
                <c:pt idx="3461">
                  <c:v>-104.2415</c:v>
                </c:pt>
                <c:pt idx="3462">
                  <c:v>-104.1904</c:v>
                </c:pt>
                <c:pt idx="3463">
                  <c:v>-104.1396</c:v>
                </c:pt>
                <c:pt idx="3464">
                  <c:v>-104.0886</c:v>
                </c:pt>
                <c:pt idx="3465">
                  <c:v>-104.0376</c:v>
                </c:pt>
                <c:pt idx="3466">
                  <c:v>-103.98680000000002</c:v>
                </c:pt>
                <c:pt idx="3467">
                  <c:v>-103.9357</c:v>
                </c:pt>
                <c:pt idx="3468">
                  <c:v>-103.8848</c:v>
                </c:pt>
                <c:pt idx="3469">
                  <c:v>-103.8338</c:v>
                </c:pt>
                <c:pt idx="3470">
                  <c:v>-103.78289999999998</c:v>
                </c:pt>
                <c:pt idx="3471">
                  <c:v>-103.732</c:v>
                </c:pt>
                <c:pt idx="3472">
                  <c:v>-103.68109999999999</c:v>
                </c:pt>
                <c:pt idx="3473">
                  <c:v>-103.6301</c:v>
                </c:pt>
                <c:pt idx="3474">
                  <c:v>-103.5791</c:v>
                </c:pt>
                <c:pt idx="3475">
                  <c:v>-103.5282</c:v>
                </c:pt>
                <c:pt idx="3476">
                  <c:v>-103.47730000000001</c:v>
                </c:pt>
                <c:pt idx="3477">
                  <c:v>-103.4263</c:v>
                </c:pt>
                <c:pt idx="3478">
                  <c:v>-103.37540000000001</c:v>
                </c:pt>
                <c:pt idx="3479">
                  <c:v>-103.3244</c:v>
                </c:pt>
                <c:pt idx="3480">
                  <c:v>-103.2735</c:v>
                </c:pt>
                <c:pt idx="3481">
                  <c:v>-103.2225</c:v>
                </c:pt>
                <c:pt idx="3482">
                  <c:v>-103.1716</c:v>
                </c:pt>
                <c:pt idx="3483">
                  <c:v>-103.1207</c:v>
                </c:pt>
                <c:pt idx="3484">
                  <c:v>-103.06960000000001</c:v>
                </c:pt>
                <c:pt idx="3485">
                  <c:v>-103.0188</c:v>
                </c:pt>
                <c:pt idx="3486">
                  <c:v>-102.96780000000001</c:v>
                </c:pt>
                <c:pt idx="3487">
                  <c:v>-102.9169</c:v>
                </c:pt>
                <c:pt idx="3488">
                  <c:v>-102.8659</c:v>
                </c:pt>
                <c:pt idx="3489">
                  <c:v>-102.815</c:v>
                </c:pt>
                <c:pt idx="3490">
                  <c:v>-102.76400000000001</c:v>
                </c:pt>
                <c:pt idx="3491">
                  <c:v>-102.71299999999999</c:v>
                </c:pt>
                <c:pt idx="3492">
                  <c:v>-102.66210000000001</c:v>
                </c:pt>
                <c:pt idx="3493">
                  <c:v>-102.6112</c:v>
                </c:pt>
                <c:pt idx="3494">
                  <c:v>-102.5603</c:v>
                </c:pt>
                <c:pt idx="3495">
                  <c:v>-102.5093</c:v>
                </c:pt>
                <c:pt idx="3496">
                  <c:v>-102.4584</c:v>
                </c:pt>
                <c:pt idx="3497">
                  <c:v>-102.40729999999999</c:v>
                </c:pt>
                <c:pt idx="3498">
                  <c:v>-102.35649999999998</c:v>
                </c:pt>
                <c:pt idx="3499">
                  <c:v>-102.30549999999999</c:v>
                </c:pt>
                <c:pt idx="3500">
                  <c:v>-102.25450000000001</c:v>
                </c:pt>
                <c:pt idx="3501">
                  <c:v>-102.2037</c:v>
                </c:pt>
                <c:pt idx="3502">
                  <c:v>-102.15270000000001</c:v>
                </c:pt>
                <c:pt idx="3503">
                  <c:v>-102.10169999999999</c:v>
                </c:pt>
                <c:pt idx="3504">
                  <c:v>-102.0508</c:v>
                </c:pt>
                <c:pt idx="3505">
                  <c:v>-101.99979999999999</c:v>
                </c:pt>
                <c:pt idx="3506">
                  <c:v>-101.94889999999999</c:v>
                </c:pt>
                <c:pt idx="3507">
                  <c:v>-101.898</c:v>
                </c:pt>
                <c:pt idx="3508">
                  <c:v>-101.84700000000001</c:v>
                </c:pt>
                <c:pt idx="3509">
                  <c:v>-101.7961</c:v>
                </c:pt>
                <c:pt idx="3510">
                  <c:v>-101.74510000000001</c:v>
                </c:pt>
                <c:pt idx="3511">
                  <c:v>-101.6943</c:v>
                </c:pt>
                <c:pt idx="3512">
                  <c:v>-101.64320000000001</c:v>
                </c:pt>
                <c:pt idx="3513">
                  <c:v>-101.5924</c:v>
                </c:pt>
                <c:pt idx="3514">
                  <c:v>-101.54129999999999</c:v>
                </c:pt>
                <c:pt idx="3515">
                  <c:v>-101.49039999999999</c:v>
                </c:pt>
                <c:pt idx="3516">
                  <c:v>-101.43940000000001</c:v>
                </c:pt>
                <c:pt idx="3517">
                  <c:v>-101.38849999999999</c:v>
                </c:pt>
                <c:pt idx="3518">
                  <c:v>-101.33760000000001</c:v>
                </c:pt>
                <c:pt idx="3519">
                  <c:v>-101.28659999999999</c:v>
                </c:pt>
                <c:pt idx="3520">
                  <c:v>-101.23570000000001</c:v>
                </c:pt>
                <c:pt idx="3521">
                  <c:v>-101.18470000000001</c:v>
                </c:pt>
                <c:pt idx="3522">
                  <c:v>-101.13380000000001</c:v>
                </c:pt>
                <c:pt idx="3523">
                  <c:v>-101.08279999999999</c:v>
                </c:pt>
                <c:pt idx="3524">
                  <c:v>-101.03189999999999</c:v>
                </c:pt>
                <c:pt idx="3525">
                  <c:v>-100.98099999999999</c:v>
                </c:pt>
                <c:pt idx="3526">
                  <c:v>-100.93</c:v>
                </c:pt>
                <c:pt idx="3527">
                  <c:v>-100.87909999999999</c:v>
                </c:pt>
                <c:pt idx="3528">
                  <c:v>-100.82809999999999</c:v>
                </c:pt>
                <c:pt idx="3529">
                  <c:v>-100.77719999999999</c:v>
                </c:pt>
                <c:pt idx="3530">
                  <c:v>-100.72620000000001</c:v>
                </c:pt>
                <c:pt idx="3531">
                  <c:v>-100.67529999999999</c:v>
                </c:pt>
                <c:pt idx="3532">
                  <c:v>-100.62430000000001</c:v>
                </c:pt>
                <c:pt idx="3533">
                  <c:v>-100.5735</c:v>
                </c:pt>
                <c:pt idx="3534">
                  <c:v>-100.5224</c:v>
                </c:pt>
                <c:pt idx="3535">
                  <c:v>-100.47150000000001</c:v>
                </c:pt>
                <c:pt idx="3536">
                  <c:v>-100.4205</c:v>
                </c:pt>
                <c:pt idx="3537">
                  <c:v>-100.36960000000001</c:v>
                </c:pt>
                <c:pt idx="3538">
                  <c:v>-100.31870000000001</c:v>
                </c:pt>
                <c:pt idx="3539">
                  <c:v>-100.2677</c:v>
                </c:pt>
                <c:pt idx="3540">
                  <c:v>-100.2167</c:v>
                </c:pt>
                <c:pt idx="3541">
                  <c:v>-100.16589999999999</c:v>
                </c:pt>
                <c:pt idx="3542">
                  <c:v>-100.11479999999999</c:v>
                </c:pt>
                <c:pt idx="3543">
                  <c:v>-100.06389999999999</c:v>
                </c:pt>
                <c:pt idx="3544">
                  <c:v>-100.01300000000001</c:v>
                </c:pt>
                <c:pt idx="3545">
                  <c:v>-99.962000000000003</c:v>
                </c:pt>
                <c:pt idx="3546">
                  <c:v>-99.911100000000005</c:v>
                </c:pt>
                <c:pt idx="3547">
                  <c:v>-99.86020000000002</c:v>
                </c:pt>
                <c:pt idx="3548">
                  <c:v>-99.809200000000004</c:v>
                </c:pt>
                <c:pt idx="3549">
                  <c:v>-99.758299999999991</c:v>
                </c:pt>
                <c:pt idx="3550">
                  <c:v>-99.707300000000004</c:v>
                </c:pt>
                <c:pt idx="3551">
                  <c:v>-99.656399999999991</c:v>
                </c:pt>
                <c:pt idx="3552">
                  <c:v>-99.6053</c:v>
                </c:pt>
                <c:pt idx="3553">
                  <c:v>-99.55449999999999</c:v>
                </c:pt>
                <c:pt idx="3554">
                  <c:v>-99.503600000000006</c:v>
                </c:pt>
                <c:pt idx="3555">
                  <c:v>-99.45259999999999</c:v>
                </c:pt>
                <c:pt idx="3556">
                  <c:v>-99.401700000000005</c:v>
                </c:pt>
                <c:pt idx="3557">
                  <c:v>-99.350699999999989</c:v>
                </c:pt>
                <c:pt idx="3558">
                  <c:v>-99.299800000000005</c:v>
                </c:pt>
                <c:pt idx="3559">
                  <c:v>-99.248800000000003</c:v>
                </c:pt>
                <c:pt idx="3560">
                  <c:v>-99.197900000000004</c:v>
                </c:pt>
                <c:pt idx="3561">
                  <c:v>-99.146900000000002</c:v>
                </c:pt>
                <c:pt idx="3562">
                  <c:v>-99.0959</c:v>
                </c:pt>
                <c:pt idx="3563">
                  <c:v>-99.044999999999987</c:v>
                </c:pt>
                <c:pt idx="3564">
                  <c:v>-98.994100000000003</c:v>
                </c:pt>
                <c:pt idx="3565">
                  <c:v>-98.943200000000004</c:v>
                </c:pt>
                <c:pt idx="3566">
                  <c:v>-98.892200000000003</c:v>
                </c:pt>
                <c:pt idx="3567">
                  <c:v>-98.841200000000001</c:v>
                </c:pt>
                <c:pt idx="3568">
                  <c:v>-98.790300000000002</c:v>
                </c:pt>
                <c:pt idx="3569">
                  <c:v>-98.7393</c:v>
                </c:pt>
                <c:pt idx="3570">
                  <c:v>-98.688400000000016</c:v>
                </c:pt>
                <c:pt idx="3571">
                  <c:v>-98.637500000000003</c:v>
                </c:pt>
                <c:pt idx="3572">
                  <c:v>-98.586500000000001</c:v>
                </c:pt>
                <c:pt idx="3573">
                  <c:v>-98.535600000000002</c:v>
                </c:pt>
                <c:pt idx="3574">
                  <c:v>-98.484700000000004</c:v>
                </c:pt>
                <c:pt idx="3575">
                  <c:v>-98.433699999999988</c:v>
                </c:pt>
                <c:pt idx="3576">
                  <c:v>-98.3827</c:v>
                </c:pt>
                <c:pt idx="3577">
                  <c:v>-98.331800000000001</c:v>
                </c:pt>
                <c:pt idx="3578">
                  <c:v>-98.281000000000006</c:v>
                </c:pt>
                <c:pt idx="3579">
                  <c:v>-98.229900000000001</c:v>
                </c:pt>
                <c:pt idx="3580">
                  <c:v>-98.178899999999999</c:v>
                </c:pt>
                <c:pt idx="3581">
                  <c:v>-98.127999999999986</c:v>
                </c:pt>
                <c:pt idx="3582">
                  <c:v>-98.077100000000002</c:v>
                </c:pt>
                <c:pt idx="3583">
                  <c:v>-98.0261</c:v>
                </c:pt>
                <c:pt idx="3584">
                  <c:v>-97.975200000000001</c:v>
                </c:pt>
                <c:pt idx="3585">
                  <c:v>-97.924199999999985</c:v>
                </c:pt>
                <c:pt idx="3586">
                  <c:v>-97.873400000000004</c:v>
                </c:pt>
                <c:pt idx="3587">
                  <c:v>-97.822400000000002</c:v>
                </c:pt>
                <c:pt idx="3588">
                  <c:v>-97.7714</c:v>
                </c:pt>
                <c:pt idx="3589">
                  <c:v>-97.720500000000001</c:v>
                </c:pt>
                <c:pt idx="3590">
                  <c:v>-97.669600000000003</c:v>
                </c:pt>
                <c:pt idx="3591">
                  <c:v>-97.618600000000001</c:v>
                </c:pt>
                <c:pt idx="3592">
                  <c:v>-97.567599999999999</c:v>
                </c:pt>
                <c:pt idx="3593">
                  <c:v>-97.516599999999997</c:v>
                </c:pt>
                <c:pt idx="3594">
                  <c:v>-97.465699999999998</c:v>
                </c:pt>
                <c:pt idx="3595">
                  <c:v>-97.4148</c:v>
                </c:pt>
                <c:pt idx="3596">
                  <c:v>-97.363799999999998</c:v>
                </c:pt>
                <c:pt idx="3597">
                  <c:v>-97.312899999999985</c:v>
                </c:pt>
                <c:pt idx="3598">
                  <c:v>-97.262</c:v>
                </c:pt>
                <c:pt idx="3599">
                  <c:v>-97.211100000000002</c:v>
                </c:pt>
                <c:pt idx="3600">
                  <c:v>-97.16</c:v>
                </c:pt>
                <c:pt idx="3601">
                  <c:v>-97.109099999999998</c:v>
                </c:pt>
                <c:pt idx="3602">
                  <c:v>-97.058199999999999</c:v>
                </c:pt>
                <c:pt idx="3603">
                  <c:v>-97.007300000000001</c:v>
                </c:pt>
                <c:pt idx="3604">
                  <c:v>-96.956299999999999</c:v>
                </c:pt>
                <c:pt idx="3605">
                  <c:v>-96.905399999999986</c:v>
                </c:pt>
                <c:pt idx="3606">
                  <c:v>-96.854500000000002</c:v>
                </c:pt>
                <c:pt idx="3607">
                  <c:v>-96.803399999999982</c:v>
                </c:pt>
                <c:pt idx="3608">
                  <c:v>-96.752499999999998</c:v>
                </c:pt>
                <c:pt idx="3609">
                  <c:v>-96.701600000000013</c:v>
                </c:pt>
                <c:pt idx="3610">
                  <c:v>-96.650599999999997</c:v>
                </c:pt>
                <c:pt idx="3611">
                  <c:v>-96.599700000000013</c:v>
                </c:pt>
                <c:pt idx="3612">
                  <c:v>-96.548699999999997</c:v>
                </c:pt>
                <c:pt idx="3613">
                  <c:v>-96.497800000000012</c:v>
                </c:pt>
                <c:pt idx="3614">
                  <c:v>-96.446899999999999</c:v>
                </c:pt>
                <c:pt idx="3615">
                  <c:v>-96.395900000000012</c:v>
                </c:pt>
                <c:pt idx="3616">
                  <c:v>-96.344999999999999</c:v>
                </c:pt>
                <c:pt idx="3617">
                  <c:v>-96.294000000000011</c:v>
                </c:pt>
                <c:pt idx="3618">
                  <c:v>-96.243099999999998</c:v>
                </c:pt>
                <c:pt idx="3619">
                  <c:v>-96.1922</c:v>
                </c:pt>
                <c:pt idx="3620">
                  <c:v>-96.141199999999998</c:v>
                </c:pt>
                <c:pt idx="3621">
                  <c:v>-96.090199999999996</c:v>
                </c:pt>
                <c:pt idx="3622">
                  <c:v>-96.039199999999994</c:v>
                </c:pt>
                <c:pt idx="3623">
                  <c:v>-95.988299999999995</c:v>
                </c:pt>
                <c:pt idx="3624">
                  <c:v>-95.937299999999993</c:v>
                </c:pt>
                <c:pt idx="3625">
                  <c:v>-95.886399999999995</c:v>
                </c:pt>
                <c:pt idx="3626">
                  <c:v>-95.835400000000007</c:v>
                </c:pt>
                <c:pt idx="3627">
                  <c:v>-95.784500000000008</c:v>
                </c:pt>
                <c:pt idx="3628">
                  <c:v>-95.733500000000006</c:v>
                </c:pt>
                <c:pt idx="3629">
                  <c:v>-95.682600000000008</c:v>
                </c:pt>
                <c:pt idx="3630">
                  <c:v>-95.631600000000006</c:v>
                </c:pt>
                <c:pt idx="3631">
                  <c:v>-95.580700000000007</c:v>
                </c:pt>
                <c:pt idx="3632">
                  <c:v>-95.529799999999994</c:v>
                </c:pt>
                <c:pt idx="3633">
                  <c:v>-95.47890000000001</c:v>
                </c:pt>
                <c:pt idx="3634">
                  <c:v>-95.427899999999994</c:v>
                </c:pt>
                <c:pt idx="3635">
                  <c:v>-95.376900000000006</c:v>
                </c:pt>
                <c:pt idx="3636">
                  <c:v>-95.325999999999993</c:v>
                </c:pt>
                <c:pt idx="3637">
                  <c:v>-95.275000000000006</c:v>
                </c:pt>
                <c:pt idx="3638">
                  <c:v>-95.224100000000007</c:v>
                </c:pt>
                <c:pt idx="3639">
                  <c:v>-95.173200000000008</c:v>
                </c:pt>
                <c:pt idx="3640">
                  <c:v>-95.122299999999996</c:v>
                </c:pt>
                <c:pt idx="3641">
                  <c:v>-95.071300000000008</c:v>
                </c:pt>
                <c:pt idx="3642">
                  <c:v>-95.020299999999992</c:v>
                </c:pt>
                <c:pt idx="3643">
                  <c:v>-94.969500000000011</c:v>
                </c:pt>
                <c:pt idx="3644">
                  <c:v>-94.918499999999995</c:v>
                </c:pt>
                <c:pt idx="3645">
                  <c:v>-94.86760000000001</c:v>
                </c:pt>
                <c:pt idx="3646">
                  <c:v>-94.816699999999997</c:v>
                </c:pt>
                <c:pt idx="3647">
                  <c:v>-94.76570000000001</c:v>
                </c:pt>
                <c:pt idx="3648">
                  <c:v>-94.71459999999999</c:v>
                </c:pt>
                <c:pt idx="3649">
                  <c:v>-94.663800000000009</c:v>
                </c:pt>
                <c:pt idx="3650">
                  <c:v>-94.612799999999993</c:v>
                </c:pt>
                <c:pt idx="3651">
                  <c:v>-94.561800000000005</c:v>
                </c:pt>
                <c:pt idx="3652">
                  <c:v>-94.510900000000007</c:v>
                </c:pt>
                <c:pt idx="3653">
                  <c:v>-94.460000000000008</c:v>
                </c:pt>
                <c:pt idx="3654">
                  <c:v>-94.408999999999992</c:v>
                </c:pt>
                <c:pt idx="3655">
                  <c:v>-94.358000000000004</c:v>
                </c:pt>
                <c:pt idx="3656">
                  <c:v>-94.307099999999991</c:v>
                </c:pt>
                <c:pt idx="3657">
                  <c:v>-94.256200000000007</c:v>
                </c:pt>
                <c:pt idx="3658">
                  <c:v>-94.205299999999994</c:v>
                </c:pt>
                <c:pt idx="3659">
                  <c:v>-94.154300000000006</c:v>
                </c:pt>
                <c:pt idx="3660">
                  <c:v>-94.103399999999993</c:v>
                </c:pt>
                <c:pt idx="3661">
                  <c:v>-94.052399999999992</c:v>
                </c:pt>
                <c:pt idx="3662">
                  <c:v>-94.00139999999999</c:v>
                </c:pt>
                <c:pt idx="3663">
                  <c:v>-93.950500000000005</c:v>
                </c:pt>
                <c:pt idx="3664">
                  <c:v>-93.899499999999989</c:v>
                </c:pt>
                <c:pt idx="3665">
                  <c:v>-93.848600000000005</c:v>
                </c:pt>
                <c:pt idx="3666">
                  <c:v>-93.797699999999992</c:v>
                </c:pt>
                <c:pt idx="3667">
                  <c:v>-93.746800000000007</c:v>
                </c:pt>
                <c:pt idx="3668">
                  <c:v>-93.695800000000006</c:v>
                </c:pt>
                <c:pt idx="3669">
                  <c:v>-93.644800000000004</c:v>
                </c:pt>
                <c:pt idx="3670">
                  <c:v>-93.593800000000002</c:v>
                </c:pt>
                <c:pt idx="3671">
                  <c:v>-93.543000000000006</c:v>
                </c:pt>
                <c:pt idx="3672">
                  <c:v>-93.49199999999999</c:v>
                </c:pt>
                <c:pt idx="3673">
                  <c:v>-93.441100000000006</c:v>
                </c:pt>
                <c:pt idx="3674">
                  <c:v>-93.390199999999993</c:v>
                </c:pt>
                <c:pt idx="3675">
                  <c:v>-93.339200000000005</c:v>
                </c:pt>
                <c:pt idx="3676">
                  <c:v>-93.288200000000003</c:v>
                </c:pt>
                <c:pt idx="3677">
                  <c:v>-93.237200000000001</c:v>
                </c:pt>
                <c:pt idx="3678">
                  <c:v>-93.186300000000003</c:v>
                </c:pt>
                <c:pt idx="3679">
                  <c:v>-93.135300000000001</c:v>
                </c:pt>
                <c:pt idx="3680">
                  <c:v>-93.084499999999991</c:v>
                </c:pt>
                <c:pt idx="3681">
                  <c:v>-93.033500000000004</c:v>
                </c:pt>
                <c:pt idx="3682">
                  <c:v>-92.982500000000002</c:v>
                </c:pt>
                <c:pt idx="3683">
                  <c:v>-92.931600000000003</c:v>
                </c:pt>
                <c:pt idx="3684">
                  <c:v>-92.88069999999999</c:v>
                </c:pt>
                <c:pt idx="3685">
                  <c:v>-92.829800000000006</c:v>
                </c:pt>
                <c:pt idx="3686">
                  <c:v>-92.778899999999993</c:v>
                </c:pt>
                <c:pt idx="3687">
                  <c:v>-92.727900000000005</c:v>
                </c:pt>
                <c:pt idx="3688">
                  <c:v>-92.676900000000003</c:v>
                </c:pt>
                <c:pt idx="3689">
                  <c:v>-92.625900000000001</c:v>
                </c:pt>
                <c:pt idx="3690">
                  <c:v>-92.575099999999992</c:v>
                </c:pt>
                <c:pt idx="3691">
                  <c:v>-92.524100000000004</c:v>
                </c:pt>
                <c:pt idx="3692">
                  <c:v>-92.473100000000002</c:v>
                </c:pt>
                <c:pt idx="3693">
                  <c:v>-92.421999999999997</c:v>
                </c:pt>
                <c:pt idx="3694">
                  <c:v>-92.371200000000002</c:v>
                </c:pt>
                <c:pt idx="3695">
                  <c:v>-92.320300000000003</c:v>
                </c:pt>
                <c:pt idx="3696">
                  <c:v>-92.269299999999987</c:v>
                </c:pt>
                <c:pt idx="3697">
                  <c:v>-92.218400000000003</c:v>
                </c:pt>
                <c:pt idx="3698">
                  <c:v>-92.167400000000015</c:v>
                </c:pt>
                <c:pt idx="3699">
                  <c:v>-92.116500000000002</c:v>
                </c:pt>
                <c:pt idx="3700">
                  <c:v>-92.065599999999989</c:v>
                </c:pt>
                <c:pt idx="3701">
                  <c:v>-92.014600000000002</c:v>
                </c:pt>
                <c:pt idx="3702">
                  <c:v>-91.963700000000003</c:v>
                </c:pt>
                <c:pt idx="3703">
                  <c:v>-91.912700000000001</c:v>
                </c:pt>
                <c:pt idx="3704">
                  <c:v>-91.861700000000013</c:v>
                </c:pt>
                <c:pt idx="3705">
                  <c:v>-91.8108</c:v>
                </c:pt>
                <c:pt idx="3706">
                  <c:v>-91.759900000000002</c:v>
                </c:pt>
                <c:pt idx="3707">
                  <c:v>-91.7089</c:v>
                </c:pt>
                <c:pt idx="3708">
                  <c:v>-91.658000000000001</c:v>
                </c:pt>
                <c:pt idx="3709">
                  <c:v>-91.606999999999999</c:v>
                </c:pt>
                <c:pt idx="3710">
                  <c:v>-91.556100000000001</c:v>
                </c:pt>
                <c:pt idx="3711">
                  <c:v>-91.505099999999999</c:v>
                </c:pt>
                <c:pt idx="3712">
                  <c:v>-91.454200000000014</c:v>
                </c:pt>
                <c:pt idx="3713">
                  <c:v>-91.403300000000002</c:v>
                </c:pt>
                <c:pt idx="3714">
                  <c:v>-91.352399999999989</c:v>
                </c:pt>
                <c:pt idx="3715">
                  <c:v>-91.301299999999998</c:v>
                </c:pt>
                <c:pt idx="3716">
                  <c:v>-91.250399999999999</c:v>
                </c:pt>
                <c:pt idx="3717">
                  <c:v>-91.1995</c:v>
                </c:pt>
                <c:pt idx="3718">
                  <c:v>-91.148600000000002</c:v>
                </c:pt>
                <c:pt idx="3719">
                  <c:v>-91.0976</c:v>
                </c:pt>
                <c:pt idx="3720">
                  <c:v>-91.046599999999984</c:v>
                </c:pt>
                <c:pt idx="3721">
                  <c:v>-90.995699999999999</c:v>
                </c:pt>
                <c:pt idx="3722">
                  <c:v>-90.944699999999997</c:v>
                </c:pt>
                <c:pt idx="3723">
                  <c:v>-90.893799999999999</c:v>
                </c:pt>
                <c:pt idx="3724">
                  <c:v>-90.8429</c:v>
                </c:pt>
                <c:pt idx="3725">
                  <c:v>-90.792000000000002</c:v>
                </c:pt>
                <c:pt idx="3726">
                  <c:v>-90.740900000000011</c:v>
                </c:pt>
                <c:pt idx="3727">
                  <c:v>-90.69</c:v>
                </c:pt>
                <c:pt idx="3728">
                  <c:v>-90.639200000000002</c:v>
                </c:pt>
                <c:pt idx="3729">
                  <c:v>-90.588099999999997</c:v>
                </c:pt>
                <c:pt idx="3730">
                  <c:v>-90.537099999999995</c:v>
                </c:pt>
                <c:pt idx="3731">
                  <c:v>-90.4863</c:v>
                </c:pt>
                <c:pt idx="3732">
                  <c:v>-90.435300000000012</c:v>
                </c:pt>
                <c:pt idx="3733">
                  <c:v>-90.384399999999999</c:v>
                </c:pt>
                <c:pt idx="3734">
                  <c:v>-90.333399999999983</c:v>
                </c:pt>
                <c:pt idx="3735">
                  <c:v>-90.282499999999999</c:v>
                </c:pt>
                <c:pt idx="3736">
                  <c:v>-90.2316</c:v>
                </c:pt>
                <c:pt idx="3737">
                  <c:v>-90.180499999999995</c:v>
                </c:pt>
                <c:pt idx="3738">
                  <c:v>-90.129599999999996</c:v>
                </c:pt>
                <c:pt idx="3739">
                  <c:v>-90.078599999999994</c:v>
                </c:pt>
                <c:pt idx="3740">
                  <c:v>-90.027699999999996</c:v>
                </c:pt>
                <c:pt idx="3741">
                  <c:v>-89.976799999999997</c:v>
                </c:pt>
                <c:pt idx="3742">
                  <c:v>-89.925799999999995</c:v>
                </c:pt>
                <c:pt idx="3743">
                  <c:v>-89.875</c:v>
                </c:pt>
                <c:pt idx="3744">
                  <c:v>-89.824000000000012</c:v>
                </c:pt>
                <c:pt idx="3745">
                  <c:v>-89.772999999999996</c:v>
                </c:pt>
                <c:pt idx="3746">
                  <c:v>-89.722099999999998</c:v>
                </c:pt>
                <c:pt idx="3747">
                  <c:v>-89.671199999999999</c:v>
                </c:pt>
                <c:pt idx="3748">
                  <c:v>-89.620200000000011</c:v>
                </c:pt>
                <c:pt idx="3749">
                  <c:v>-89.569299999999998</c:v>
                </c:pt>
                <c:pt idx="3750">
                  <c:v>-89.5184</c:v>
                </c:pt>
                <c:pt idx="3751">
                  <c:v>-89.467399999999998</c:v>
                </c:pt>
                <c:pt idx="3752">
                  <c:v>-89.41640000000001</c:v>
                </c:pt>
                <c:pt idx="3753">
                  <c:v>-89.365399999999994</c:v>
                </c:pt>
                <c:pt idx="3754">
                  <c:v>-89.314499999999995</c:v>
                </c:pt>
                <c:pt idx="3755">
                  <c:v>-89.263599999999997</c:v>
                </c:pt>
                <c:pt idx="3756">
                  <c:v>-89.212600000000009</c:v>
                </c:pt>
                <c:pt idx="3757">
                  <c:v>-89.161699999999996</c:v>
                </c:pt>
                <c:pt idx="3758">
                  <c:v>-89.110799999999998</c:v>
                </c:pt>
                <c:pt idx="3759">
                  <c:v>-89.059799999999996</c:v>
                </c:pt>
                <c:pt idx="3760">
                  <c:v>-89.008800000000008</c:v>
                </c:pt>
                <c:pt idx="3761">
                  <c:v>-88.957899999999995</c:v>
                </c:pt>
                <c:pt idx="3762">
                  <c:v>-88.906899999999993</c:v>
                </c:pt>
                <c:pt idx="3763">
                  <c:v>-88.856099999999998</c:v>
                </c:pt>
                <c:pt idx="3764">
                  <c:v>-88.805000000000007</c:v>
                </c:pt>
                <c:pt idx="3765">
                  <c:v>-88.754100000000008</c:v>
                </c:pt>
                <c:pt idx="3766">
                  <c:v>-88.703100000000006</c:v>
                </c:pt>
                <c:pt idx="3767">
                  <c:v>-88.652199999999993</c:v>
                </c:pt>
                <c:pt idx="3768">
                  <c:v>-88.601299999999995</c:v>
                </c:pt>
                <c:pt idx="3769">
                  <c:v>-88.550399999999996</c:v>
                </c:pt>
                <c:pt idx="3770">
                  <c:v>-88.499400000000009</c:v>
                </c:pt>
                <c:pt idx="3771">
                  <c:v>-88.448399999999992</c:v>
                </c:pt>
                <c:pt idx="3772">
                  <c:v>-88.397500000000008</c:v>
                </c:pt>
                <c:pt idx="3773">
                  <c:v>-88.346599999999995</c:v>
                </c:pt>
                <c:pt idx="3774">
                  <c:v>-88.295500000000004</c:v>
                </c:pt>
                <c:pt idx="3775">
                  <c:v>-88.244600000000005</c:v>
                </c:pt>
                <c:pt idx="3776">
                  <c:v>-88.193700000000007</c:v>
                </c:pt>
                <c:pt idx="3777">
                  <c:v>-88.142799999999994</c:v>
                </c:pt>
                <c:pt idx="3778">
                  <c:v>-88.091700000000003</c:v>
                </c:pt>
                <c:pt idx="3779">
                  <c:v>-88.040800000000004</c:v>
                </c:pt>
                <c:pt idx="3780">
                  <c:v>-87.990000000000009</c:v>
                </c:pt>
                <c:pt idx="3781">
                  <c:v>-87.938999999999993</c:v>
                </c:pt>
                <c:pt idx="3782">
                  <c:v>-87.888100000000009</c:v>
                </c:pt>
                <c:pt idx="3783">
                  <c:v>-87.836999999999989</c:v>
                </c:pt>
                <c:pt idx="3784">
                  <c:v>-87.786100000000005</c:v>
                </c:pt>
                <c:pt idx="3785">
                  <c:v>-87.735199999999992</c:v>
                </c:pt>
                <c:pt idx="3786">
                  <c:v>-87.684300000000007</c:v>
                </c:pt>
                <c:pt idx="3787">
                  <c:v>-87.633299999999991</c:v>
                </c:pt>
                <c:pt idx="3788">
                  <c:v>-87.582300000000004</c:v>
                </c:pt>
                <c:pt idx="3789">
                  <c:v>-87.531399999999991</c:v>
                </c:pt>
                <c:pt idx="3790">
                  <c:v>-87.480500000000006</c:v>
                </c:pt>
                <c:pt idx="3791">
                  <c:v>-87.429500000000004</c:v>
                </c:pt>
                <c:pt idx="3792">
                  <c:v>-87.378500000000003</c:v>
                </c:pt>
                <c:pt idx="3793">
                  <c:v>-87.327699999999993</c:v>
                </c:pt>
                <c:pt idx="3794">
                  <c:v>-87.276700000000005</c:v>
                </c:pt>
                <c:pt idx="3795">
                  <c:v>-87.225699999999989</c:v>
                </c:pt>
                <c:pt idx="3796">
                  <c:v>-87.174800000000005</c:v>
                </c:pt>
                <c:pt idx="3797">
                  <c:v>-87.123899999999992</c:v>
                </c:pt>
                <c:pt idx="3798">
                  <c:v>-87.072800000000001</c:v>
                </c:pt>
                <c:pt idx="3799">
                  <c:v>-87.022000000000006</c:v>
                </c:pt>
                <c:pt idx="3800">
                  <c:v>-86.971000000000004</c:v>
                </c:pt>
                <c:pt idx="3801">
                  <c:v>-86.920099999999991</c:v>
                </c:pt>
                <c:pt idx="3802">
                  <c:v>-86.869200000000006</c:v>
                </c:pt>
                <c:pt idx="3803">
                  <c:v>-86.818200000000004</c:v>
                </c:pt>
                <c:pt idx="3804">
                  <c:v>-86.767200000000003</c:v>
                </c:pt>
                <c:pt idx="3805">
                  <c:v>-86.716399999999993</c:v>
                </c:pt>
                <c:pt idx="3806">
                  <c:v>-86.665300000000002</c:v>
                </c:pt>
                <c:pt idx="3807">
                  <c:v>-86.614499999999992</c:v>
                </c:pt>
                <c:pt idx="3808">
                  <c:v>-86.563500000000005</c:v>
                </c:pt>
                <c:pt idx="3809">
                  <c:v>-86.5124</c:v>
                </c:pt>
                <c:pt idx="3810">
                  <c:v>-86.461600000000004</c:v>
                </c:pt>
                <c:pt idx="3811">
                  <c:v>-86.410599999999988</c:v>
                </c:pt>
                <c:pt idx="3812">
                  <c:v>-86.359700000000004</c:v>
                </c:pt>
                <c:pt idx="3813">
                  <c:v>-86.308700000000002</c:v>
                </c:pt>
                <c:pt idx="3814">
                  <c:v>-86.257900000000006</c:v>
                </c:pt>
                <c:pt idx="3815">
                  <c:v>-86.206800000000001</c:v>
                </c:pt>
                <c:pt idx="3816">
                  <c:v>-86.155900000000003</c:v>
                </c:pt>
                <c:pt idx="3817">
                  <c:v>-86.104900000000001</c:v>
                </c:pt>
                <c:pt idx="3818">
                  <c:v>-86.053899999999999</c:v>
                </c:pt>
                <c:pt idx="3819">
                  <c:v>-86.003</c:v>
                </c:pt>
                <c:pt idx="3820">
                  <c:v>-85.952100000000002</c:v>
                </c:pt>
                <c:pt idx="3821">
                  <c:v>-85.901200000000003</c:v>
                </c:pt>
                <c:pt idx="3822">
                  <c:v>-85.850099999999998</c:v>
                </c:pt>
                <c:pt idx="3823">
                  <c:v>-85.799300000000002</c:v>
                </c:pt>
                <c:pt idx="3824">
                  <c:v>-85.7483</c:v>
                </c:pt>
                <c:pt idx="3825">
                  <c:v>-85.697399999999988</c:v>
                </c:pt>
                <c:pt idx="3826">
                  <c:v>-85.6464</c:v>
                </c:pt>
                <c:pt idx="3827">
                  <c:v>-85.595500000000015</c:v>
                </c:pt>
                <c:pt idx="3828">
                  <c:v>-85.544600000000003</c:v>
                </c:pt>
                <c:pt idx="3829">
                  <c:v>-85.493500000000012</c:v>
                </c:pt>
                <c:pt idx="3830">
                  <c:v>-85.442700000000002</c:v>
                </c:pt>
                <c:pt idx="3831">
                  <c:v>-85.3917</c:v>
                </c:pt>
                <c:pt idx="3832">
                  <c:v>-85.340800000000002</c:v>
                </c:pt>
                <c:pt idx="3833">
                  <c:v>-85.289699999999982</c:v>
                </c:pt>
                <c:pt idx="3834">
                  <c:v>-85.238799999999998</c:v>
                </c:pt>
                <c:pt idx="3835">
                  <c:v>-85.188000000000002</c:v>
                </c:pt>
                <c:pt idx="3836">
                  <c:v>-85.136899999999997</c:v>
                </c:pt>
                <c:pt idx="3837">
                  <c:v>-85.085999999999999</c:v>
                </c:pt>
                <c:pt idx="3838">
                  <c:v>-85.0351</c:v>
                </c:pt>
                <c:pt idx="3839">
                  <c:v>-84.984090000000009</c:v>
                </c:pt>
                <c:pt idx="3840">
                  <c:v>-84.933170000000004</c:v>
                </c:pt>
                <c:pt idx="3841">
                  <c:v>-84.882149999999996</c:v>
                </c:pt>
                <c:pt idx="3842">
                  <c:v>-84.831330000000008</c:v>
                </c:pt>
                <c:pt idx="3843">
                  <c:v>-84.7804</c:v>
                </c:pt>
                <c:pt idx="3844">
                  <c:v>-84.729279999999989</c:v>
                </c:pt>
                <c:pt idx="3845">
                  <c:v>-84.678460000000001</c:v>
                </c:pt>
                <c:pt idx="3846">
                  <c:v>-84.627539999999996</c:v>
                </c:pt>
                <c:pt idx="3847">
                  <c:v>-84.576519999999988</c:v>
                </c:pt>
                <c:pt idx="3848">
                  <c:v>-84.52561</c:v>
                </c:pt>
                <c:pt idx="3849">
                  <c:v>-84.474689999999995</c:v>
                </c:pt>
                <c:pt idx="3850">
                  <c:v>-84.42376999999999</c:v>
                </c:pt>
                <c:pt idx="3851">
                  <c:v>-84.372749999999996</c:v>
                </c:pt>
                <c:pt idx="3852">
                  <c:v>-84.321830000000006</c:v>
                </c:pt>
                <c:pt idx="3853">
                  <c:v>-84.27091999999999</c:v>
                </c:pt>
                <c:pt idx="3854">
                  <c:v>-84.219899999999996</c:v>
                </c:pt>
                <c:pt idx="3855">
                  <c:v>-84.168880000000001</c:v>
                </c:pt>
                <c:pt idx="3856">
                  <c:v>-84.118070000000003</c:v>
                </c:pt>
                <c:pt idx="3857">
                  <c:v>-84.067149999999998</c:v>
                </c:pt>
                <c:pt idx="3858">
                  <c:v>-84.016140000000007</c:v>
                </c:pt>
                <c:pt idx="3859">
                  <c:v>-83.965219999999988</c:v>
                </c:pt>
                <c:pt idx="3860">
                  <c:v>-83.914209999999997</c:v>
                </c:pt>
                <c:pt idx="3861">
                  <c:v>-83.863290000000006</c:v>
                </c:pt>
                <c:pt idx="3862">
                  <c:v>-83.812479999999994</c:v>
                </c:pt>
                <c:pt idx="3863">
                  <c:v>-83.761369999999999</c:v>
                </c:pt>
                <c:pt idx="3864">
                  <c:v>-83.710450000000009</c:v>
                </c:pt>
                <c:pt idx="3865">
                  <c:v>-83.659539999999993</c:v>
                </c:pt>
                <c:pt idx="3866">
                  <c:v>-83.608630000000005</c:v>
                </c:pt>
                <c:pt idx="3867">
                  <c:v>-83.557619999999986</c:v>
                </c:pt>
                <c:pt idx="3868">
                  <c:v>-83.506810000000002</c:v>
                </c:pt>
                <c:pt idx="3869">
                  <c:v>-83.455690000000004</c:v>
                </c:pt>
                <c:pt idx="3870">
                  <c:v>-83.404780000000002</c:v>
                </c:pt>
                <c:pt idx="3871">
                  <c:v>-83.353870000000001</c:v>
                </c:pt>
                <c:pt idx="3872">
                  <c:v>-83.302959999999999</c:v>
                </c:pt>
                <c:pt idx="3873">
                  <c:v>-83.251949999999994</c:v>
                </c:pt>
                <c:pt idx="3874">
                  <c:v>-83.201040000000006</c:v>
                </c:pt>
                <c:pt idx="3875">
                  <c:v>-83.150139999999993</c:v>
                </c:pt>
                <c:pt idx="3876">
                  <c:v>-83.099130000000002</c:v>
                </c:pt>
                <c:pt idx="3877">
                  <c:v>-83.048219999999986</c:v>
                </c:pt>
                <c:pt idx="3878">
                  <c:v>-82.997209999999995</c:v>
                </c:pt>
                <c:pt idx="3879">
                  <c:v>-82.946300000000008</c:v>
                </c:pt>
                <c:pt idx="3880">
                  <c:v>-82.895299999999992</c:v>
                </c:pt>
                <c:pt idx="3881">
                  <c:v>-82.844290000000001</c:v>
                </c:pt>
                <c:pt idx="3882">
                  <c:v>-82.793480000000002</c:v>
                </c:pt>
                <c:pt idx="3883">
                  <c:v>-82.74248</c:v>
                </c:pt>
                <c:pt idx="3884">
                  <c:v>-82.691569999999984</c:v>
                </c:pt>
                <c:pt idx="3885">
                  <c:v>-82.64067</c:v>
                </c:pt>
                <c:pt idx="3886">
                  <c:v>-82.589660000000009</c:v>
                </c:pt>
                <c:pt idx="3887">
                  <c:v>-82.538760000000011</c:v>
                </c:pt>
                <c:pt idx="3888">
                  <c:v>-82.487750000000005</c:v>
                </c:pt>
                <c:pt idx="3889">
                  <c:v>-82.436849999999993</c:v>
                </c:pt>
                <c:pt idx="3890">
                  <c:v>-82.385950000000008</c:v>
                </c:pt>
                <c:pt idx="3891">
                  <c:v>-82.334949999999992</c:v>
                </c:pt>
                <c:pt idx="3892">
                  <c:v>-82.283940000000001</c:v>
                </c:pt>
                <c:pt idx="3893">
                  <c:v>-82.233139999999992</c:v>
                </c:pt>
                <c:pt idx="3894">
                  <c:v>-82.182140000000004</c:v>
                </c:pt>
                <c:pt idx="3895">
                  <c:v>-82.131140000000002</c:v>
                </c:pt>
                <c:pt idx="3896">
                  <c:v>-82.08014</c:v>
                </c:pt>
                <c:pt idx="3897">
                  <c:v>-82.029240000000001</c:v>
                </c:pt>
                <c:pt idx="3898">
                  <c:v>-81.978340000000003</c:v>
                </c:pt>
                <c:pt idx="3899">
                  <c:v>-81.927339999999987</c:v>
                </c:pt>
                <c:pt idx="3900">
                  <c:v>-81.876339999999999</c:v>
                </c:pt>
                <c:pt idx="3901">
                  <c:v>-81.825540000000004</c:v>
                </c:pt>
                <c:pt idx="3902">
                  <c:v>-81.774640000000005</c:v>
                </c:pt>
                <c:pt idx="3903">
                  <c:v>-81.723639999999989</c:v>
                </c:pt>
                <c:pt idx="3904">
                  <c:v>-81.672640000000001</c:v>
                </c:pt>
                <c:pt idx="3905">
                  <c:v>-81.621750000000006</c:v>
                </c:pt>
                <c:pt idx="3906">
                  <c:v>-81.570750000000004</c:v>
                </c:pt>
                <c:pt idx="3907">
                  <c:v>-81.519850000000005</c:v>
                </c:pt>
                <c:pt idx="3908">
                  <c:v>-81.468850000000003</c:v>
                </c:pt>
                <c:pt idx="3909">
                  <c:v>-81.417959999999994</c:v>
                </c:pt>
                <c:pt idx="3910">
                  <c:v>-81.366959999999992</c:v>
                </c:pt>
                <c:pt idx="3911">
                  <c:v>-81.316069999999996</c:v>
                </c:pt>
                <c:pt idx="3912">
                  <c:v>-81.265169999999998</c:v>
                </c:pt>
                <c:pt idx="3913">
                  <c:v>-81.214179999999999</c:v>
                </c:pt>
                <c:pt idx="3914">
                  <c:v>-81.163179999999997</c:v>
                </c:pt>
                <c:pt idx="3915">
                  <c:v>-81.112290000000002</c:v>
                </c:pt>
                <c:pt idx="3916">
                  <c:v>-81.061300000000003</c:v>
                </c:pt>
                <c:pt idx="3917">
                  <c:v>-81.010300000000001</c:v>
                </c:pt>
                <c:pt idx="3918">
                  <c:v>-80.959410000000005</c:v>
                </c:pt>
                <c:pt idx="3919">
                  <c:v>-80.908420000000007</c:v>
                </c:pt>
                <c:pt idx="3920">
                  <c:v>-80.857529999999997</c:v>
                </c:pt>
                <c:pt idx="3921">
                  <c:v>-80.806640000000002</c:v>
                </c:pt>
                <c:pt idx="3922">
                  <c:v>-80.75564</c:v>
                </c:pt>
                <c:pt idx="3923">
                  <c:v>-80.704650000000001</c:v>
                </c:pt>
                <c:pt idx="3924">
                  <c:v>-80.653860000000009</c:v>
                </c:pt>
                <c:pt idx="3925">
                  <c:v>-80.602869999999996</c:v>
                </c:pt>
                <c:pt idx="3926">
                  <c:v>-80.551879999999997</c:v>
                </c:pt>
                <c:pt idx="3927">
                  <c:v>-80.500889999999998</c:v>
                </c:pt>
                <c:pt idx="3928">
                  <c:v>-80.450009999999992</c:v>
                </c:pt>
                <c:pt idx="3929">
                  <c:v>-80.399020000000007</c:v>
                </c:pt>
                <c:pt idx="3930">
                  <c:v>-80.348029999999994</c:v>
                </c:pt>
                <c:pt idx="3931">
                  <c:v>-80.297240000000002</c:v>
                </c:pt>
                <c:pt idx="3932">
                  <c:v>-80.246250000000003</c:v>
                </c:pt>
                <c:pt idx="3933">
                  <c:v>-80.195270000000008</c:v>
                </c:pt>
                <c:pt idx="3934">
                  <c:v>-80.144280000000009</c:v>
                </c:pt>
                <c:pt idx="3935">
                  <c:v>-80.093389999999999</c:v>
                </c:pt>
                <c:pt idx="3936">
                  <c:v>-80.04240999999999</c:v>
                </c:pt>
                <c:pt idx="3937">
                  <c:v>-79.991320000000002</c:v>
                </c:pt>
                <c:pt idx="3938">
                  <c:v>-79.940439999999995</c:v>
                </c:pt>
                <c:pt idx="3939">
                  <c:v>-79.88955</c:v>
                </c:pt>
                <c:pt idx="3940">
                  <c:v>-79.838670000000008</c:v>
                </c:pt>
                <c:pt idx="3941">
                  <c:v>-79.787679999999995</c:v>
                </c:pt>
                <c:pt idx="3942">
                  <c:v>-79.736699999999999</c:v>
                </c:pt>
                <c:pt idx="3943">
                  <c:v>-79.685820000000007</c:v>
                </c:pt>
                <c:pt idx="3944">
                  <c:v>-79.634829999999994</c:v>
                </c:pt>
                <c:pt idx="3945">
                  <c:v>-79.583950000000002</c:v>
                </c:pt>
                <c:pt idx="3946">
                  <c:v>-79.532870000000003</c:v>
                </c:pt>
                <c:pt idx="3947">
                  <c:v>-79.481890000000007</c:v>
                </c:pt>
                <c:pt idx="3948">
                  <c:v>-79.431009999999986</c:v>
                </c:pt>
                <c:pt idx="3949">
                  <c:v>-79.380120000000005</c:v>
                </c:pt>
                <c:pt idx="3950">
                  <c:v>-79.329239999999999</c:v>
                </c:pt>
                <c:pt idx="3951">
                  <c:v>-79.278260000000003</c:v>
                </c:pt>
                <c:pt idx="3952">
                  <c:v>-79.227280000000007</c:v>
                </c:pt>
                <c:pt idx="3953">
                  <c:v>-79.176299999999998</c:v>
                </c:pt>
                <c:pt idx="3954">
                  <c:v>-79.125429999999994</c:v>
                </c:pt>
                <c:pt idx="3955">
                  <c:v>-79.074449999999999</c:v>
                </c:pt>
                <c:pt idx="3956">
                  <c:v>-79.023470000000003</c:v>
                </c:pt>
                <c:pt idx="3957">
                  <c:v>-78.972490000000008</c:v>
                </c:pt>
                <c:pt idx="3958">
                  <c:v>-78.921510000000012</c:v>
                </c:pt>
                <c:pt idx="3959">
                  <c:v>-78.870639999999995</c:v>
                </c:pt>
                <c:pt idx="3960">
                  <c:v>-78.819760000000002</c:v>
                </c:pt>
                <c:pt idx="3961">
                  <c:v>-78.768680000000003</c:v>
                </c:pt>
                <c:pt idx="3962">
                  <c:v>-78.71781</c:v>
                </c:pt>
                <c:pt idx="3963">
                  <c:v>-78.66682999999999</c:v>
                </c:pt>
                <c:pt idx="3964">
                  <c:v>-78.615849999999995</c:v>
                </c:pt>
                <c:pt idx="3965">
                  <c:v>-78.564979999999991</c:v>
                </c:pt>
                <c:pt idx="3966">
                  <c:v>-78.514099999999999</c:v>
                </c:pt>
                <c:pt idx="3967">
                  <c:v>-78.463130000000007</c:v>
                </c:pt>
                <c:pt idx="3968">
                  <c:v>-78.41216</c:v>
                </c:pt>
                <c:pt idx="3969">
                  <c:v>-78.361180000000004</c:v>
                </c:pt>
                <c:pt idx="3970">
                  <c:v>-78.310310000000001</c:v>
                </c:pt>
                <c:pt idx="3971">
                  <c:v>-78.259339999999995</c:v>
                </c:pt>
                <c:pt idx="3972">
                  <c:v>-78.208370000000002</c:v>
                </c:pt>
                <c:pt idx="3973">
                  <c:v>-78.157489999999996</c:v>
                </c:pt>
                <c:pt idx="3974">
                  <c:v>-78.106520000000003</c:v>
                </c:pt>
                <c:pt idx="3975">
                  <c:v>-78.055550000000011</c:v>
                </c:pt>
                <c:pt idx="3976">
                  <c:v>-78.004580000000004</c:v>
                </c:pt>
                <c:pt idx="3977">
                  <c:v>-77.953609999999998</c:v>
                </c:pt>
                <c:pt idx="3978">
                  <c:v>-77.902739999999994</c:v>
                </c:pt>
                <c:pt idx="3979">
                  <c:v>-77.851770000000002</c:v>
                </c:pt>
                <c:pt idx="3980">
                  <c:v>-77.80080000000001</c:v>
                </c:pt>
                <c:pt idx="3981">
                  <c:v>-77.749830000000003</c:v>
                </c:pt>
                <c:pt idx="3982">
                  <c:v>-77.69896</c:v>
                </c:pt>
                <c:pt idx="3983">
                  <c:v>-77.647890000000004</c:v>
                </c:pt>
                <c:pt idx="3984">
                  <c:v>-77.597030000000004</c:v>
                </c:pt>
                <c:pt idx="3985">
                  <c:v>-77.546060000000011</c:v>
                </c:pt>
                <c:pt idx="3986">
                  <c:v>-77.495190000000008</c:v>
                </c:pt>
                <c:pt idx="3987">
                  <c:v>-77.444220000000001</c:v>
                </c:pt>
                <c:pt idx="3988">
                  <c:v>-77.393259999999998</c:v>
                </c:pt>
                <c:pt idx="3989">
                  <c:v>-77.342389999999995</c:v>
                </c:pt>
                <c:pt idx="3990">
                  <c:v>-77.291330000000002</c:v>
                </c:pt>
                <c:pt idx="3991">
                  <c:v>-77.240359999999995</c:v>
                </c:pt>
                <c:pt idx="3992">
                  <c:v>-77.18950000000001</c:v>
                </c:pt>
                <c:pt idx="3993">
                  <c:v>-77.13843</c:v>
                </c:pt>
                <c:pt idx="3994">
                  <c:v>-77.087469999999996</c:v>
                </c:pt>
                <c:pt idx="3995">
                  <c:v>-77.036500000000004</c:v>
                </c:pt>
                <c:pt idx="3996">
                  <c:v>-76.985639999999989</c:v>
                </c:pt>
                <c:pt idx="3997">
                  <c:v>-76.93468</c:v>
                </c:pt>
                <c:pt idx="3998">
                  <c:v>-76.883819999999986</c:v>
                </c:pt>
                <c:pt idx="3999">
                  <c:v>-76.832750000000004</c:v>
                </c:pt>
                <c:pt idx="4000">
                  <c:v>-76.781790000000001</c:v>
                </c:pt>
                <c:pt idx="4001">
                  <c:v>-76.730930000000001</c:v>
                </c:pt>
                <c:pt idx="4002">
                  <c:v>-76.679969999999997</c:v>
                </c:pt>
                <c:pt idx="4003">
                  <c:v>-76.629109999999997</c:v>
                </c:pt>
                <c:pt idx="4004">
                  <c:v>-76.578050000000005</c:v>
                </c:pt>
                <c:pt idx="4005">
                  <c:v>-76.527090000000001</c:v>
                </c:pt>
                <c:pt idx="4006">
                  <c:v>-76.476230000000001</c:v>
                </c:pt>
                <c:pt idx="4007">
                  <c:v>-76.425270000000012</c:v>
                </c:pt>
                <c:pt idx="4008">
                  <c:v>-76.374309999999994</c:v>
                </c:pt>
                <c:pt idx="4009">
                  <c:v>-76.323349999999991</c:v>
                </c:pt>
                <c:pt idx="4010">
                  <c:v>-76.272390000000001</c:v>
                </c:pt>
                <c:pt idx="4011">
                  <c:v>-76.221440000000001</c:v>
                </c:pt>
                <c:pt idx="4012">
                  <c:v>-76.170479999999998</c:v>
                </c:pt>
                <c:pt idx="4013">
                  <c:v>-76.119519999999994</c:v>
                </c:pt>
                <c:pt idx="4014">
                  <c:v>-76.068570000000008</c:v>
                </c:pt>
                <c:pt idx="4015">
                  <c:v>-76.017709999999994</c:v>
                </c:pt>
                <c:pt idx="4016">
                  <c:v>-75.966750000000005</c:v>
                </c:pt>
                <c:pt idx="4017">
                  <c:v>-75.915800000000004</c:v>
                </c:pt>
                <c:pt idx="4018">
                  <c:v>-75.864840000000001</c:v>
                </c:pt>
                <c:pt idx="4019">
                  <c:v>-75.813890000000001</c:v>
                </c:pt>
                <c:pt idx="4020">
                  <c:v>-75.762930000000011</c:v>
                </c:pt>
                <c:pt idx="4021">
                  <c:v>-75.711979999999997</c:v>
                </c:pt>
                <c:pt idx="4022">
                  <c:v>-75.661030000000011</c:v>
                </c:pt>
                <c:pt idx="4023">
                  <c:v>-75.610169999999997</c:v>
                </c:pt>
                <c:pt idx="4024">
                  <c:v>-75.55922000000001</c:v>
                </c:pt>
                <c:pt idx="4025">
                  <c:v>-75.50827000000001</c:v>
                </c:pt>
                <c:pt idx="4026">
                  <c:v>-75.457319999999996</c:v>
                </c:pt>
                <c:pt idx="4027">
                  <c:v>-75.406260000000003</c:v>
                </c:pt>
                <c:pt idx="4028">
                  <c:v>-75.355409999999992</c:v>
                </c:pt>
                <c:pt idx="4029">
                  <c:v>-75.304460000000006</c:v>
                </c:pt>
                <c:pt idx="4030">
                  <c:v>-75.253510000000006</c:v>
                </c:pt>
                <c:pt idx="4031">
                  <c:v>-75.202560000000005</c:v>
                </c:pt>
                <c:pt idx="4032">
                  <c:v>-75.151610000000005</c:v>
                </c:pt>
                <c:pt idx="4033">
                  <c:v>-75.100660000000005</c:v>
                </c:pt>
                <c:pt idx="4034">
                  <c:v>-75.049710000000005</c:v>
                </c:pt>
                <c:pt idx="4035">
                  <c:v>-74.99875999999999</c:v>
                </c:pt>
                <c:pt idx="4036">
                  <c:v>-74.947819999999993</c:v>
                </c:pt>
                <c:pt idx="4037">
                  <c:v>-74.896869999999993</c:v>
                </c:pt>
                <c:pt idx="4038">
                  <c:v>-74.845920000000007</c:v>
                </c:pt>
                <c:pt idx="4039">
                  <c:v>-74.794970000000006</c:v>
                </c:pt>
                <c:pt idx="4040">
                  <c:v>-74.744029999999995</c:v>
                </c:pt>
                <c:pt idx="4041">
                  <c:v>-74.693079999999995</c:v>
                </c:pt>
                <c:pt idx="4042">
                  <c:v>-74.642129999999995</c:v>
                </c:pt>
                <c:pt idx="4043">
                  <c:v>-74.591190000000012</c:v>
                </c:pt>
                <c:pt idx="4044">
                  <c:v>-74.540240000000011</c:v>
                </c:pt>
                <c:pt idx="4045">
                  <c:v>-74.4893</c:v>
                </c:pt>
                <c:pt idx="4046">
                  <c:v>-74.438249999999996</c:v>
                </c:pt>
                <c:pt idx="4047">
                  <c:v>-74.387309999999999</c:v>
                </c:pt>
                <c:pt idx="4048">
                  <c:v>-74.336470000000006</c:v>
                </c:pt>
                <c:pt idx="4049">
                  <c:v>-74.285520000000005</c:v>
                </c:pt>
                <c:pt idx="4050">
                  <c:v>-74.234580000000008</c:v>
                </c:pt>
                <c:pt idx="4051">
                  <c:v>-74.183539999999994</c:v>
                </c:pt>
                <c:pt idx="4052">
                  <c:v>-74.132589999999993</c:v>
                </c:pt>
                <c:pt idx="4053">
                  <c:v>-74.08175</c:v>
                </c:pt>
                <c:pt idx="4054">
                  <c:v>-74.030810000000002</c:v>
                </c:pt>
                <c:pt idx="4055">
                  <c:v>-73.979870000000005</c:v>
                </c:pt>
                <c:pt idx="4056">
                  <c:v>-73.928830000000005</c:v>
                </c:pt>
                <c:pt idx="4057">
                  <c:v>-73.877890000000008</c:v>
                </c:pt>
                <c:pt idx="4058">
                  <c:v>-73.82705</c:v>
                </c:pt>
                <c:pt idx="4059">
                  <c:v>-73.776110000000003</c:v>
                </c:pt>
                <c:pt idx="4060">
                  <c:v>-73.725070000000002</c:v>
                </c:pt>
                <c:pt idx="4061">
                  <c:v>-73.674130000000005</c:v>
                </c:pt>
                <c:pt idx="4062">
                  <c:v>-73.623289999999997</c:v>
                </c:pt>
                <c:pt idx="4063">
                  <c:v>-73.57235</c:v>
                </c:pt>
                <c:pt idx="4064">
                  <c:v>-73.521419999999992</c:v>
                </c:pt>
                <c:pt idx="4065">
                  <c:v>-73.470280000000002</c:v>
                </c:pt>
                <c:pt idx="4066">
                  <c:v>-73.419439999999994</c:v>
                </c:pt>
                <c:pt idx="4067">
                  <c:v>-73.368499999999997</c:v>
                </c:pt>
                <c:pt idx="4068">
                  <c:v>-73.317569999999989</c:v>
                </c:pt>
                <c:pt idx="4069">
                  <c:v>-73.266630000000006</c:v>
                </c:pt>
                <c:pt idx="4070">
                  <c:v>-73.215699999999998</c:v>
                </c:pt>
                <c:pt idx="4071">
                  <c:v>-73.164659999999998</c:v>
                </c:pt>
                <c:pt idx="4072">
                  <c:v>-73.113829999999993</c:v>
                </c:pt>
                <c:pt idx="4073">
                  <c:v>-73.062790000000007</c:v>
                </c:pt>
                <c:pt idx="4074">
                  <c:v>-73.011859999999999</c:v>
                </c:pt>
                <c:pt idx="4075">
                  <c:v>-72.961029999999994</c:v>
                </c:pt>
                <c:pt idx="4076">
                  <c:v>-72.909890000000004</c:v>
                </c:pt>
                <c:pt idx="4077">
                  <c:v>-72.858959999999996</c:v>
                </c:pt>
                <c:pt idx="4078">
                  <c:v>-72.808130000000006</c:v>
                </c:pt>
                <c:pt idx="4079">
                  <c:v>-72.757189999999994</c:v>
                </c:pt>
                <c:pt idx="4080">
                  <c:v>-72.706159999999997</c:v>
                </c:pt>
                <c:pt idx="4081">
                  <c:v>-72.655230000000003</c:v>
                </c:pt>
                <c:pt idx="4082">
                  <c:v>-72.604300000000009</c:v>
                </c:pt>
                <c:pt idx="4083">
                  <c:v>-72.553370000000001</c:v>
                </c:pt>
                <c:pt idx="4084">
                  <c:v>-72.502340000000004</c:v>
                </c:pt>
                <c:pt idx="4085">
                  <c:v>-72.451509999999999</c:v>
                </c:pt>
                <c:pt idx="4086">
                  <c:v>-72.400579999999991</c:v>
                </c:pt>
                <c:pt idx="4087">
                  <c:v>-72.349549999999994</c:v>
                </c:pt>
                <c:pt idx="4088">
                  <c:v>-72.29862</c:v>
                </c:pt>
                <c:pt idx="4089">
                  <c:v>-72.247690000000006</c:v>
                </c:pt>
                <c:pt idx="4090">
                  <c:v>-72.196669999999997</c:v>
                </c:pt>
                <c:pt idx="4091">
                  <c:v>-72.145740000000004</c:v>
                </c:pt>
                <c:pt idx="4092">
                  <c:v>-72.094910000000013</c:v>
                </c:pt>
                <c:pt idx="4093">
                  <c:v>-72.043779999999998</c:v>
                </c:pt>
                <c:pt idx="4094">
                  <c:v>-71.992960000000011</c:v>
                </c:pt>
                <c:pt idx="4095">
                  <c:v>-71.942030000000003</c:v>
                </c:pt>
                <c:pt idx="4096">
                  <c:v>-71.891009999999994</c:v>
                </c:pt>
                <c:pt idx="4097">
                  <c:v>-71.84008</c:v>
                </c:pt>
                <c:pt idx="4098">
                  <c:v>-71.78916000000001</c:v>
                </c:pt>
                <c:pt idx="4099">
                  <c:v>-71.738129999999998</c:v>
                </c:pt>
                <c:pt idx="4100">
                  <c:v>-71.687309999999997</c:v>
                </c:pt>
                <c:pt idx="4101">
                  <c:v>-71.636380000000003</c:v>
                </c:pt>
                <c:pt idx="4102">
                  <c:v>-71.585360000000009</c:v>
                </c:pt>
                <c:pt idx="4103">
                  <c:v>-71.534440000000004</c:v>
                </c:pt>
                <c:pt idx="4104">
                  <c:v>-71.483509999999995</c:v>
                </c:pt>
                <c:pt idx="4105">
                  <c:v>-71.432490000000001</c:v>
                </c:pt>
                <c:pt idx="4106">
                  <c:v>-71.381569999999996</c:v>
                </c:pt>
                <c:pt idx="4107">
                  <c:v>-71.330650000000006</c:v>
                </c:pt>
                <c:pt idx="4108">
                  <c:v>-71.279730000000001</c:v>
                </c:pt>
                <c:pt idx="4109">
                  <c:v>-71.228809999999996</c:v>
                </c:pt>
                <c:pt idx="4110">
                  <c:v>-71.177890000000005</c:v>
                </c:pt>
                <c:pt idx="4111">
                  <c:v>-71.126869999999997</c:v>
                </c:pt>
                <c:pt idx="4112">
                  <c:v>-71.075950000000006</c:v>
                </c:pt>
                <c:pt idx="4113">
                  <c:v>-71.024930000000012</c:v>
                </c:pt>
                <c:pt idx="4114">
                  <c:v>-70.974010000000007</c:v>
                </c:pt>
                <c:pt idx="4115">
                  <c:v>-70.923090000000002</c:v>
                </c:pt>
                <c:pt idx="4116">
                  <c:v>-70.872170000000011</c:v>
                </c:pt>
                <c:pt idx="4117">
                  <c:v>-70.821150000000003</c:v>
                </c:pt>
                <c:pt idx="4118">
                  <c:v>-70.770240000000001</c:v>
                </c:pt>
                <c:pt idx="4119">
                  <c:v>-70.71932000000001</c:v>
                </c:pt>
                <c:pt idx="4120">
                  <c:v>-70.668399999999991</c:v>
                </c:pt>
                <c:pt idx="4121">
                  <c:v>-70.61739</c:v>
                </c:pt>
                <c:pt idx="4122">
                  <c:v>-70.56647000000001</c:v>
                </c:pt>
                <c:pt idx="4123">
                  <c:v>-70.515550000000005</c:v>
                </c:pt>
                <c:pt idx="4124">
                  <c:v>-70.46454</c:v>
                </c:pt>
                <c:pt idx="4125">
                  <c:v>-70.413719999999998</c:v>
                </c:pt>
                <c:pt idx="4126">
                  <c:v>-70.362709999999993</c:v>
                </c:pt>
                <c:pt idx="4127">
                  <c:v>-70.311700000000002</c:v>
                </c:pt>
                <c:pt idx="4128">
                  <c:v>-70.260779999999997</c:v>
                </c:pt>
                <c:pt idx="4129">
                  <c:v>-70.209869999999995</c:v>
                </c:pt>
                <c:pt idx="4130">
                  <c:v>-70.158960000000008</c:v>
                </c:pt>
                <c:pt idx="4131">
                  <c:v>-70.107939999999999</c:v>
                </c:pt>
                <c:pt idx="4132">
                  <c:v>-70.057029999999997</c:v>
                </c:pt>
                <c:pt idx="4133">
                  <c:v>-70.006019999999992</c:v>
                </c:pt>
                <c:pt idx="4134">
                  <c:v>-69.955110000000005</c:v>
                </c:pt>
                <c:pt idx="4135">
                  <c:v>-69.904200000000003</c:v>
                </c:pt>
                <c:pt idx="4136">
                  <c:v>-69.853189999999998</c:v>
                </c:pt>
                <c:pt idx="4137">
                  <c:v>-69.802279999999996</c:v>
                </c:pt>
                <c:pt idx="4138">
                  <c:v>-69.751369999999994</c:v>
                </c:pt>
                <c:pt idx="4139">
                  <c:v>-69.700460000000007</c:v>
                </c:pt>
                <c:pt idx="4140">
                  <c:v>-69.649450000000002</c:v>
                </c:pt>
                <c:pt idx="4141">
                  <c:v>-69.598440000000011</c:v>
                </c:pt>
                <c:pt idx="4142">
                  <c:v>-69.547529999999995</c:v>
                </c:pt>
                <c:pt idx="4143">
                  <c:v>-69.496620000000007</c:v>
                </c:pt>
                <c:pt idx="4144">
                  <c:v>-69.445610000000002</c:v>
                </c:pt>
                <c:pt idx="4145">
                  <c:v>-69.394710000000003</c:v>
                </c:pt>
                <c:pt idx="4146">
                  <c:v>-69.343700000000013</c:v>
                </c:pt>
                <c:pt idx="4147">
                  <c:v>-69.29289</c:v>
                </c:pt>
                <c:pt idx="4148">
                  <c:v>-69.241990000000001</c:v>
                </c:pt>
                <c:pt idx="4149">
                  <c:v>-69.190880000000007</c:v>
                </c:pt>
                <c:pt idx="4150">
                  <c:v>-69.139979999999994</c:v>
                </c:pt>
                <c:pt idx="4151">
                  <c:v>-69.088970000000003</c:v>
                </c:pt>
                <c:pt idx="4152">
                  <c:v>-69.038070000000005</c:v>
                </c:pt>
                <c:pt idx="4153">
                  <c:v>-68.987159999999989</c:v>
                </c:pt>
                <c:pt idx="4154">
                  <c:v>-68.936260000000004</c:v>
                </c:pt>
                <c:pt idx="4155">
                  <c:v>-68.885249999999999</c:v>
                </c:pt>
                <c:pt idx="4156">
                  <c:v>-68.834350000000001</c:v>
                </c:pt>
                <c:pt idx="4157">
                  <c:v>-68.783349999999999</c:v>
                </c:pt>
                <c:pt idx="4158">
                  <c:v>-68.73245</c:v>
                </c:pt>
                <c:pt idx="4159">
                  <c:v>-68.681440000000009</c:v>
                </c:pt>
                <c:pt idx="4160">
                  <c:v>-68.630539999999996</c:v>
                </c:pt>
                <c:pt idx="4161">
                  <c:v>-68.579540000000009</c:v>
                </c:pt>
                <c:pt idx="4162">
                  <c:v>-68.528739999999999</c:v>
                </c:pt>
                <c:pt idx="4163">
                  <c:v>-68.477739999999997</c:v>
                </c:pt>
                <c:pt idx="4164">
                  <c:v>-68.426839999999999</c:v>
                </c:pt>
                <c:pt idx="4165">
                  <c:v>-68.375839999999997</c:v>
                </c:pt>
                <c:pt idx="4166">
                  <c:v>-68.324939999999998</c:v>
                </c:pt>
                <c:pt idx="4167">
                  <c:v>-68.273939999999996</c:v>
                </c:pt>
                <c:pt idx="4168">
                  <c:v>-68.222940000000008</c:v>
                </c:pt>
                <c:pt idx="4169">
                  <c:v>-68.172039999999996</c:v>
                </c:pt>
                <c:pt idx="4170">
                  <c:v>-68.121049999999997</c:v>
                </c:pt>
                <c:pt idx="4171">
                  <c:v>-68.070149999999998</c:v>
                </c:pt>
                <c:pt idx="4172">
                  <c:v>-68.019149999999996</c:v>
                </c:pt>
                <c:pt idx="4173">
                  <c:v>-67.968260000000001</c:v>
                </c:pt>
                <c:pt idx="4174">
                  <c:v>-67.917259999999999</c:v>
                </c:pt>
                <c:pt idx="4175">
                  <c:v>-67.86636</c:v>
                </c:pt>
                <c:pt idx="4176">
                  <c:v>-67.815370000000001</c:v>
                </c:pt>
                <c:pt idx="4177">
                  <c:v>-67.764569999999992</c:v>
                </c:pt>
                <c:pt idx="4178">
                  <c:v>-67.713480000000004</c:v>
                </c:pt>
                <c:pt idx="4179">
                  <c:v>-67.662480000000002</c:v>
                </c:pt>
                <c:pt idx="4180">
                  <c:v>-67.611590000000007</c:v>
                </c:pt>
                <c:pt idx="4181">
                  <c:v>-67.560589999999991</c:v>
                </c:pt>
                <c:pt idx="4182">
                  <c:v>-67.509700000000009</c:v>
                </c:pt>
                <c:pt idx="4183">
                  <c:v>-67.458709999999996</c:v>
                </c:pt>
                <c:pt idx="4184">
                  <c:v>-67.407820000000001</c:v>
                </c:pt>
                <c:pt idx="4185">
                  <c:v>-67.356920000000002</c:v>
                </c:pt>
                <c:pt idx="4186">
                  <c:v>-67.305930000000004</c:v>
                </c:pt>
                <c:pt idx="4187">
                  <c:v>-67.255040000000008</c:v>
                </c:pt>
                <c:pt idx="4188">
                  <c:v>-67.203950000000006</c:v>
                </c:pt>
                <c:pt idx="4189">
                  <c:v>-67.153060000000011</c:v>
                </c:pt>
                <c:pt idx="4190">
                  <c:v>-67.102170000000001</c:v>
                </c:pt>
                <c:pt idx="4191">
                  <c:v>-67.051280000000006</c:v>
                </c:pt>
                <c:pt idx="4192">
                  <c:v>-67.000290000000007</c:v>
                </c:pt>
                <c:pt idx="4193">
                  <c:v>-66.949200000000005</c:v>
                </c:pt>
                <c:pt idx="4194">
                  <c:v>-66.898309999999995</c:v>
                </c:pt>
                <c:pt idx="4195">
                  <c:v>-66.84742</c:v>
                </c:pt>
                <c:pt idx="4196">
                  <c:v>-66.796429999999987</c:v>
                </c:pt>
                <c:pt idx="4197">
                  <c:v>-66.745550000000009</c:v>
                </c:pt>
                <c:pt idx="4198">
                  <c:v>-66.694459999999992</c:v>
                </c:pt>
                <c:pt idx="4199">
                  <c:v>-66.64367</c:v>
                </c:pt>
                <c:pt idx="4200">
                  <c:v>-66.592690000000005</c:v>
                </c:pt>
                <c:pt idx="4201">
                  <c:v>-66.541700000000006</c:v>
                </c:pt>
                <c:pt idx="4202">
                  <c:v>-66.490709999999993</c:v>
                </c:pt>
                <c:pt idx="4203">
                  <c:v>-66.439830000000001</c:v>
                </c:pt>
                <c:pt idx="4204">
                  <c:v>-66.388939999999991</c:v>
                </c:pt>
                <c:pt idx="4205">
                  <c:v>-66.337959999999995</c:v>
                </c:pt>
                <c:pt idx="4206">
                  <c:v>-66.286969999999997</c:v>
                </c:pt>
                <c:pt idx="4207">
                  <c:v>-66.236090000000004</c:v>
                </c:pt>
                <c:pt idx="4208">
                  <c:v>-66.185109999999995</c:v>
                </c:pt>
                <c:pt idx="4209">
                  <c:v>-66.134119999999996</c:v>
                </c:pt>
                <c:pt idx="4210">
                  <c:v>-66.083240000000004</c:v>
                </c:pt>
                <c:pt idx="4211">
                  <c:v>-66.032260000000008</c:v>
                </c:pt>
                <c:pt idx="4212">
                  <c:v>-65.981279999999998</c:v>
                </c:pt>
                <c:pt idx="4213">
                  <c:v>-65.930390000000003</c:v>
                </c:pt>
                <c:pt idx="4214">
                  <c:v>-65.879409999999993</c:v>
                </c:pt>
                <c:pt idx="4215">
                  <c:v>-65.828429999999997</c:v>
                </c:pt>
                <c:pt idx="4216">
                  <c:v>-65.777549999999991</c:v>
                </c:pt>
                <c:pt idx="4217">
                  <c:v>-65.726569999999995</c:v>
                </c:pt>
                <c:pt idx="4218">
                  <c:v>-65.67559</c:v>
                </c:pt>
                <c:pt idx="4219">
                  <c:v>-65.624710000000007</c:v>
                </c:pt>
                <c:pt idx="4220">
                  <c:v>-65.573730000000012</c:v>
                </c:pt>
                <c:pt idx="4221">
                  <c:v>-65.522750000000002</c:v>
                </c:pt>
                <c:pt idx="4222">
                  <c:v>-65.471879999999999</c:v>
                </c:pt>
                <c:pt idx="4223">
                  <c:v>-65.420900000000003</c:v>
                </c:pt>
                <c:pt idx="4224">
                  <c:v>-65.370020000000011</c:v>
                </c:pt>
                <c:pt idx="4225">
                  <c:v>-65.319040000000001</c:v>
                </c:pt>
                <c:pt idx="4226">
                  <c:v>-65.268169999999998</c:v>
                </c:pt>
                <c:pt idx="4227">
                  <c:v>-65.217089999999999</c:v>
                </c:pt>
                <c:pt idx="4228">
                  <c:v>-65.166209999999992</c:v>
                </c:pt>
                <c:pt idx="4229">
                  <c:v>-65.11524</c:v>
                </c:pt>
                <c:pt idx="4230">
                  <c:v>-65.06425999999999</c:v>
                </c:pt>
                <c:pt idx="4231">
                  <c:v>-65.013289999999998</c:v>
                </c:pt>
                <c:pt idx="4232">
                  <c:v>-64.962410000000006</c:v>
                </c:pt>
                <c:pt idx="4233">
                  <c:v>-64.911439999999999</c:v>
                </c:pt>
                <c:pt idx="4234">
                  <c:v>-64.860469999999992</c:v>
                </c:pt>
                <c:pt idx="4235">
                  <c:v>-64.80959</c:v>
                </c:pt>
                <c:pt idx="4236">
                  <c:v>-64.758619999999993</c:v>
                </c:pt>
                <c:pt idx="4237">
                  <c:v>-64.707650000000001</c:v>
                </c:pt>
                <c:pt idx="4238">
                  <c:v>-64.656669999999991</c:v>
                </c:pt>
                <c:pt idx="4239">
                  <c:v>-64.605799999999988</c:v>
                </c:pt>
                <c:pt idx="4240">
                  <c:v>-64.554829999999995</c:v>
                </c:pt>
                <c:pt idx="4241">
                  <c:v>-64.503860000000003</c:v>
                </c:pt>
                <c:pt idx="4242">
                  <c:v>-64.45299</c:v>
                </c:pt>
                <c:pt idx="4243">
                  <c:v>-64.402019999999993</c:v>
                </c:pt>
                <c:pt idx="4244">
                  <c:v>-64.351050000000001</c:v>
                </c:pt>
                <c:pt idx="4245">
                  <c:v>-64.300080000000008</c:v>
                </c:pt>
                <c:pt idx="4246">
                  <c:v>-64.249210000000005</c:v>
                </c:pt>
                <c:pt idx="4247">
                  <c:v>-64.198239999999998</c:v>
                </c:pt>
                <c:pt idx="4248">
                  <c:v>-64.147269999999992</c:v>
                </c:pt>
                <c:pt idx="4249">
                  <c:v>-64.096299999999999</c:v>
                </c:pt>
                <c:pt idx="4250">
                  <c:v>-64.045439999999999</c:v>
                </c:pt>
                <c:pt idx="4251">
                  <c:v>-63.994370000000004</c:v>
                </c:pt>
                <c:pt idx="4252">
                  <c:v>-63.9435</c:v>
                </c:pt>
                <c:pt idx="4253">
                  <c:v>-63.892529999999994</c:v>
                </c:pt>
                <c:pt idx="4254">
                  <c:v>-63.841470000000001</c:v>
                </c:pt>
                <c:pt idx="4255">
                  <c:v>-63.790699999999994</c:v>
                </c:pt>
                <c:pt idx="4256">
                  <c:v>-63.739739999999998</c:v>
                </c:pt>
                <c:pt idx="4257">
                  <c:v>-63.688670000000002</c:v>
                </c:pt>
                <c:pt idx="4258">
                  <c:v>-63.637709999999998</c:v>
                </c:pt>
                <c:pt idx="4259">
                  <c:v>-63.586939999999998</c:v>
                </c:pt>
                <c:pt idx="4260">
                  <c:v>-63.535980000000002</c:v>
                </c:pt>
                <c:pt idx="4261">
                  <c:v>-63.484920000000002</c:v>
                </c:pt>
                <c:pt idx="4262">
                  <c:v>-63.433949999999996</c:v>
                </c:pt>
                <c:pt idx="4263">
                  <c:v>-63.383090000000003</c:v>
                </c:pt>
                <c:pt idx="4264">
                  <c:v>-63.332130000000006</c:v>
                </c:pt>
                <c:pt idx="4265">
                  <c:v>-63.28116</c:v>
                </c:pt>
                <c:pt idx="4266">
                  <c:v>-63.230200000000004</c:v>
                </c:pt>
                <c:pt idx="4267">
                  <c:v>-63.179239999999993</c:v>
                </c:pt>
                <c:pt idx="4268">
                  <c:v>-63.12838</c:v>
                </c:pt>
                <c:pt idx="4269">
                  <c:v>-63.077419999999996</c:v>
                </c:pt>
                <c:pt idx="4270">
                  <c:v>-63.02646</c:v>
                </c:pt>
                <c:pt idx="4271">
                  <c:v>-62.975499999999997</c:v>
                </c:pt>
                <c:pt idx="4272">
                  <c:v>-62.924539999999993</c:v>
                </c:pt>
                <c:pt idx="4273">
                  <c:v>-62.873480000000001</c:v>
                </c:pt>
                <c:pt idx="4274">
                  <c:v>-62.822620000000001</c:v>
                </c:pt>
                <c:pt idx="4275">
                  <c:v>-62.77176</c:v>
                </c:pt>
                <c:pt idx="4276">
                  <c:v>-62.72081</c:v>
                </c:pt>
                <c:pt idx="4277">
                  <c:v>-62.669849999999997</c:v>
                </c:pt>
                <c:pt idx="4278">
                  <c:v>-62.61889</c:v>
                </c:pt>
                <c:pt idx="4279">
                  <c:v>-62.567830000000001</c:v>
                </c:pt>
                <c:pt idx="4280">
                  <c:v>-62.51688</c:v>
                </c:pt>
                <c:pt idx="4281">
                  <c:v>-62.46602</c:v>
                </c:pt>
                <c:pt idx="4282">
                  <c:v>-62.41507</c:v>
                </c:pt>
                <c:pt idx="4283">
                  <c:v>-62.364109999999997</c:v>
                </c:pt>
                <c:pt idx="4284">
                  <c:v>-62.31326</c:v>
                </c:pt>
                <c:pt idx="4285">
                  <c:v>-62.262300000000003</c:v>
                </c:pt>
                <c:pt idx="4286">
                  <c:v>-62.211349999999996</c:v>
                </c:pt>
                <c:pt idx="4287">
                  <c:v>-62.160290000000003</c:v>
                </c:pt>
                <c:pt idx="4288">
                  <c:v>-62.109439999999992</c:v>
                </c:pt>
                <c:pt idx="4289">
                  <c:v>-62.058489999999992</c:v>
                </c:pt>
                <c:pt idx="4290">
                  <c:v>-62.007530000000003</c:v>
                </c:pt>
                <c:pt idx="4291">
                  <c:v>-61.956580000000002</c:v>
                </c:pt>
                <c:pt idx="4292">
                  <c:v>-61.905629999999995</c:v>
                </c:pt>
                <c:pt idx="4293">
                  <c:v>-61.854680000000002</c:v>
                </c:pt>
                <c:pt idx="4294">
                  <c:v>-61.803730000000002</c:v>
                </c:pt>
                <c:pt idx="4295">
                  <c:v>-61.752780000000001</c:v>
                </c:pt>
                <c:pt idx="4296">
                  <c:v>-61.701929999999997</c:v>
                </c:pt>
                <c:pt idx="4297">
                  <c:v>-61.650880000000001</c:v>
                </c:pt>
                <c:pt idx="4298">
                  <c:v>-61.599929999999993</c:v>
                </c:pt>
                <c:pt idx="4299">
                  <c:v>-61.54898</c:v>
                </c:pt>
                <c:pt idx="4300">
                  <c:v>-61.49803</c:v>
                </c:pt>
                <c:pt idx="4301">
                  <c:v>-61.44708</c:v>
                </c:pt>
                <c:pt idx="4302">
                  <c:v>-61.396129999999999</c:v>
                </c:pt>
                <c:pt idx="4303">
                  <c:v>-61.345179999999999</c:v>
                </c:pt>
                <c:pt idx="4304">
                  <c:v>-61.294240000000002</c:v>
                </c:pt>
                <c:pt idx="4305">
                  <c:v>-61.243290000000002</c:v>
                </c:pt>
                <c:pt idx="4306">
                  <c:v>-61.192439999999998</c:v>
                </c:pt>
                <c:pt idx="4307">
                  <c:v>-61.141499999999994</c:v>
                </c:pt>
                <c:pt idx="4308">
                  <c:v>-61.090449999999997</c:v>
                </c:pt>
                <c:pt idx="4309">
                  <c:v>-61.039500000000004</c:v>
                </c:pt>
                <c:pt idx="4310">
                  <c:v>-60.988559999999993</c:v>
                </c:pt>
                <c:pt idx="4311">
                  <c:v>-60.937609999999999</c:v>
                </c:pt>
                <c:pt idx="4312">
                  <c:v>-60.886770000000006</c:v>
                </c:pt>
                <c:pt idx="4313">
                  <c:v>-60.835830000000001</c:v>
                </c:pt>
                <c:pt idx="4314">
                  <c:v>-60.784780000000005</c:v>
                </c:pt>
                <c:pt idx="4315">
                  <c:v>-60.733840000000001</c:v>
                </c:pt>
                <c:pt idx="4316">
                  <c:v>-60.682900000000004</c:v>
                </c:pt>
                <c:pt idx="4317">
                  <c:v>-60.631950000000003</c:v>
                </c:pt>
                <c:pt idx="4318">
                  <c:v>-60.580910000000003</c:v>
                </c:pt>
                <c:pt idx="4319">
                  <c:v>-60.529970000000006</c:v>
                </c:pt>
                <c:pt idx="4320">
                  <c:v>-60.479129999999998</c:v>
                </c:pt>
                <c:pt idx="4321">
                  <c:v>-60.428289999999997</c:v>
                </c:pt>
                <c:pt idx="4322">
                  <c:v>-60.377250000000004</c:v>
                </c:pt>
                <c:pt idx="4323">
                  <c:v>-60.326309999999999</c:v>
                </c:pt>
                <c:pt idx="4324">
                  <c:v>-60.275370000000002</c:v>
                </c:pt>
                <c:pt idx="4325">
                  <c:v>-60.224429999999998</c:v>
                </c:pt>
                <c:pt idx="4326">
                  <c:v>-60.173490000000001</c:v>
                </c:pt>
                <c:pt idx="4327">
                  <c:v>-60.122549999999997</c:v>
                </c:pt>
                <c:pt idx="4328">
                  <c:v>-60.07161</c:v>
                </c:pt>
                <c:pt idx="4329">
                  <c:v>-60.020569999999999</c:v>
                </c:pt>
                <c:pt idx="4330">
                  <c:v>-59.969639999999998</c:v>
                </c:pt>
                <c:pt idx="4331">
                  <c:v>-59.918800000000005</c:v>
                </c:pt>
                <c:pt idx="4332">
                  <c:v>-59.867760000000004</c:v>
                </c:pt>
                <c:pt idx="4333">
                  <c:v>-59.816819999999993</c:v>
                </c:pt>
                <c:pt idx="4334">
                  <c:v>-59.765889999999999</c:v>
                </c:pt>
                <c:pt idx="4335">
                  <c:v>-59.714950000000002</c:v>
                </c:pt>
                <c:pt idx="4336">
                  <c:v>-59.664020000000001</c:v>
                </c:pt>
                <c:pt idx="4337">
                  <c:v>-59.613079999999997</c:v>
                </c:pt>
                <c:pt idx="4338">
                  <c:v>-59.562049999999999</c:v>
                </c:pt>
                <c:pt idx="4339">
                  <c:v>-59.511209999999998</c:v>
                </c:pt>
                <c:pt idx="4340">
                  <c:v>-59.460180000000001</c:v>
                </c:pt>
                <c:pt idx="4341">
                  <c:v>-59.40925</c:v>
                </c:pt>
                <c:pt idx="4342">
                  <c:v>-59.358409999999999</c:v>
                </c:pt>
                <c:pt idx="4343">
                  <c:v>-59.307379999999995</c:v>
                </c:pt>
                <c:pt idx="4344">
                  <c:v>-59.256450000000001</c:v>
                </c:pt>
                <c:pt idx="4345">
                  <c:v>-59.205520000000007</c:v>
                </c:pt>
                <c:pt idx="4346">
                  <c:v>-59.154580000000003</c:v>
                </c:pt>
                <c:pt idx="4347">
                  <c:v>-59.103550000000006</c:v>
                </c:pt>
                <c:pt idx="4348">
                  <c:v>-59.052720000000008</c:v>
                </c:pt>
                <c:pt idx="4349">
                  <c:v>-59.001689999999996</c:v>
                </c:pt>
                <c:pt idx="4350">
                  <c:v>-58.950760000000002</c:v>
                </c:pt>
                <c:pt idx="4351">
                  <c:v>-58.899730000000005</c:v>
                </c:pt>
                <c:pt idx="4352">
                  <c:v>-58.848799999999997</c:v>
                </c:pt>
                <c:pt idx="4353">
                  <c:v>-58.797870000000003</c:v>
                </c:pt>
                <c:pt idx="4354">
                  <c:v>-58.746949999999998</c:v>
                </c:pt>
                <c:pt idx="4355">
                  <c:v>-58.695920000000001</c:v>
                </c:pt>
                <c:pt idx="4356">
                  <c:v>-58.645089999999996</c:v>
                </c:pt>
                <c:pt idx="4357">
                  <c:v>-58.594059999999999</c:v>
                </c:pt>
                <c:pt idx="4358">
                  <c:v>-58.543230000000001</c:v>
                </c:pt>
                <c:pt idx="4359">
                  <c:v>-58.49221</c:v>
                </c:pt>
                <c:pt idx="4360">
                  <c:v>-58.441180000000003</c:v>
                </c:pt>
                <c:pt idx="4361">
                  <c:v>-58.390360000000001</c:v>
                </c:pt>
                <c:pt idx="4362">
                  <c:v>-58.339330000000004</c:v>
                </c:pt>
                <c:pt idx="4363">
                  <c:v>-58.288499999999999</c:v>
                </c:pt>
                <c:pt idx="4364">
                  <c:v>-58.237479999999998</c:v>
                </c:pt>
                <c:pt idx="4365">
                  <c:v>-58.18656</c:v>
                </c:pt>
                <c:pt idx="4366">
                  <c:v>-58.135629999999999</c:v>
                </c:pt>
                <c:pt idx="4367">
                  <c:v>-58.084609999999998</c:v>
                </c:pt>
                <c:pt idx="4368">
                  <c:v>-58.033680000000004</c:v>
                </c:pt>
                <c:pt idx="4369">
                  <c:v>-57.982759999999999</c:v>
                </c:pt>
                <c:pt idx="4370">
                  <c:v>-57.931740000000005</c:v>
                </c:pt>
                <c:pt idx="4371">
                  <c:v>-57.880920000000003</c:v>
                </c:pt>
                <c:pt idx="4372">
                  <c:v>-57.829890000000006</c:v>
                </c:pt>
                <c:pt idx="4373">
                  <c:v>-57.778970000000001</c:v>
                </c:pt>
                <c:pt idx="4374">
                  <c:v>-57.728050000000003</c:v>
                </c:pt>
                <c:pt idx="4375">
                  <c:v>-57.677130000000005</c:v>
                </c:pt>
                <c:pt idx="4376">
                  <c:v>-57.626109999999997</c:v>
                </c:pt>
                <c:pt idx="4377">
                  <c:v>-57.575090000000003</c:v>
                </c:pt>
                <c:pt idx="4378">
                  <c:v>-57.524270000000001</c:v>
                </c:pt>
                <c:pt idx="4379">
                  <c:v>-57.47325</c:v>
                </c:pt>
                <c:pt idx="4380">
                  <c:v>-57.422330000000002</c:v>
                </c:pt>
                <c:pt idx="4381">
                  <c:v>-57.371319999999997</c:v>
                </c:pt>
                <c:pt idx="4382">
                  <c:v>-57.320500000000003</c:v>
                </c:pt>
                <c:pt idx="4383">
                  <c:v>-57.269580000000005</c:v>
                </c:pt>
                <c:pt idx="4384">
                  <c:v>-57.218562999999996</c:v>
                </c:pt>
                <c:pt idx="4385">
                  <c:v>-57.167545999999994</c:v>
                </c:pt>
                <c:pt idx="4386">
                  <c:v>-57.116629000000003</c:v>
                </c:pt>
                <c:pt idx="4387">
                  <c:v>-57.065712999999995</c:v>
                </c:pt>
                <c:pt idx="4388">
                  <c:v>-57.014797000000002</c:v>
                </c:pt>
                <c:pt idx="4389">
                  <c:v>-56.963782000000009</c:v>
                </c:pt>
                <c:pt idx="4390">
                  <c:v>-56.912866999999999</c:v>
                </c:pt>
                <c:pt idx="4391">
                  <c:v>-56.862051999999998</c:v>
                </c:pt>
                <c:pt idx="4392">
                  <c:v>-56.810938</c:v>
                </c:pt>
                <c:pt idx="4393">
                  <c:v>-56.760024000000001</c:v>
                </c:pt>
                <c:pt idx="4394">
                  <c:v>-56.709111</c:v>
                </c:pt>
                <c:pt idx="4395">
                  <c:v>-56.658096999999998</c:v>
                </c:pt>
                <c:pt idx="4396">
                  <c:v>-56.607185000000001</c:v>
                </c:pt>
                <c:pt idx="4397">
                  <c:v>-56.556272</c:v>
                </c:pt>
                <c:pt idx="4398">
                  <c:v>-56.505259999999993</c:v>
                </c:pt>
                <c:pt idx="4399">
                  <c:v>-56.454349000000001</c:v>
                </c:pt>
                <c:pt idx="4400">
                  <c:v>-56.403436999999997</c:v>
                </c:pt>
                <c:pt idx="4401">
                  <c:v>-56.352526999999995</c:v>
                </c:pt>
                <c:pt idx="4402">
                  <c:v>-56.301615999999996</c:v>
                </c:pt>
                <c:pt idx="4403">
                  <c:v>-56.250605999999991</c:v>
                </c:pt>
                <c:pt idx="4404">
                  <c:v>-56.199596</c:v>
                </c:pt>
                <c:pt idx="4405">
                  <c:v>-56.148686999999995</c:v>
                </c:pt>
                <c:pt idx="4406">
                  <c:v>-56.097778000000005</c:v>
                </c:pt>
                <c:pt idx="4407">
                  <c:v>-56.046769000000005</c:v>
                </c:pt>
                <c:pt idx="4408">
                  <c:v>-55.995861000000005</c:v>
                </c:pt>
                <c:pt idx="4409">
                  <c:v>-55.944852999999995</c:v>
                </c:pt>
                <c:pt idx="4410">
                  <c:v>-55.893946</c:v>
                </c:pt>
                <c:pt idx="4411">
                  <c:v>-55.843039000000005</c:v>
                </c:pt>
                <c:pt idx="4412">
                  <c:v>-55.792032000000006</c:v>
                </c:pt>
                <c:pt idx="4413">
                  <c:v>-55.741025</c:v>
                </c:pt>
                <c:pt idx="4414">
                  <c:v>-55.690119000000003</c:v>
                </c:pt>
                <c:pt idx="4415">
                  <c:v>-55.639213999999996</c:v>
                </c:pt>
                <c:pt idx="4416">
                  <c:v>-55.588308999999995</c:v>
                </c:pt>
                <c:pt idx="4417">
                  <c:v>-55.537403999999995</c:v>
                </c:pt>
                <c:pt idx="4418">
                  <c:v>-55.486299000000002</c:v>
                </c:pt>
                <c:pt idx="4419">
                  <c:v>-55.435395</c:v>
                </c:pt>
                <c:pt idx="4420">
                  <c:v>-55.384492000000002</c:v>
                </c:pt>
                <c:pt idx="4421">
                  <c:v>-55.333588000000006</c:v>
                </c:pt>
                <c:pt idx="4422">
                  <c:v>-55.282584999999997</c:v>
                </c:pt>
                <c:pt idx="4423">
                  <c:v>-55.231683000000004</c:v>
                </c:pt>
                <c:pt idx="4424">
                  <c:v>-55.180680000000002</c:v>
                </c:pt>
                <c:pt idx="4425">
                  <c:v>-55.129778999999999</c:v>
                </c:pt>
                <c:pt idx="4426">
                  <c:v>-55.078777000000002</c:v>
                </c:pt>
                <c:pt idx="4427">
                  <c:v>-55.027875999999999</c:v>
                </c:pt>
                <c:pt idx="4428">
                  <c:v>-54.976974999999996</c:v>
                </c:pt>
                <c:pt idx="4429">
                  <c:v>-54.925974999999994</c:v>
                </c:pt>
                <c:pt idx="4430">
                  <c:v>-54.874974999999999</c:v>
                </c:pt>
                <c:pt idx="4431">
                  <c:v>-54.823976000000002</c:v>
                </c:pt>
                <c:pt idx="4432">
                  <c:v>-54.773076000000003</c:v>
                </c:pt>
                <c:pt idx="4433">
                  <c:v>-54.722178</c:v>
                </c:pt>
                <c:pt idx="4434">
                  <c:v>-54.671178999999995</c:v>
                </c:pt>
                <c:pt idx="4435">
                  <c:v>-54.620281000000006</c:v>
                </c:pt>
                <c:pt idx="4436">
                  <c:v>-54.569282999999999</c:v>
                </c:pt>
                <c:pt idx="4437">
                  <c:v>-54.518386000000007</c:v>
                </c:pt>
                <c:pt idx="4438">
                  <c:v>-54.467388999999997</c:v>
                </c:pt>
                <c:pt idx="4439">
                  <c:v>-54.416492499999997</c:v>
                </c:pt>
                <c:pt idx="4440">
                  <c:v>-54.3655963</c:v>
                </c:pt>
                <c:pt idx="4441">
                  <c:v>-54.314500499999994</c:v>
                </c:pt>
                <c:pt idx="4442">
                  <c:v>-54.263605100000007</c:v>
                </c:pt>
                <c:pt idx="4443">
                  <c:v>-54.212710099999995</c:v>
                </c:pt>
                <c:pt idx="4444">
                  <c:v>-54.161715399999991</c:v>
                </c:pt>
                <c:pt idx="4445">
                  <c:v>-54.110821110000003</c:v>
                </c:pt>
                <c:pt idx="4446">
                  <c:v>-54.059927200000004</c:v>
                </c:pt>
                <c:pt idx="4447">
                  <c:v>-54.009033700000003</c:v>
                </c:pt>
                <c:pt idx="4448">
                  <c:v>-53.957940500000007</c:v>
                </c:pt>
                <c:pt idx="4449">
                  <c:v>-53.907047699999993</c:v>
                </c:pt>
                <c:pt idx="4450">
                  <c:v>-53.856155299999998</c:v>
                </c:pt>
                <c:pt idx="4451">
                  <c:v>-53.805063000000004</c:v>
                </c:pt>
                <c:pt idx="4452">
                  <c:v>-53.754171999999997</c:v>
                </c:pt>
                <c:pt idx="4453">
                  <c:v>-53.703279999999999</c:v>
                </c:pt>
                <c:pt idx="4454">
                  <c:v>-53.652188999999993</c:v>
                </c:pt>
                <c:pt idx="4455">
                  <c:v>-53.601399000000001</c:v>
                </c:pt>
                <c:pt idx="4456">
                  <c:v>-53.550469</c:v>
                </c:pt>
                <c:pt idx="4457">
                  <c:v>-53.499448999999998</c:v>
                </c:pt>
                <c:pt idx="4458">
                  <c:v>-53.448530000000005</c:v>
                </c:pt>
                <c:pt idx="4459">
                  <c:v>-53.397501000000005</c:v>
                </c:pt>
                <c:pt idx="4460">
                  <c:v>-53.346582000000005</c:v>
                </c:pt>
                <c:pt idx="4461">
                  <c:v>-53.295754000000002</c:v>
                </c:pt>
                <c:pt idx="4462">
                  <c:v>-53.244736000000003</c:v>
                </c:pt>
                <c:pt idx="4463">
                  <c:v>-53.193807999999997</c:v>
                </c:pt>
                <c:pt idx="4464">
                  <c:v>-53.142790999999995</c:v>
                </c:pt>
                <c:pt idx="4465">
                  <c:v>-53.091864000000001</c:v>
                </c:pt>
                <c:pt idx="4466">
                  <c:v>-53.040937999999997</c:v>
                </c:pt>
                <c:pt idx="4467">
                  <c:v>-52.990021999999996</c:v>
                </c:pt>
                <c:pt idx="4468">
                  <c:v>-52.939096000000006</c:v>
                </c:pt>
                <c:pt idx="4469">
                  <c:v>-52.888070999999997</c:v>
                </c:pt>
                <c:pt idx="4470">
                  <c:v>-52.837156</c:v>
                </c:pt>
                <c:pt idx="4471">
                  <c:v>-52.786231999999998</c:v>
                </c:pt>
                <c:pt idx="4472">
                  <c:v>-52.735308000000003</c:v>
                </c:pt>
                <c:pt idx="4473">
                  <c:v>-52.684283999999998</c:v>
                </c:pt>
                <c:pt idx="4474">
                  <c:v>-52.633460999999997</c:v>
                </c:pt>
                <c:pt idx="4475">
                  <c:v>-52.582447999999999</c:v>
                </c:pt>
                <c:pt idx="4476">
                  <c:v>-52.531424999999999</c:v>
                </c:pt>
                <c:pt idx="4477">
                  <c:v>-52.480502999999999</c:v>
                </c:pt>
                <c:pt idx="4478">
                  <c:v>-52.429580999999999</c:v>
                </c:pt>
                <c:pt idx="4479">
                  <c:v>-52.378658999999999</c:v>
                </c:pt>
                <c:pt idx="4480">
                  <c:v>-52.327638000000007</c:v>
                </c:pt>
                <c:pt idx="4481">
                  <c:v>-52.276817999999999</c:v>
                </c:pt>
                <c:pt idx="4482">
                  <c:v>-52.225797</c:v>
                </c:pt>
                <c:pt idx="4483">
                  <c:v>-52.174776999999999</c:v>
                </c:pt>
                <c:pt idx="4484">
                  <c:v>-52.123958000000002</c:v>
                </c:pt>
                <c:pt idx="4485">
                  <c:v>-52.072929000000002</c:v>
                </c:pt>
                <c:pt idx="4486">
                  <c:v>-52.022009999999995</c:v>
                </c:pt>
                <c:pt idx="4487">
                  <c:v>-51.971091000000001</c:v>
                </c:pt>
                <c:pt idx="4488">
                  <c:v>-51.920073000000002</c:v>
                </c:pt>
                <c:pt idx="4489">
                  <c:v>-51.869145000000003</c:v>
                </c:pt>
                <c:pt idx="4490">
                  <c:v>-51.818228000000005</c:v>
                </c:pt>
                <c:pt idx="4491">
                  <c:v>-51.767211000000003</c:v>
                </c:pt>
                <c:pt idx="4492">
                  <c:v>-51.716395000000006</c:v>
                </c:pt>
                <c:pt idx="4493">
                  <c:v>-51.665368000000001</c:v>
                </c:pt>
                <c:pt idx="4494">
                  <c:v>-51.614452999999997</c:v>
                </c:pt>
                <c:pt idx="4495">
                  <c:v>-51.563526999999993</c:v>
                </c:pt>
                <c:pt idx="4496">
                  <c:v>-51.512512000000001</c:v>
                </c:pt>
                <c:pt idx="4497">
                  <c:v>-51.461587000000002</c:v>
                </c:pt>
                <c:pt idx="4498">
                  <c:v>-51.410673000000003</c:v>
                </c:pt>
                <c:pt idx="4499">
                  <c:v>-51.359749000000008</c:v>
                </c:pt>
                <c:pt idx="4500">
                  <c:v>-51.308735999999996</c:v>
                </c:pt>
                <c:pt idx="4501">
                  <c:v>-51.257812000000001</c:v>
                </c:pt>
                <c:pt idx="4502">
                  <c:v>-51.206899999999997</c:v>
                </c:pt>
                <c:pt idx="4503">
                  <c:v>-51.155977</c:v>
                </c:pt>
                <c:pt idx="4504">
                  <c:v>-51.104954999999997</c:v>
                </c:pt>
                <c:pt idx="4505">
                  <c:v>-51.054043</c:v>
                </c:pt>
                <c:pt idx="4506">
                  <c:v>-51.003020000000006</c:v>
                </c:pt>
                <c:pt idx="4507">
                  <c:v>-50.952200000000005</c:v>
                </c:pt>
                <c:pt idx="4508">
                  <c:v>-50.901179999999997</c:v>
                </c:pt>
                <c:pt idx="4509">
                  <c:v>-50.850260000000006</c:v>
                </c:pt>
                <c:pt idx="4510">
                  <c:v>-50.799250000000001</c:v>
                </c:pt>
                <c:pt idx="4511">
                  <c:v>-50.748329999999996</c:v>
                </c:pt>
                <c:pt idx="4512">
                  <c:v>-50.697409999999998</c:v>
                </c:pt>
                <c:pt idx="4513">
                  <c:v>-50.64649</c:v>
                </c:pt>
                <c:pt idx="4514">
                  <c:v>-50.595479999999995</c:v>
                </c:pt>
                <c:pt idx="4515">
                  <c:v>-50.544560000000004</c:v>
                </c:pt>
                <c:pt idx="4516">
                  <c:v>-50.493639999999999</c:v>
                </c:pt>
                <c:pt idx="4517">
                  <c:v>-50.442620000000005</c:v>
                </c:pt>
                <c:pt idx="4518">
                  <c:v>-50.391709999999996</c:v>
                </c:pt>
                <c:pt idx="4519">
                  <c:v>-50.340689999999995</c:v>
                </c:pt>
                <c:pt idx="4520">
                  <c:v>-50.289869999999993</c:v>
                </c:pt>
                <c:pt idx="4521">
                  <c:v>-50.238950000000003</c:v>
                </c:pt>
                <c:pt idx="4522">
                  <c:v>-50.187930000000001</c:v>
                </c:pt>
                <c:pt idx="4523">
                  <c:v>-50.13702</c:v>
                </c:pt>
                <c:pt idx="4524">
                  <c:v>-50.085999999999999</c:v>
                </c:pt>
                <c:pt idx="4525">
                  <c:v>-50.035089999999997</c:v>
                </c:pt>
                <c:pt idx="4526">
                  <c:v>-49.984170000000006</c:v>
                </c:pt>
                <c:pt idx="4527">
                  <c:v>-49.933149999999998</c:v>
                </c:pt>
                <c:pt idx="4528">
                  <c:v>-49.882239999999996</c:v>
                </c:pt>
                <c:pt idx="4529">
                  <c:v>-49.831319999999998</c:v>
                </c:pt>
                <c:pt idx="4530">
                  <c:v>-49.780299999999997</c:v>
                </c:pt>
                <c:pt idx="4531">
                  <c:v>-49.729380000000006</c:v>
                </c:pt>
                <c:pt idx="4532">
                  <c:v>-49.678470000000004</c:v>
                </c:pt>
                <c:pt idx="4533">
                  <c:v>-49.627549999999999</c:v>
                </c:pt>
                <c:pt idx="4534">
                  <c:v>-49.576540000000001</c:v>
                </c:pt>
                <c:pt idx="4535">
                  <c:v>-49.525620000000004</c:v>
                </c:pt>
                <c:pt idx="4536">
                  <c:v>-49.474710000000002</c:v>
                </c:pt>
                <c:pt idx="4537">
                  <c:v>-49.423689999999993</c:v>
                </c:pt>
                <c:pt idx="4538">
                  <c:v>-49.372779999999999</c:v>
                </c:pt>
                <c:pt idx="4539">
                  <c:v>-49.321860000000001</c:v>
                </c:pt>
                <c:pt idx="4540">
                  <c:v>-49.270939999999996</c:v>
                </c:pt>
                <c:pt idx="4541">
                  <c:v>-49.219920000000002</c:v>
                </c:pt>
                <c:pt idx="4542">
                  <c:v>-49.169020000000003</c:v>
                </c:pt>
                <c:pt idx="4543">
                  <c:v>-49.118099999999998</c:v>
                </c:pt>
                <c:pt idx="4544">
                  <c:v>-49.067080000000004</c:v>
                </c:pt>
                <c:pt idx="4545">
                  <c:v>-49.016170000000002</c:v>
                </c:pt>
                <c:pt idx="4546">
                  <c:v>-48.965149999999994</c:v>
                </c:pt>
                <c:pt idx="4547">
                  <c:v>-48.914239999999999</c:v>
                </c:pt>
                <c:pt idx="4548">
                  <c:v>-48.863330000000005</c:v>
                </c:pt>
                <c:pt idx="4549">
                  <c:v>-48.81241</c:v>
                </c:pt>
                <c:pt idx="4550">
                  <c:v>-48.761499999999998</c:v>
                </c:pt>
                <c:pt idx="4551">
                  <c:v>-48.710380000000001</c:v>
                </c:pt>
                <c:pt idx="4552">
                  <c:v>-48.659469999999999</c:v>
                </c:pt>
                <c:pt idx="4553">
                  <c:v>-48.608559999999997</c:v>
                </c:pt>
                <c:pt idx="4554">
                  <c:v>-48.557639999999999</c:v>
                </c:pt>
                <c:pt idx="4555">
                  <c:v>-48.506730000000005</c:v>
                </c:pt>
                <c:pt idx="4556">
                  <c:v>-48.45581</c:v>
                </c:pt>
                <c:pt idx="4557">
                  <c:v>-48.404800000000002</c:v>
                </c:pt>
                <c:pt idx="4558">
                  <c:v>-48.353880000000004</c:v>
                </c:pt>
                <c:pt idx="4559">
                  <c:v>-48.302869999999999</c:v>
                </c:pt>
                <c:pt idx="4560">
                  <c:v>-48.251959999999997</c:v>
                </c:pt>
                <c:pt idx="4561">
                  <c:v>-48.200940000000003</c:v>
                </c:pt>
                <c:pt idx="4562">
                  <c:v>-48.150030000000001</c:v>
                </c:pt>
                <c:pt idx="4563">
                  <c:v>-48.099119999999999</c:v>
                </c:pt>
                <c:pt idx="4564">
                  <c:v>-48.048200000000001</c:v>
                </c:pt>
                <c:pt idx="4565">
                  <c:v>-47.997190000000003</c:v>
                </c:pt>
                <c:pt idx="4566">
                  <c:v>-47.946280000000002</c:v>
                </c:pt>
                <c:pt idx="4567">
                  <c:v>-47.89537</c:v>
                </c:pt>
                <c:pt idx="4568">
                  <c:v>-47.844359999999995</c:v>
                </c:pt>
                <c:pt idx="4569">
                  <c:v>-47.793440000000004</c:v>
                </c:pt>
                <c:pt idx="4570">
                  <c:v>-47.742530000000002</c:v>
                </c:pt>
                <c:pt idx="4571">
                  <c:v>-47.69162</c:v>
                </c:pt>
                <c:pt idx="4572">
                  <c:v>-47.640609999999995</c:v>
                </c:pt>
                <c:pt idx="4573">
                  <c:v>-47.589690000000004</c:v>
                </c:pt>
                <c:pt idx="4574">
                  <c:v>-47.538679999999999</c:v>
                </c:pt>
                <c:pt idx="4575">
                  <c:v>-47.487769999999998</c:v>
                </c:pt>
                <c:pt idx="4576">
                  <c:v>-47.436860000000003</c:v>
                </c:pt>
                <c:pt idx="4577">
                  <c:v>-47.385840000000002</c:v>
                </c:pt>
                <c:pt idx="4578">
                  <c:v>-47.334940000000003</c:v>
                </c:pt>
                <c:pt idx="4579">
                  <c:v>-47.284030000000001</c:v>
                </c:pt>
                <c:pt idx="4580">
                  <c:v>-47.233009999999993</c:v>
                </c:pt>
                <c:pt idx="4581">
                  <c:v>-47.182099999999998</c:v>
                </c:pt>
                <c:pt idx="4582">
                  <c:v>-47.13109</c:v>
                </c:pt>
                <c:pt idx="4583">
                  <c:v>-47.080169999999995</c:v>
                </c:pt>
                <c:pt idx="4584">
                  <c:v>-47.029260000000001</c:v>
                </c:pt>
                <c:pt idx="4585">
                  <c:v>-46.978259999999999</c:v>
                </c:pt>
                <c:pt idx="4586">
                  <c:v>-46.927349999999997</c:v>
                </c:pt>
                <c:pt idx="4587">
                  <c:v>-46.876339999999999</c:v>
                </c:pt>
                <c:pt idx="4588">
                  <c:v>-46.825429999999997</c:v>
                </c:pt>
                <c:pt idx="4589">
                  <c:v>-46.774520000000003</c:v>
                </c:pt>
                <c:pt idx="4590">
                  <c:v>-46.723600000000005</c:v>
                </c:pt>
                <c:pt idx="4591">
                  <c:v>-46.67259</c:v>
                </c:pt>
                <c:pt idx="4592">
                  <c:v>-46.621679999999998</c:v>
                </c:pt>
                <c:pt idx="4593">
                  <c:v>-46.570669999999993</c:v>
                </c:pt>
                <c:pt idx="4594">
                  <c:v>-46.519759999999998</c:v>
                </c:pt>
                <c:pt idx="4595">
                  <c:v>-46.468760000000003</c:v>
                </c:pt>
                <c:pt idx="4596">
                  <c:v>-46.417940000000002</c:v>
                </c:pt>
                <c:pt idx="4597">
                  <c:v>-46.366929999999996</c:v>
                </c:pt>
                <c:pt idx="4598">
                  <c:v>-46.316029999999998</c:v>
                </c:pt>
                <c:pt idx="4599">
                  <c:v>-46.26502</c:v>
                </c:pt>
                <c:pt idx="4600">
                  <c:v>-46.213999999999999</c:v>
                </c:pt>
                <c:pt idx="4601">
                  <c:v>-46.163200000000003</c:v>
                </c:pt>
                <c:pt idx="4602">
                  <c:v>-46.112180000000002</c:v>
                </c:pt>
                <c:pt idx="4603">
                  <c:v>-46.061279999999996</c:v>
                </c:pt>
                <c:pt idx="4604">
                  <c:v>-46.010260000000002</c:v>
                </c:pt>
                <c:pt idx="4605">
                  <c:v>-45.95926</c:v>
                </c:pt>
                <c:pt idx="4606">
                  <c:v>-45.908450000000002</c:v>
                </c:pt>
                <c:pt idx="4607">
                  <c:v>-45.857439999999997</c:v>
                </c:pt>
                <c:pt idx="4608">
                  <c:v>-45.806529999999995</c:v>
                </c:pt>
                <c:pt idx="4609">
                  <c:v>-45.75553</c:v>
                </c:pt>
                <c:pt idx="4610">
                  <c:v>-45.704619999999998</c:v>
                </c:pt>
                <c:pt idx="4611">
                  <c:v>-45.653700000000001</c:v>
                </c:pt>
                <c:pt idx="4612">
                  <c:v>-45.602699999999999</c:v>
                </c:pt>
                <c:pt idx="4613">
                  <c:v>-45.551789999999997</c:v>
                </c:pt>
                <c:pt idx="4614">
                  <c:v>-45.500879999999995</c:v>
                </c:pt>
                <c:pt idx="4615">
                  <c:v>-45.449870000000004</c:v>
                </c:pt>
                <c:pt idx="4616">
                  <c:v>-45.398870000000002</c:v>
                </c:pt>
                <c:pt idx="4617">
                  <c:v>-45.348060000000004</c:v>
                </c:pt>
                <c:pt idx="4618">
                  <c:v>-45.297049999999999</c:v>
                </c:pt>
                <c:pt idx="4619">
                  <c:v>-45.246039999999994</c:v>
                </c:pt>
                <c:pt idx="4620">
                  <c:v>-45.195140000000002</c:v>
                </c:pt>
                <c:pt idx="4621">
                  <c:v>-45.14423</c:v>
                </c:pt>
                <c:pt idx="4622">
                  <c:v>-45.093220000000002</c:v>
                </c:pt>
                <c:pt idx="4623">
                  <c:v>-45.042310000000001</c:v>
                </c:pt>
                <c:pt idx="4624">
                  <c:v>-44.991309999999999</c:v>
                </c:pt>
                <c:pt idx="4625">
                  <c:v>-44.9405</c:v>
                </c:pt>
                <c:pt idx="4626">
                  <c:v>-44.889489999999995</c:v>
                </c:pt>
                <c:pt idx="4627">
                  <c:v>-44.83849</c:v>
                </c:pt>
                <c:pt idx="4628">
                  <c:v>-44.787579999999998</c:v>
                </c:pt>
                <c:pt idx="4629">
                  <c:v>-44.736580000000004</c:v>
                </c:pt>
                <c:pt idx="4630">
                  <c:v>-44.685769999999998</c:v>
                </c:pt>
                <c:pt idx="4631">
                  <c:v>-44.63476</c:v>
                </c:pt>
                <c:pt idx="4632">
                  <c:v>-44.583759999999998</c:v>
                </c:pt>
                <c:pt idx="4633">
                  <c:v>-44.532850000000003</c:v>
                </c:pt>
                <c:pt idx="4634">
                  <c:v>-44.481840000000005</c:v>
                </c:pt>
                <c:pt idx="4635">
                  <c:v>-44.43094</c:v>
                </c:pt>
                <c:pt idx="4636">
                  <c:v>-44.379940000000005</c:v>
                </c:pt>
                <c:pt idx="4637">
                  <c:v>-44.329120000000003</c:v>
                </c:pt>
                <c:pt idx="4638">
                  <c:v>-44.278120000000001</c:v>
                </c:pt>
                <c:pt idx="4639">
                  <c:v>-44.227220000000003</c:v>
                </c:pt>
                <c:pt idx="4640">
                  <c:v>-44.176209999999998</c:v>
                </c:pt>
                <c:pt idx="4641">
                  <c:v>-44.125309999999999</c:v>
                </c:pt>
                <c:pt idx="4642">
                  <c:v>-44.074299999999994</c:v>
                </c:pt>
                <c:pt idx="4643">
                  <c:v>-44.023400000000002</c:v>
                </c:pt>
                <c:pt idx="4644">
                  <c:v>-43.972390000000004</c:v>
                </c:pt>
                <c:pt idx="4645">
                  <c:v>-43.921480000000003</c:v>
                </c:pt>
                <c:pt idx="4646">
                  <c:v>-43.870480000000001</c:v>
                </c:pt>
                <c:pt idx="4647">
                  <c:v>-43.819580000000002</c:v>
                </c:pt>
                <c:pt idx="4648">
                  <c:v>-43.768570000000004</c:v>
                </c:pt>
                <c:pt idx="4649">
                  <c:v>-43.717669999999998</c:v>
                </c:pt>
                <c:pt idx="4650">
                  <c:v>-43.66666</c:v>
                </c:pt>
                <c:pt idx="4651">
                  <c:v>-43.615759999999995</c:v>
                </c:pt>
                <c:pt idx="4652">
                  <c:v>-43.564749999999997</c:v>
                </c:pt>
                <c:pt idx="4653">
                  <c:v>-43.513840000000002</c:v>
                </c:pt>
                <c:pt idx="4654">
                  <c:v>-43.462950000000006</c:v>
                </c:pt>
                <c:pt idx="4655">
                  <c:v>-43.411940000000001</c:v>
                </c:pt>
                <c:pt idx="4656">
                  <c:v>-43.361040000000003</c:v>
                </c:pt>
                <c:pt idx="4657">
                  <c:v>-43.310029999999998</c:v>
                </c:pt>
                <c:pt idx="4658">
                  <c:v>-43.259129999999999</c:v>
                </c:pt>
                <c:pt idx="4659">
                  <c:v>-43.20823</c:v>
                </c:pt>
                <c:pt idx="4660">
                  <c:v>-43.157220000000002</c:v>
                </c:pt>
                <c:pt idx="4661">
                  <c:v>-43.106319999999997</c:v>
                </c:pt>
                <c:pt idx="4662">
                  <c:v>-43.055419999999998</c:v>
                </c:pt>
                <c:pt idx="4663">
                  <c:v>-43.004419999999996</c:v>
                </c:pt>
                <c:pt idx="4664">
                  <c:v>-42.953510000000001</c:v>
                </c:pt>
                <c:pt idx="4665">
                  <c:v>-42.9026</c:v>
                </c:pt>
                <c:pt idx="4666">
                  <c:v>-42.851600000000005</c:v>
                </c:pt>
                <c:pt idx="4667">
                  <c:v>-42.800699999999999</c:v>
                </c:pt>
                <c:pt idx="4668">
                  <c:v>-42.749700000000004</c:v>
                </c:pt>
                <c:pt idx="4669">
                  <c:v>-42.698689999999999</c:v>
                </c:pt>
                <c:pt idx="4670">
                  <c:v>-42.647790000000001</c:v>
                </c:pt>
                <c:pt idx="4671">
                  <c:v>-42.596890000000002</c:v>
                </c:pt>
                <c:pt idx="4672">
                  <c:v>-42.54589</c:v>
                </c:pt>
                <c:pt idx="4673">
                  <c:v>-42.494990000000001</c:v>
                </c:pt>
                <c:pt idx="4674">
                  <c:v>-42.443989999999999</c:v>
                </c:pt>
                <c:pt idx="4675">
                  <c:v>-42.393079999999998</c:v>
                </c:pt>
                <c:pt idx="4676">
                  <c:v>-42.342080000000003</c:v>
                </c:pt>
                <c:pt idx="4677">
                  <c:v>-42.291179999999997</c:v>
                </c:pt>
                <c:pt idx="4678">
                  <c:v>-42.240279999999998</c:v>
                </c:pt>
                <c:pt idx="4679">
                  <c:v>-42.18927</c:v>
                </c:pt>
                <c:pt idx="4680">
                  <c:v>-42.138270000000006</c:v>
                </c:pt>
                <c:pt idx="4681">
                  <c:v>-42.087370000000007</c:v>
                </c:pt>
                <c:pt idx="4682">
                  <c:v>-42.036469999999994</c:v>
                </c:pt>
                <c:pt idx="4683">
                  <c:v>-41.985469999999999</c:v>
                </c:pt>
                <c:pt idx="4684">
                  <c:v>-41.934570000000001</c:v>
                </c:pt>
                <c:pt idx="4685">
                  <c:v>-41.883570000000006</c:v>
                </c:pt>
                <c:pt idx="4686">
                  <c:v>-41.832659999999997</c:v>
                </c:pt>
                <c:pt idx="4687">
                  <c:v>-41.781669999999998</c:v>
                </c:pt>
                <c:pt idx="4688">
                  <c:v>-41.73077</c:v>
                </c:pt>
                <c:pt idx="4689">
                  <c:v>-41.679869999999994</c:v>
                </c:pt>
                <c:pt idx="4690">
                  <c:v>-41.628860000000003</c:v>
                </c:pt>
                <c:pt idx="4691">
                  <c:v>-41.577860000000001</c:v>
                </c:pt>
                <c:pt idx="4692">
                  <c:v>-41.526960000000003</c:v>
                </c:pt>
                <c:pt idx="4693">
                  <c:v>-41.475960000000001</c:v>
                </c:pt>
                <c:pt idx="4694">
                  <c:v>-41.425060000000002</c:v>
                </c:pt>
                <c:pt idx="4695">
                  <c:v>-41.374160000000003</c:v>
                </c:pt>
                <c:pt idx="4696">
                  <c:v>-41.323160000000001</c:v>
                </c:pt>
                <c:pt idx="4697">
                  <c:v>-41.272260000000003</c:v>
                </c:pt>
                <c:pt idx="4698">
                  <c:v>-41.221360000000004</c:v>
                </c:pt>
                <c:pt idx="4699">
                  <c:v>-41.170360000000002</c:v>
                </c:pt>
                <c:pt idx="4700">
                  <c:v>-41.119370000000004</c:v>
                </c:pt>
                <c:pt idx="4701">
                  <c:v>-41.068370000000002</c:v>
                </c:pt>
                <c:pt idx="4702">
                  <c:v>-41.017470000000003</c:v>
                </c:pt>
                <c:pt idx="4703">
                  <c:v>-40.966560000000001</c:v>
                </c:pt>
                <c:pt idx="4704">
                  <c:v>-40.915570000000002</c:v>
                </c:pt>
                <c:pt idx="4705">
                  <c:v>-40.864670000000004</c:v>
                </c:pt>
                <c:pt idx="4706">
                  <c:v>-40.813670000000002</c:v>
                </c:pt>
                <c:pt idx="4707">
                  <c:v>-40.762770000000003</c:v>
                </c:pt>
                <c:pt idx="4708">
                  <c:v>-40.711770000000001</c:v>
                </c:pt>
                <c:pt idx="4709">
                  <c:v>-40.660870000000003</c:v>
                </c:pt>
                <c:pt idx="4710">
                  <c:v>-40.609880000000004</c:v>
                </c:pt>
                <c:pt idx="4711">
                  <c:v>-40.558979999999998</c:v>
                </c:pt>
                <c:pt idx="4712">
                  <c:v>-40.507980000000003</c:v>
                </c:pt>
                <c:pt idx="4713">
                  <c:v>-40.457079999999998</c:v>
                </c:pt>
                <c:pt idx="4714">
                  <c:v>-40.406080000000003</c:v>
                </c:pt>
                <c:pt idx="4715">
                  <c:v>-40.355190000000007</c:v>
                </c:pt>
                <c:pt idx="4716">
                  <c:v>-40.304189999999998</c:v>
                </c:pt>
                <c:pt idx="4717">
                  <c:v>-40.25329</c:v>
                </c:pt>
                <c:pt idx="4718">
                  <c:v>-40.202289999999998</c:v>
                </c:pt>
                <c:pt idx="4719">
                  <c:v>-40.151389999999999</c:v>
                </c:pt>
                <c:pt idx="4720">
                  <c:v>-40.100390000000004</c:v>
                </c:pt>
                <c:pt idx="4721">
                  <c:v>-40.049499999999995</c:v>
                </c:pt>
                <c:pt idx="4722">
                  <c:v>-39.998599999999996</c:v>
                </c:pt>
                <c:pt idx="4723">
                  <c:v>-39.947600000000001</c:v>
                </c:pt>
                <c:pt idx="4724">
                  <c:v>-39.896700000000003</c:v>
                </c:pt>
                <c:pt idx="4725">
                  <c:v>-39.845709999999997</c:v>
                </c:pt>
                <c:pt idx="4726">
                  <c:v>-39.794820000000001</c:v>
                </c:pt>
                <c:pt idx="4727">
                  <c:v>-39.743819999999999</c:v>
                </c:pt>
                <c:pt idx="4728">
                  <c:v>-39.692819999999998</c:v>
                </c:pt>
                <c:pt idx="4729">
                  <c:v>-39.641919999999999</c:v>
                </c:pt>
                <c:pt idx="4730">
                  <c:v>-39.591029999999996</c:v>
                </c:pt>
                <c:pt idx="4731">
                  <c:v>-39.540030000000002</c:v>
                </c:pt>
                <c:pt idx="4732">
                  <c:v>-39.489139999999999</c:v>
                </c:pt>
                <c:pt idx="4733">
                  <c:v>-39.438139999999997</c:v>
                </c:pt>
                <c:pt idx="4734">
                  <c:v>-39.387140000000002</c:v>
                </c:pt>
                <c:pt idx="4735">
                  <c:v>-39.33625</c:v>
                </c:pt>
                <c:pt idx="4736">
                  <c:v>-39.285339999999998</c:v>
                </c:pt>
                <c:pt idx="4737">
                  <c:v>-39.234349999999999</c:v>
                </c:pt>
                <c:pt idx="4738">
                  <c:v>-39.18336</c:v>
                </c:pt>
                <c:pt idx="4739">
                  <c:v>-39.132460000000002</c:v>
                </c:pt>
                <c:pt idx="4740">
                  <c:v>-39.081469999999996</c:v>
                </c:pt>
                <c:pt idx="4741">
                  <c:v>-39.030570000000004</c:v>
                </c:pt>
                <c:pt idx="4742">
                  <c:v>-38.979680000000002</c:v>
                </c:pt>
                <c:pt idx="4743">
                  <c:v>-38.92868</c:v>
                </c:pt>
                <c:pt idx="4744">
                  <c:v>-38.877679999999998</c:v>
                </c:pt>
                <c:pt idx="4745">
                  <c:v>-38.826789999999995</c:v>
                </c:pt>
                <c:pt idx="4746">
                  <c:v>-38.775790000000001</c:v>
                </c:pt>
                <c:pt idx="4747">
                  <c:v>-38.724899999999998</c:v>
                </c:pt>
                <c:pt idx="4748">
                  <c:v>-38.673909999999999</c:v>
                </c:pt>
                <c:pt idx="4749">
                  <c:v>-38.623010000000001</c:v>
                </c:pt>
                <c:pt idx="4750">
                  <c:v>-38.572010000000006</c:v>
                </c:pt>
                <c:pt idx="4751">
                  <c:v>-38.52102</c:v>
                </c:pt>
                <c:pt idx="4752">
                  <c:v>-38.470219999999998</c:v>
                </c:pt>
                <c:pt idx="4753">
                  <c:v>-38.419240000000002</c:v>
                </c:pt>
                <c:pt idx="4754">
                  <c:v>-38.36824</c:v>
                </c:pt>
                <c:pt idx="4755">
                  <c:v>-38.317239999999998</c:v>
                </c:pt>
                <c:pt idx="4756">
                  <c:v>-38.266350000000003</c:v>
                </c:pt>
                <c:pt idx="4757">
                  <c:v>-38.215360000000004</c:v>
                </c:pt>
                <c:pt idx="4758">
                  <c:v>-38.164360000000002</c:v>
                </c:pt>
                <c:pt idx="4759">
                  <c:v>-38.113569999999996</c:v>
                </c:pt>
                <c:pt idx="4760">
                  <c:v>-38.062580000000004</c:v>
                </c:pt>
                <c:pt idx="4761">
                  <c:v>-38.011679999999998</c:v>
                </c:pt>
                <c:pt idx="4762">
                  <c:v>-37.96069</c:v>
                </c:pt>
                <c:pt idx="4763">
                  <c:v>-37.909700000000001</c:v>
                </c:pt>
                <c:pt idx="4764">
                  <c:v>-37.858800000000002</c:v>
                </c:pt>
                <c:pt idx="4765">
                  <c:v>-37.807810000000003</c:v>
                </c:pt>
                <c:pt idx="4766">
                  <c:v>-37.756909999999998</c:v>
                </c:pt>
                <c:pt idx="4767">
                  <c:v>-37.705920000000006</c:v>
                </c:pt>
                <c:pt idx="4768">
                  <c:v>-37.65493</c:v>
                </c:pt>
                <c:pt idx="4769">
                  <c:v>-37.604039999999998</c:v>
                </c:pt>
                <c:pt idx="4770">
                  <c:v>-37.553049999999999</c:v>
                </c:pt>
                <c:pt idx="4771">
                  <c:v>-37.50215</c:v>
                </c:pt>
                <c:pt idx="4772">
                  <c:v>-37.451160000000002</c:v>
                </c:pt>
                <c:pt idx="4773">
                  <c:v>-37.400269999999999</c:v>
                </c:pt>
                <c:pt idx="4774">
                  <c:v>-37.349269999999997</c:v>
                </c:pt>
                <c:pt idx="4775">
                  <c:v>-37.298279999999998</c:v>
                </c:pt>
                <c:pt idx="4776">
                  <c:v>-37.247389999999996</c:v>
                </c:pt>
                <c:pt idx="4777">
                  <c:v>-37.196399999999997</c:v>
                </c:pt>
                <c:pt idx="4778">
                  <c:v>-37.145510000000002</c:v>
                </c:pt>
                <c:pt idx="4779">
                  <c:v>-37.094520000000003</c:v>
                </c:pt>
                <c:pt idx="4780">
                  <c:v>-37.04363</c:v>
                </c:pt>
                <c:pt idx="4781">
                  <c:v>-36.992629999999998</c:v>
                </c:pt>
                <c:pt idx="4782">
                  <c:v>-36.941749999999999</c:v>
                </c:pt>
                <c:pt idx="4783">
                  <c:v>-36.89085</c:v>
                </c:pt>
                <c:pt idx="4784">
                  <c:v>-36.839860000000002</c:v>
                </c:pt>
                <c:pt idx="4785">
                  <c:v>-36.788969999999999</c:v>
                </c:pt>
                <c:pt idx="4786">
                  <c:v>-36.737880000000004</c:v>
                </c:pt>
                <c:pt idx="4787">
                  <c:v>-36.686990000000002</c:v>
                </c:pt>
                <c:pt idx="4788">
                  <c:v>-36.636000000000003</c:v>
                </c:pt>
                <c:pt idx="4789">
                  <c:v>-36.58511</c:v>
                </c:pt>
                <c:pt idx="4790">
                  <c:v>-36.534109999999998</c:v>
                </c:pt>
                <c:pt idx="4791">
                  <c:v>-36.483229999999999</c:v>
                </c:pt>
                <c:pt idx="4792">
                  <c:v>-36.43233</c:v>
                </c:pt>
                <c:pt idx="4793">
                  <c:v>-36.381239999999998</c:v>
                </c:pt>
                <c:pt idx="4794">
                  <c:v>-36.330359999999999</c:v>
                </c:pt>
                <c:pt idx="4795">
                  <c:v>-36.27937</c:v>
                </c:pt>
                <c:pt idx="4796">
                  <c:v>-36.228470000000002</c:v>
                </c:pt>
                <c:pt idx="4797">
                  <c:v>-36.177579999999999</c:v>
                </c:pt>
                <c:pt idx="4798">
                  <c:v>-36.126490000000004</c:v>
                </c:pt>
                <c:pt idx="4799">
                  <c:v>-36.075599999999994</c:v>
                </c:pt>
                <c:pt idx="4800">
                  <c:v>-36.024720000000002</c:v>
                </c:pt>
                <c:pt idx="4801">
                  <c:v>-35.973730000000003</c:v>
                </c:pt>
                <c:pt idx="4802">
                  <c:v>-35.922840000000001</c:v>
                </c:pt>
                <c:pt idx="4803">
                  <c:v>-35.871849999999995</c:v>
                </c:pt>
                <c:pt idx="4804">
                  <c:v>-35.820860000000003</c:v>
                </c:pt>
                <c:pt idx="4805">
                  <c:v>-35.769970000000001</c:v>
                </c:pt>
                <c:pt idx="4806">
                  <c:v>-35.718980000000002</c:v>
                </c:pt>
                <c:pt idx="4807">
                  <c:v>-35.667990000000003</c:v>
                </c:pt>
                <c:pt idx="4808">
                  <c:v>-35.617100000000001</c:v>
                </c:pt>
                <c:pt idx="4809">
                  <c:v>-35.566209999999998</c:v>
                </c:pt>
                <c:pt idx="4810">
                  <c:v>-35.515230000000003</c:v>
                </c:pt>
                <c:pt idx="4811">
                  <c:v>-35.464240000000004</c:v>
                </c:pt>
                <c:pt idx="4812">
                  <c:v>-35.413350000000001</c:v>
                </c:pt>
                <c:pt idx="4813">
                  <c:v>-35.362360000000002</c:v>
                </c:pt>
                <c:pt idx="4814">
                  <c:v>-35.311479999999996</c:v>
                </c:pt>
                <c:pt idx="4815">
                  <c:v>-35.260480000000001</c:v>
                </c:pt>
                <c:pt idx="4816">
                  <c:v>-35.209500000000006</c:v>
                </c:pt>
                <c:pt idx="4817">
                  <c:v>-35.158609999999996</c:v>
                </c:pt>
                <c:pt idx="4818">
                  <c:v>-35.107619999999997</c:v>
                </c:pt>
                <c:pt idx="4819">
                  <c:v>-35.056640000000002</c:v>
                </c:pt>
                <c:pt idx="4820">
                  <c:v>-35.005740000000003</c:v>
                </c:pt>
                <c:pt idx="4821">
                  <c:v>-34.95476</c:v>
                </c:pt>
                <c:pt idx="4822">
                  <c:v>-34.903869999999998</c:v>
                </c:pt>
                <c:pt idx="4823">
                  <c:v>-34.852890000000002</c:v>
                </c:pt>
                <c:pt idx="4824">
                  <c:v>-34.801900000000003</c:v>
                </c:pt>
                <c:pt idx="4825">
                  <c:v>-34.751010000000001</c:v>
                </c:pt>
                <c:pt idx="4826">
                  <c:v>-34.700019999999995</c:v>
                </c:pt>
                <c:pt idx="4827">
                  <c:v>-34.64913</c:v>
                </c:pt>
                <c:pt idx="4828">
                  <c:v>-34.598150000000004</c:v>
                </c:pt>
                <c:pt idx="4829">
                  <c:v>-34.547260000000001</c:v>
                </c:pt>
                <c:pt idx="4830">
                  <c:v>-34.496279999999999</c:v>
                </c:pt>
                <c:pt idx="4831">
                  <c:v>-34.44529</c:v>
                </c:pt>
                <c:pt idx="4832">
                  <c:v>-34.394300000000001</c:v>
                </c:pt>
                <c:pt idx="4833">
                  <c:v>-34.343420000000002</c:v>
                </c:pt>
                <c:pt idx="4834">
                  <c:v>-34.292430000000003</c:v>
                </c:pt>
                <c:pt idx="4835">
                  <c:v>-34.241550000000004</c:v>
                </c:pt>
                <c:pt idx="4836">
                  <c:v>-34.190559999999998</c:v>
                </c:pt>
                <c:pt idx="4837">
                  <c:v>-34.139669999999995</c:v>
                </c:pt>
                <c:pt idx="4838">
                  <c:v>-34.08869</c:v>
                </c:pt>
                <c:pt idx="4839">
                  <c:v>-34.037800000000004</c:v>
                </c:pt>
                <c:pt idx="4840">
                  <c:v>-33.986819999999994</c:v>
                </c:pt>
                <c:pt idx="4841">
                  <c:v>-33.935829999999996</c:v>
                </c:pt>
                <c:pt idx="4842">
                  <c:v>-33.884950000000003</c:v>
                </c:pt>
                <c:pt idx="4843">
                  <c:v>-33.833960000000005</c:v>
                </c:pt>
                <c:pt idx="4844">
                  <c:v>-33.783079999999998</c:v>
                </c:pt>
                <c:pt idx="4845">
                  <c:v>-33.732089999999999</c:v>
                </c:pt>
                <c:pt idx="4846">
                  <c:v>-33.681100000000001</c:v>
                </c:pt>
                <c:pt idx="4847">
                  <c:v>-33.630220000000001</c:v>
                </c:pt>
                <c:pt idx="4848">
                  <c:v>-33.579239999999999</c:v>
                </c:pt>
                <c:pt idx="4849">
                  <c:v>-33.528350000000003</c:v>
                </c:pt>
                <c:pt idx="4850">
                  <c:v>-33.477360000000004</c:v>
                </c:pt>
                <c:pt idx="4851">
                  <c:v>-33.426379999999995</c:v>
                </c:pt>
                <c:pt idx="4852">
                  <c:v>-33.375489999999999</c:v>
                </c:pt>
                <c:pt idx="4853">
                  <c:v>-33.324510000000004</c:v>
                </c:pt>
                <c:pt idx="4854">
                  <c:v>-33.273530000000001</c:v>
                </c:pt>
                <c:pt idx="4855">
                  <c:v>-33.222639999999998</c:v>
                </c:pt>
                <c:pt idx="4856">
                  <c:v>-33.171660000000003</c:v>
                </c:pt>
                <c:pt idx="4857">
                  <c:v>-33.120670000000004</c:v>
                </c:pt>
                <c:pt idx="4858">
                  <c:v>-33.069800000000001</c:v>
                </c:pt>
                <c:pt idx="4859">
                  <c:v>-33.018810000000002</c:v>
                </c:pt>
                <c:pt idx="4860">
                  <c:v>-32.967830000000006</c:v>
                </c:pt>
                <c:pt idx="4861">
                  <c:v>-32.916840000000001</c:v>
                </c:pt>
                <c:pt idx="4862">
                  <c:v>-32.865960000000001</c:v>
                </c:pt>
                <c:pt idx="4863">
                  <c:v>-32.814980000000006</c:v>
                </c:pt>
                <c:pt idx="4864">
                  <c:v>-32.764090000000003</c:v>
                </c:pt>
                <c:pt idx="4865">
                  <c:v>-32.71311</c:v>
                </c:pt>
                <c:pt idx="4866">
                  <c:v>-32.662219999999998</c:v>
                </c:pt>
                <c:pt idx="4867">
                  <c:v>-32.611249999999998</c:v>
                </c:pt>
                <c:pt idx="4868">
                  <c:v>-32.56026</c:v>
                </c:pt>
                <c:pt idx="4869">
                  <c:v>-32.509279999999997</c:v>
                </c:pt>
                <c:pt idx="4870">
                  <c:v>-32.458289999999998</c:v>
                </c:pt>
                <c:pt idx="4871">
                  <c:v>-32.407510000000002</c:v>
                </c:pt>
                <c:pt idx="4872">
                  <c:v>-32.356529999999999</c:v>
                </c:pt>
                <c:pt idx="4873">
                  <c:v>-32.305549999999997</c:v>
                </c:pt>
                <c:pt idx="4874">
                  <c:v>-32.254559999999998</c:v>
                </c:pt>
                <c:pt idx="4875">
                  <c:v>-32.203580000000002</c:v>
                </c:pt>
                <c:pt idx="4876">
                  <c:v>-32.152699999999996</c:v>
                </c:pt>
                <c:pt idx="4877">
                  <c:v>-32.10172</c:v>
                </c:pt>
                <c:pt idx="4878">
                  <c:v>-32.050840000000001</c:v>
                </c:pt>
                <c:pt idx="4879">
                  <c:v>-31.999859999999998</c:v>
                </c:pt>
                <c:pt idx="4880">
                  <c:v>-31.948879999999996</c:v>
                </c:pt>
                <c:pt idx="4881">
                  <c:v>-31.898</c:v>
                </c:pt>
                <c:pt idx="4882">
                  <c:v>-31.847020000000001</c:v>
                </c:pt>
                <c:pt idx="4883">
                  <c:v>-31.796029999999998</c:v>
                </c:pt>
                <c:pt idx="4884">
                  <c:v>-31.745050000000003</c:v>
                </c:pt>
                <c:pt idx="4885">
                  <c:v>-31.69417</c:v>
                </c:pt>
                <c:pt idx="4886">
                  <c:v>-31.643189999999997</c:v>
                </c:pt>
                <c:pt idx="4887">
                  <c:v>-31.592210000000001</c:v>
                </c:pt>
                <c:pt idx="4888">
                  <c:v>-31.541330000000002</c:v>
                </c:pt>
                <c:pt idx="4889">
                  <c:v>-31.49034</c:v>
                </c:pt>
                <c:pt idx="4890">
                  <c:v>-31.43937</c:v>
                </c:pt>
                <c:pt idx="4891">
                  <c:v>-31.388490000000001</c:v>
                </c:pt>
                <c:pt idx="4892">
                  <c:v>-31.337499999999999</c:v>
                </c:pt>
                <c:pt idx="4893">
                  <c:v>-31.286529999999999</c:v>
                </c:pt>
                <c:pt idx="4894">
                  <c:v>-31.23564</c:v>
                </c:pt>
                <c:pt idx="4895">
                  <c:v>-31.184670000000001</c:v>
                </c:pt>
                <c:pt idx="4896">
                  <c:v>-31.133690000000001</c:v>
                </c:pt>
                <c:pt idx="4897">
                  <c:v>-31.082800000000002</c:v>
                </c:pt>
                <c:pt idx="4898">
                  <c:v>-31.031830000000003</c:v>
                </c:pt>
                <c:pt idx="4899">
                  <c:v>-30.98085</c:v>
                </c:pt>
                <c:pt idx="4900">
                  <c:v>-30.929959999999998</c:v>
                </c:pt>
                <c:pt idx="4901">
                  <c:v>-30.878990000000002</c:v>
                </c:pt>
                <c:pt idx="4902">
                  <c:v>-30.828009999999999</c:v>
                </c:pt>
                <c:pt idx="4903">
                  <c:v>-30.777129999999996</c:v>
                </c:pt>
                <c:pt idx="4904">
                  <c:v>-30.726150000000004</c:v>
                </c:pt>
                <c:pt idx="4905">
                  <c:v>-30.675270000000001</c:v>
                </c:pt>
                <c:pt idx="4906">
                  <c:v>-30.624299999999998</c:v>
                </c:pt>
                <c:pt idx="4907">
                  <c:v>-30.573320000000002</c:v>
                </c:pt>
                <c:pt idx="4908">
                  <c:v>-30.52234</c:v>
                </c:pt>
                <c:pt idx="4909">
                  <c:v>-30.471359999999997</c:v>
                </c:pt>
                <c:pt idx="4910">
                  <c:v>-30.420480000000001</c:v>
                </c:pt>
                <c:pt idx="4911">
                  <c:v>-30.369500000000002</c:v>
                </c:pt>
                <c:pt idx="4912">
                  <c:v>-30.318619999999999</c:v>
                </c:pt>
                <c:pt idx="4913">
                  <c:v>-30.26764</c:v>
                </c:pt>
                <c:pt idx="4914">
                  <c:v>-30.216670000000001</c:v>
                </c:pt>
                <c:pt idx="4915">
                  <c:v>-30.165689999999998</c:v>
                </c:pt>
                <c:pt idx="4916">
                  <c:v>-30.114799999999999</c:v>
                </c:pt>
                <c:pt idx="4917">
                  <c:v>-30.063829999999999</c:v>
                </c:pt>
                <c:pt idx="4918">
                  <c:v>-30.01295</c:v>
                </c:pt>
                <c:pt idx="4919">
                  <c:v>-29.961879999999997</c:v>
                </c:pt>
                <c:pt idx="4920">
                  <c:v>-29.911000000000001</c:v>
                </c:pt>
                <c:pt idx="4921">
                  <c:v>-29.860020000000002</c:v>
                </c:pt>
                <c:pt idx="4922">
                  <c:v>-29.809139999999999</c:v>
                </c:pt>
                <c:pt idx="4923">
                  <c:v>-29.75817</c:v>
                </c:pt>
                <c:pt idx="4924">
                  <c:v>-29.707180000000001</c:v>
                </c:pt>
                <c:pt idx="4925">
                  <c:v>-29.656309999999998</c:v>
                </c:pt>
                <c:pt idx="4926">
                  <c:v>-29.605339999999998</c:v>
                </c:pt>
                <c:pt idx="4927">
                  <c:v>-29.554360000000003</c:v>
                </c:pt>
                <c:pt idx="4928">
                  <c:v>-29.50338</c:v>
                </c:pt>
                <c:pt idx="4929">
                  <c:v>-29.452500000000001</c:v>
                </c:pt>
                <c:pt idx="4930">
                  <c:v>-29.401530000000001</c:v>
                </c:pt>
                <c:pt idx="4931">
                  <c:v>-29.350549999999998</c:v>
                </c:pt>
                <c:pt idx="4932">
                  <c:v>-29.299669999999999</c:v>
                </c:pt>
                <c:pt idx="4933">
                  <c:v>-29.248600000000003</c:v>
                </c:pt>
                <c:pt idx="4934">
                  <c:v>-29.19772</c:v>
                </c:pt>
                <c:pt idx="4935">
                  <c:v>-29.146850000000001</c:v>
                </c:pt>
                <c:pt idx="4936">
                  <c:v>-29.095770000000002</c:v>
                </c:pt>
                <c:pt idx="4937">
                  <c:v>-29.044889999999999</c:v>
                </c:pt>
                <c:pt idx="4938">
                  <c:v>-28.994009999999999</c:v>
                </c:pt>
                <c:pt idx="4939">
                  <c:v>-28.94295</c:v>
                </c:pt>
                <c:pt idx="4940">
                  <c:v>-28.892070000000004</c:v>
                </c:pt>
                <c:pt idx="4941">
                  <c:v>-28.841190000000001</c:v>
                </c:pt>
                <c:pt idx="4942">
                  <c:v>-28.790120000000002</c:v>
                </c:pt>
                <c:pt idx="4943">
                  <c:v>-28.739240000000002</c:v>
                </c:pt>
                <c:pt idx="4944">
                  <c:v>-28.68826</c:v>
                </c:pt>
                <c:pt idx="4945">
                  <c:v>-28.63729</c:v>
                </c:pt>
                <c:pt idx="4946">
                  <c:v>-28.586310000000001</c:v>
                </c:pt>
                <c:pt idx="4947">
                  <c:v>-28.535440000000001</c:v>
                </c:pt>
                <c:pt idx="4948">
                  <c:v>-28.484460000000002</c:v>
                </c:pt>
                <c:pt idx="4949">
                  <c:v>-28.433489999999999</c:v>
                </c:pt>
                <c:pt idx="4950">
                  <c:v>-28.382619999999996</c:v>
                </c:pt>
                <c:pt idx="4951">
                  <c:v>-28.33164</c:v>
                </c:pt>
                <c:pt idx="4952">
                  <c:v>-28.280770000000004</c:v>
                </c:pt>
                <c:pt idx="4953">
                  <c:v>-28.229700000000001</c:v>
                </c:pt>
                <c:pt idx="4954">
                  <c:v>-28.178819999999998</c:v>
                </c:pt>
                <c:pt idx="4955">
                  <c:v>-28.127839999999999</c:v>
                </c:pt>
                <c:pt idx="4956">
                  <c:v>-28.07687</c:v>
                </c:pt>
                <c:pt idx="4957">
                  <c:v>-28.025999999999996</c:v>
                </c:pt>
                <c:pt idx="4958">
                  <c:v>-27.974930000000001</c:v>
                </c:pt>
                <c:pt idx="4959">
                  <c:v>-27.924050000000001</c:v>
                </c:pt>
                <c:pt idx="4960">
                  <c:v>-27.873079999999998</c:v>
                </c:pt>
                <c:pt idx="4961">
                  <c:v>-27.822200000000002</c:v>
                </c:pt>
                <c:pt idx="4962">
                  <c:v>-27.771229999999999</c:v>
                </c:pt>
                <c:pt idx="4963">
                  <c:v>-27.720259999999996</c:v>
                </c:pt>
                <c:pt idx="4964">
                  <c:v>-27.669280999999998</c:v>
                </c:pt>
                <c:pt idx="4965">
                  <c:v>-27.618305999999997</c:v>
                </c:pt>
                <c:pt idx="4966">
                  <c:v>-27.567440999999999</c:v>
                </c:pt>
                <c:pt idx="4967">
                  <c:v>-27.516465000000004</c:v>
                </c:pt>
                <c:pt idx="4968">
                  <c:v>-27.465589000000001</c:v>
                </c:pt>
                <c:pt idx="4969">
                  <c:v>-27.414622999999999</c:v>
                </c:pt>
                <c:pt idx="4970">
                  <c:v>-27.363647</c:v>
                </c:pt>
                <c:pt idx="4971">
                  <c:v>-27.312670000000001</c:v>
                </c:pt>
                <c:pt idx="4972">
                  <c:v>-27.261702999999997</c:v>
                </c:pt>
                <c:pt idx="4973">
                  <c:v>-27.210726000000001</c:v>
                </c:pt>
                <c:pt idx="4974">
                  <c:v>-27.159859000000001</c:v>
                </c:pt>
                <c:pt idx="4975">
                  <c:v>-27.108891</c:v>
                </c:pt>
                <c:pt idx="4976">
                  <c:v>-27.057912999999999</c:v>
                </c:pt>
                <c:pt idx="4977">
                  <c:v>-27.007044999999998</c:v>
                </c:pt>
                <c:pt idx="4978">
                  <c:v>-26.956075999999996</c:v>
                </c:pt>
                <c:pt idx="4979">
                  <c:v>-26.905096999999998</c:v>
                </c:pt>
                <c:pt idx="4980">
                  <c:v>-26.854127999999999</c:v>
                </c:pt>
                <c:pt idx="4981">
                  <c:v>-26.803259000000001</c:v>
                </c:pt>
                <c:pt idx="4982">
                  <c:v>-26.752288999999998</c:v>
                </c:pt>
                <c:pt idx="4983">
                  <c:v>-26.701318999999998</c:v>
                </c:pt>
                <c:pt idx="4984">
                  <c:v>-26.650339000000002</c:v>
                </c:pt>
                <c:pt idx="4985">
                  <c:v>-26.599468000000002</c:v>
                </c:pt>
                <c:pt idx="4986">
                  <c:v>-26.548497000000001</c:v>
                </c:pt>
                <c:pt idx="4987">
                  <c:v>-26.497526000000004</c:v>
                </c:pt>
                <c:pt idx="4988">
                  <c:v>-26.446555</c:v>
                </c:pt>
                <c:pt idx="4989">
                  <c:v>-26.395592999999998</c:v>
                </c:pt>
                <c:pt idx="4990">
                  <c:v>-26.344721000000003</c:v>
                </c:pt>
                <c:pt idx="4991">
                  <c:v>-26.293749000000002</c:v>
                </c:pt>
                <c:pt idx="4992">
                  <c:v>-26.242777</c:v>
                </c:pt>
                <c:pt idx="4993">
                  <c:v>-26.191804000000001</c:v>
                </c:pt>
                <c:pt idx="4994">
                  <c:v>-26.140841000000002</c:v>
                </c:pt>
                <c:pt idx="4995">
                  <c:v>-26.089867999999999</c:v>
                </c:pt>
                <c:pt idx="4996">
                  <c:v>-26.038994000000002</c:v>
                </c:pt>
                <c:pt idx="4997">
                  <c:v>-25.988030000000002</c:v>
                </c:pt>
                <c:pt idx="4998">
                  <c:v>-25.937156000000002</c:v>
                </c:pt>
                <c:pt idx="4999">
                  <c:v>-25.886192000000001</c:v>
                </c:pt>
                <c:pt idx="5000">
                  <c:v>-25.835217</c:v>
                </c:pt>
                <c:pt idx="5001">
                  <c:v>-25.784251999999999</c:v>
                </c:pt>
                <c:pt idx="5002">
                  <c:v>-25.733277000000001</c:v>
                </c:pt>
                <c:pt idx="5003">
                  <c:v>-25.682310999999999</c:v>
                </c:pt>
                <c:pt idx="5004">
                  <c:v>-25.631344999999996</c:v>
                </c:pt>
                <c:pt idx="5005">
                  <c:v>-25.580469000000001</c:v>
                </c:pt>
                <c:pt idx="5006">
                  <c:v>-25.529602999999998</c:v>
                </c:pt>
                <c:pt idx="5007">
                  <c:v>-25.478636000000002</c:v>
                </c:pt>
                <c:pt idx="5008">
                  <c:v>-25.427669000000002</c:v>
                </c:pt>
                <c:pt idx="5009">
                  <c:v>-25.376702000000002</c:v>
                </c:pt>
                <c:pt idx="5010">
                  <c:v>-25.325725000000002</c:v>
                </c:pt>
                <c:pt idx="5011">
                  <c:v>-25.274757000000001</c:v>
                </c:pt>
                <c:pt idx="5012">
                  <c:v>-25.223889</c:v>
                </c:pt>
                <c:pt idx="5013">
                  <c:v>-25.172921000000002</c:v>
                </c:pt>
                <c:pt idx="5014">
                  <c:v>-25.121952</c:v>
                </c:pt>
                <c:pt idx="5015">
                  <c:v>-25.070993299999998</c:v>
                </c:pt>
                <c:pt idx="5016">
                  <c:v>-25.0201241</c:v>
                </c:pt>
                <c:pt idx="5017">
                  <c:v>-24.969154699999997</c:v>
                </c:pt>
                <c:pt idx="5018">
                  <c:v>-24.918185099999995</c:v>
                </c:pt>
                <c:pt idx="5019">
                  <c:v>-24.867215100000003</c:v>
                </c:pt>
                <c:pt idx="5020">
                  <c:v>-24.816254869999998</c:v>
                </c:pt>
                <c:pt idx="5021">
                  <c:v>-24.765284399999999</c:v>
                </c:pt>
                <c:pt idx="5022">
                  <c:v>-24.714313599999997</c:v>
                </c:pt>
                <c:pt idx="5023">
                  <c:v>-24.663352499999998</c:v>
                </c:pt>
                <c:pt idx="5024">
                  <c:v>-24.612481200000001</c:v>
                </c:pt>
                <c:pt idx="5025">
                  <c:v>-24.561519599999997</c:v>
                </c:pt>
                <c:pt idx="5026">
                  <c:v>-24.510548</c:v>
                </c:pt>
                <c:pt idx="5027">
                  <c:v>-24.459585000000001</c:v>
                </c:pt>
                <c:pt idx="5028">
                  <c:v>-24.408712999999999</c:v>
                </c:pt>
                <c:pt idx="5029">
                  <c:v>-24.357749999999996</c:v>
                </c:pt>
                <c:pt idx="5030">
                  <c:v>-24.306677000000001</c:v>
                </c:pt>
                <c:pt idx="5031">
                  <c:v>-24.255814000000001</c:v>
                </c:pt>
                <c:pt idx="5032">
                  <c:v>-24.204849999999997</c:v>
                </c:pt>
                <c:pt idx="5033">
                  <c:v>-24.153887000000001</c:v>
                </c:pt>
                <c:pt idx="5034">
                  <c:v>-24.103012999999997</c:v>
                </c:pt>
                <c:pt idx="5035">
                  <c:v>-24.052047999999999</c:v>
                </c:pt>
                <c:pt idx="5036">
                  <c:v>-24.001083000000001</c:v>
                </c:pt>
                <c:pt idx="5037">
                  <c:v>-23.950119000000001</c:v>
                </c:pt>
                <c:pt idx="5038">
                  <c:v>-23.899152999999998</c:v>
                </c:pt>
                <c:pt idx="5039">
                  <c:v>-23.848288</c:v>
                </c:pt>
                <c:pt idx="5040">
                  <c:v>-23.797321999999998</c:v>
                </c:pt>
                <c:pt idx="5041">
                  <c:v>-23.746355999999999</c:v>
                </c:pt>
                <c:pt idx="5042">
                  <c:v>-23.69539</c:v>
                </c:pt>
                <c:pt idx="5043">
                  <c:v>-23.644423000000003</c:v>
                </c:pt>
                <c:pt idx="5044">
                  <c:v>-23.593566000000003</c:v>
                </c:pt>
                <c:pt idx="5045">
                  <c:v>-23.542498999999999</c:v>
                </c:pt>
                <c:pt idx="5046">
                  <c:v>-23.491632000000003</c:v>
                </c:pt>
                <c:pt idx="5047">
                  <c:v>-23.440663999999998</c:v>
                </c:pt>
                <c:pt idx="5048">
                  <c:v>-23.389806</c:v>
                </c:pt>
                <c:pt idx="5049">
                  <c:v>-23.338737999999999</c:v>
                </c:pt>
                <c:pt idx="5050">
                  <c:v>-23.287869000000001</c:v>
                </c:pt>
                <c:pt idx="5051">
                  <c:v>-23.236910000000002</c:v>
                </c:pt>
                <c:pt idx="5052">
                  <c:v>-23.185941</c:v>
                </c:pt>
                <c:pt idx="5053">
                  <c:v>-23.134982000000001</c:v>
                </c:pt>
                <c:pt idx="5054">
                  <c:v>-23.084112000000005</c:v>
                </c:pt>
                <c:pt idx="5055">
                  <c:v>-23.033051999999998</c:v>
                </c:pt>
                <c:pt idx="5056">
                  <c:v>-22.982191999999998</c:v>
                </c:pt>
                <c:pt idx="5057">
                  <c:v>-22.931222000000002</c:v>
                </c:pt>
                <c:pt idx="5058">
                  <c:v>-22.880261000000001</c:v>
                </c:pt>
                <c:pt idx="5059">
                  <c:v>-22.829300000000003</c:v>
                </c:pt>
                <c:pt idx="5060">
                  <c:v>-22.778328000000002</c:v>
                </c:pt>
                <c:pt idx="5061">
                  <c:v>-22.727326999999995</c:v>
                </c:pt>
                <c:pt idx="5062">
                  <c:v>-22.676524999999998</c:v>
                </c:pt>
                <c:pt idx="5063">
                  <c:v>-22.625422999999998</c:v>
                </c:pt>
                <c:pt idx="5064">
                  <c:v>-22.574619999999996</c:v>
                </c:pt>
                <c:pt idx="5065">
                  <c:v>-22.523617999999999</c:v>
                </c:pt>
                <c:pt idx="5066">
                  <c:v>-22.472614999999998</c:v>
                </c:pt>
                <c:pt idx="5067">
                  <c:v>-22.421711999999999</c:v>
                </c:pt>
                <c:pt idx="5068">
                  <c:v>-22.370708</c:v>
                </c:pt>
                <c:pt idx="5069">
                  <c:v>-22.319803999999998</c:v>
                </c:pt>
                <c:pt idx="5070">
                  <c:v>-22.268900000000002</c:v>
                </c:pt>
                <c:pt idx="5071">
                  <c:v>-22.217896</c:v>
                </c:pt>
                <c:pt idx="5072">
                  <c:v>-22.166991000000003</c:v>
                </c:pt>
                <c:pt idx="5073">
                  <c:v>-22.116086000000003</c:v>
                </c:pt>
                <c:pt idx="5074">
                  <c:v>-22.065080999999999</c:v>
                </c:pt>
                <c:pt idx="5075">
                  <c:v>-22.014126000000005</c:v>
                </c:pt>
                <c:pt idx="5076">
                  <c:v>-21.963270000000001</c:v>
                </c:pt>
                <c:pt idx="5077">
                  <c:v>-21.912199999999999</c:v>
                </c:pt>
                <c:pt idx="5078">
                  <c:v>-21.861350000000002</c:v>
                </c:pt>
                <c:pt idx="5079">
                  <c:v>-21.810379999999999</c:v>
                </c:pt>
                <c:pt idx="5080">
                  <c:v>-21.759320000000002</c:v>
                </c:pt>
                <c:pt idx="5081">
                  <c:v>-21.708460000000002</c:v>
                </c:pt>
                <c:pt idx="5082">
                  <c:v>-21.657489999999999</c:v>
                </c:pt>
                <c:pt idx="5083">
                  <c:v>-21.606529999999999</c:v>
                </c:pt>
                <c:pt idx="5084">
                  <c:v>-21.55556</c:v>
                </c:pt>
                <c:pt idx="5085">
                  <c:v>-21.5047</c:v>
                </c:pt>
                <c:pt idx="5086">
                  <c:v>-21.45373</c:v>
                </c:pt>
                <c:pt idx="5087">
                  <c:v>-21.402759999999997</c:v>
                </c:pt>
                <c:pt idx="5088">
                  <c:v>-21.351780000000002</c:v>
                </c:pt>
                <c:pt idx="5089">
                  <c:v>-21.300910000000002</c:v>
                </c:pt>
                <c:pt idx="5090">
                  <c:v>-21.249940000000002</c:v>
                </c:pt>
                <c:pt idx="5091">
                  <c:v>-21.19896</c:v>
                </c:pt>
                <c:pt idx="5092">
                  <c:v>-21.147979999999997</c:v>
                </c:pt>
                <c:pt idx="5093">
                  <c:v>-21.097110000000001</c:v>
                </c:pt>
                <c:pt idx="5094">
                  <c:v>-21.046129999999998</c:v>
                </c:pt>
                <c:pt idx="5095">
                  <c:v>-20.995249999999999</c:v>
                </c:pt>
                <c:pt idx="5096">
                  <c:v>-20.94417</c:v>
                </c:pt>
                <c:pt idx="5097">
                  <c:v>-20.89329</c:v>
                </c:pt>
                <c:pt idx="5098">
                  <c:v>-20.842300000000002</c:v>
                </c:pt>
                <c:pt idx="5099">
                  <c:v>-20.791419999999999</c:v>
                </c:pt>
                <c:pt idx="5100">
                  <c:v>-20.74044</c:v>
                </c:pt>
                <c:pt idx="5101">
                  <c:v>-20.68956</c:v>
                </c:pt>
                <c:pt idx="5102">
                  <c:v>-20.638459999999998</c:v>
                </c:pt>
                <c:pt idx="5103">
                  <c:v>-20.587580000000003</c:v>
                </c:pt>
                <c:pt idx="5104">
                  <c:v>-20.536589999999997</c:v>
                </c:pt>
                <c:pt idx="5105">
                  <c:v>-20.485689999999998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6-4DD7-8D93-0667A0C1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433467753777394"/>
          <c:y val="0.15873571395786476"/>
          <c:w val="0.30913506055904788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4.3556532520056077E-2</c:v>
                </c:pt>
                <c:pt idx="1">
                  <c:v>3.8787220908410705E-2</c:v>
                </c:pt>
                <c:pt idx="2">
                  <c:v>2.2332337439832397E-2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-295.52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1.00231E-2</c:v>
                </c:pt>
                <c:pt idx="1">
                  <c:v>7.5886800000000004E-3</c:v>
                </c:pt>
                <c:pt idx="2">
                  <c:v>3.7296400000000002E-3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3.9548530601240708E-2</c:v>
                      </c:pt>
                      <c:pt idx="1">
                        <c:v>3.5105515006695426E-2</c:v>
                      </c:pt>
                      <c:pt idx="2">
                        <c:v>2.0230758587779007E-2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2.050378343523036E-2</c:v>
                      </c:pt>
                      <c:pt idx="1">
                        <c:v>1.6988644446243557E-2</c:v>
                      </c:pt>
                      <c:pt idx="2">
                        <c:v>1.1405636321389944E-2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2.3896902801315383E-2</c:v>
                      </c:pt>
                      <c:pt idx="1">
                        <c:v>2.0209373431308904E-2</c:v>
                      </c:pt>
                      <c:pt idx="2">
                        <c:v>1.2961895048425766E-2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3.8528959323105835E-2</c:v>
                      </c:pt>
                      <c:pt idx="1">
                        <c:v>3.4057801382682329E-2</c:v>
                      </c:pt>
                      <c:pt idx="2">
                        <c:v>1.9658727937337254E-2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4.3556532520056077E-2</c:v>
                      </c:pt>
                      <c:pt idx="1">
                        <c:v>3.8787220908410705E-2</c:v>
                      </c:pt>
                      <c:pt idx="2">
                        <c:v>2.2332337439832397E-2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4.3556532520056077E-2</c:v>
                      </c:pt>
                      <c:pt idx="1">
                        <c:v>3.8787220908410705E-2</c:v>
                      </c:pt>
                      <c:pt idx="2">
                        <c:v>2.2332337439832397E-2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-486.63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2.5003600000000001E-2</c:v>
                      </c:pt>
                      <c:pt idx="1">
                        <c:v>2.08898E-2</c:v>
                      </c:pt>
                      <c:pt idx="2">
                        <c:v>1.09771E-2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-495.03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3.5006099999999998E-2</c:v>
                      </c:pt>
                      <c:pt idx="1">
                        <c:v>3.0769399999999999E-2</c:v>
                      </c:pt>
                      <c:pt idx="2">
                        <c:v>1.9264099999999999E-2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-322.11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4.9998399999999998E-2</c:v>
                      </c:pt>
                      <c:pt idx="1">
                        <c:v>4.6866699999999997E-2</c:v>
                      </c:pt>
                      <c:pt idx="2">
                        <c:v>3.7636799999999998E-2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0.89050295476460872</c:v>
                </c:pt>
                <c:pt idx="2">
                  <c:v>0.51272073665527051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-295.52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0.75711905498298937</c:v>
                </c:pt>
                <c:pt idx="2">
                  <c:v>0.37210443874649562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190617</xdr:colOff>
      <xdr:row>23</xdr:row>
      <xdr:rowOff>186091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7</xdr:col>
      <xdr:colOff>504265</xdr:colOff>
      <xdr:row>21</xdr:row>
      <xdr:rowOff>56029</xdr:rowOff>
    </xdr:from>
    <xdr:to>
      <xdr:col>14</xdr:col>
      <xdr:colOff>67235</xdr:colOff>
      <xdr:row>28</xdr:row>
      <xdr:rowOff>132439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40089" y="4482353"/>
          <a:ext cx="3316940" cy="146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78440</xdr:colOff>
      <xdr:row>21</xdr:row>
      <xdr:rowOff>145676</xdr:rowOff>
    </xdr:from>
    <xdr:to>
      <xdr:col>16</xdr:col>
      <xdr:colOff>268941</xdr:colOff>
      <xdr:row>25</xdr:row>
      <xdr:rowOff>125928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68234" y="4572000"/>
          <a:ext cx="1411942" cy="775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559594</xdr:colOff>
      <xdr:row>49</xdr:row>
      <xdr:rowOff>11906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13</xdr:row>
      <xdr:rowOff>35715</xdr:rowOff>
    </xdr:from>
    <xdr:to>
      <xdr:col>18</xdr:col>
      <xdr:colOff>23812</xdr:colOff>
      <xdr:row>40</xdr:row>
      <xdr:rowOff>11904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2631278"/>
          <a:ext cx="12037221" cy="52982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17</xdr:row>
      <xdr:rowOff>7142</xdr:rowOff>
    </xdr:from>
    <xdr:to>
      <xdr:col>13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7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23812</xdr:rowOff>
    </xdr:from>
    <xdr:to>
      <xdr:col>7</xdr:col>
      <xdr:colOff>869156</xdr:colOff>
      <xdr:row>79</xdr:row>
      <xdr:rowOff>24512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Medium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3bay/Galli_3st_3bay_Bar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-1.8103199999999999</v>
          </cell>
        </row>
        <row r="5">
          <cell r="H5">
            <v>-3.6206300000000011</v>
          </cell>
        </row>
        <row r="6">
          <cell r="H6">
            <v>-5.4309599999999998</v>
          </cell>
        </row>
        <row r="7">
          <cell r="H7">
            <v>-7.2412699999999992</v>
          </cell>
        </row>
        <row r="8">
          <cell r="H8">
            <v>-9.0516000000000005</v>
          </cell>
        </row>
        <row r="9">
          <cell r="H9">
            <v>-10.861926</v>
          </cell>
        </row>
        <row r="10">
          <cell r="H10">
            <v>-12.6722134</v>
          </cell>
        </row>
        <row r="11">
          <cell r="H11">
            <v>-14.482602</v>
          </cell>
        </row>
        <row r="12">
          <cell r="H12">
            <v>-16.292900000000003</v>
          </cell>
        </row>
        <row r="13">
          <cell r="H13">
            <v>-18.103200000000001</v>
          </cell>
        </row>
        <row r="14">
          <cell r="H14">
            <v>-19.913510000000002</v>
          </cell>
        </row>
        <row r="15">
          <cell r="H15">
            <v>-21.6615</v>
          </cell>
        </row>
        <row r="16">
          <cell r="H16">
            <v>-23.345399999999998</v>
          </cell>
        </row>
        <row r="17">
          <cell r="H17">
            <v>-25.02929</v>
          </cell>
        </row>
        <row r="18">
          <cell r="H18">
            <v>-26.71311</v>
          </cell>
        </row>
        <row r="19">
          <cell r="H19">
            <v>-28.397030000000001</v>
          </cell>
        </row>
        <row r="20">
          <cell r="H20">
            <v>-30.080970000000001</v>
          </cell>
        </row>
        <row r="21">
          <cell r="H21">
            <v>-31.764707999999999</v>
          </cell>
        </row>
        <row r="22">
          <cell r="H22">
            <v>-33.448666000000003</v>
          </cell>
        </row>
        <row r="23">
          <cell r="H23">
            <v>-35.132535699999998</v>
          </cell>
        </row>
        <row r="24">
          <cell r="H24">
            <v>-36.814711000000003</v>
          </cell>
        </row>
        <row r="25">
          <cell r="H25">
            <v>-38.319293000000002</v>
          </cell>
        </row>
        <row r="26">
          <cell r="H26">
            <v>-39.823886999999999</v>
          </cell>
        </row>
        <row r="27">
          <cell r="H27">
            <v>-41.328503999999995</v>
          </cell>
        </row>
        <row r="28">
          <cell r="H28">
            <v>-42.699116000000004</v>
          </cell>
        </row>
        <row r="29">
          <cell r="H29">
            <v>-44.044315999999995</v>
          </cell>
        </row>
        <row r="30">
          <cell r="H30">
            <v>-45.389523999999994</v>
          </cell>
        </row>
        <row r="31">
          <cell r="H31">
            <v>-46.734642000000001</v>
          </cell>
        </row>
        <row r="32">
          <cell r="H32">
            <v>-48.079864000000001</v>
          </cell>
        </row>
        <row r="33">
          <cell r="H33">
            <v>-49.400015999999994</v>
          </cell>
        </row>
        <row r="34">
          <cell r="H34">
            <v>-50.720275999999998</v>
          </cell>
        </row>
        <row r="35">
          <cell r="H35">
            <v>-52.040644999999998</v>
          </cell>
        </row>
        <row r="36">
          <cell r="H36">
            <v>-53.360922000000002</v>
          </cell>
        </row>
        <row r="37">
          <cell r="H37">
            <v>-54.681209999999993</v>
          </cell>
        </row>
        <row r="38">
          <cell r="H38">
            <v>-56.00139999999999</v>
          </cell>
        </row>
        <row r="39">
          <cell r="H39">
            <v>-57.321809999999999</v>
          </cell>
        </row>
        <row r="40">
          <cell r="H40">
            <v>-58.568069999999999</v>
          </cell>
        </row>
        <row r="41">
          <cell r="H41">
            <v>-59.811930000000004</v>
          </cell>
        </row>
        <row r="42">
          <cell r="H42">
            <v>-61.059019999999997</v>
          </cell>
        </row>
        <row r="43">
          <cell r="H43">
            <v>-62.208210000000001</v>
          </cell>
        </row>
        <row r="44">
          <cell r="H44">
            <v>-63.354960000000005</v>
          </cell>
        </row>
        <row r="45">
          <cell r="H45">
            <v>-64.501910000000009</v>
          </cell>
        </row>
        <row r="46">
          <cell r="H46">
            <v>-65.648660000000007</v>
          </cell>
        </row>
        <row r="47">
          <cell r="H47">
            <v>-66.795529999999999</v>
          </cell>
        </row>
        <row r="48">
          <cell r="H48">
            <v>-67.942400000000006</v>
          </cell>
        </row>
        <row r="49">
          <cell r="H49">
            <v>-69.078579999999988</v>
          </cell>
        </row>
        <row r="50">
          <cell r="H50">
            <v>-70.166349999999994</v>
          </cell>
        </row>
        <row r="51">
          <cell r="H51">
            <v>-71.254019999999997</v>
          </cell>
        </row>
        <row r="52">
          <cell r="H52">
            <v>-72.341709999999992</v>
          </cell>
        </row>
        <row r="53">
          <cell r="H53">
            <v>-73.429490000000001</v>
          </cell>
        </row>
        <row r="54">
          <cell r="H54">
            <v>-74.517290000000003</v>
          </cell>
        </row>
        <row r="55">
          <cell r="H55">
            <v>-75.604990000000001</v>
          </cell>
        </row>
        <row r="56">
          <cell r="H56">
            <v>-76.692700000000002</v>
          </cell>
        </row>
        <row r="57">
          <cell r="H57">
            <v>-77.780510000000007</v>
          </cell>
        </row>
        <row r="58">
          <cell r="H58">
            <v>-78.86824</v>
          </cell>
        </row>
        <row r="59">
          <cell r="H59">
            <v>-79.95617</v>
          </cell>
        </row>
        <row r="60">
          <cell r="H60">
            <v>-81.043900000000008</v>
          </cell>
        </row>
        <row r="61">
          <cell r="H61">
            <v>-82.131740000000008</v>
          </cell>
        </row>
        <row r="62">
          <cell r="H62">
            <v>-83.219489999999993</v>
          </cell>
        </row>
        <row r="63">
          <cell r="H63">
            <v>-84.30735</v>
          </cell>
        </row>
        <row r="64">
          <cell r="H64">
            <v>-85.395209999999992</v>
          </cell>
        </row>
        <row r="65">
          <cell r="H65">
            <v>-86.483080000000001</v>
          </cell>
        </row>
        <row r="66">
          <cell r="H66">
            <v>-87.570959999999999</v>
          </cell>
        </row>
        <row r="67">
          <cell r="H67">
            <v>-88.658739999999995</v>
          </cell>
        </row>
        <row r="68">
          <cell r="H68">
            <v>-89.746530000000007</v>
          </cell>
        </row>
        <row r="69">
          <cell r="H69">
            <v>-90.834530000000001</v>
          </cell>
        </row>
        <row r="70">
          <cell r="H70">
            <v>-91.922329999999988</v>
          </cell>
        </row>
        <row r="71">
          <cell r="H71">
            <v>-93.010139999999993</v>
          </cell>
        </row>
        <row r="72">
          <cell r="H72">
            <v>-94.098160000000007</v>
          </cell>
        </row>
        <row r="73">
          <cell r="H73">
            <v>-95.185980000000001</v>
          </cell>
        </row>
        <row r="74">
          <cell r="H74">
            <v>-96.274010000000004</v>
          </cell>
        </row>
        <row r="75">
          <cell r="H75">
            <v>-97.361850000000004</v>
          </cell>
        </row>
        <row r="76">
          <cell r="H76">
            <v>-98.449790000000007</v>
          </cell>
        </row>
        <row r="77">
          <cell r="H77">
            <v>-99.537739999999999</v>
          </cell>
        </row>
        <row r="78">
          <cell r="H78">
            <v>-100.62569999999999</v>
          </cell>
        </row>
        <row r="79">
          <cell r="H79">
            <v>-101.71365999999999</v>
          </cell>
        </row>
        <row r="80">
          <cell r="H80">
            <v>-102.80164000000001</v>
          </cell>
        </row>
        <row r="81">
          <cell r="H81">
            <v>-103.90378</v>
          </cell>
        </row>
        <row r="82">
          <cell r="H82">
            <v>-105.01814</v>
          </cell>
        </row>
        <row r="83">
          <cell r="H83">
            <v>-106.13239999999999</v>
          </cell>
        </row>
        <row r="84">
          <cell r="H84">
            <v>-107.24666999999999</v>
          </cell>
        </row>
        <row r="85">
          <cell r="H85">
            <v>-108.36095</v>
          </cell>
        </row>
        <row r="86">
          <cell r="H86">
            <v>-109.47524</v>
          </cell>
        </row>
        <row r="87">
          <cell r="H87">
            <v>-110.58943000000001</v>
          </cell>
        </row>
        <row r="88">
          <cell r="H88">
            <v>-111.70373000000001</v>
          </cell>
        </row>
        <row r="89">
          <cell r="H89">
            <v>-112.81814</v>
          </cell>
        </row>
        <row r="90">
          <cell r="H90">
            <v>-113.93234999999999</v>
          </cell>
        </row>
        <row r="91">
          <cell r="H91">
            <v>-115.04667999999999</v>
          </cell>
        </row>
        <row r="92">
          <cell r="H92">
            <v>-116.16101</v>
          </cell>
        </row>
        <row r="93">
          <cell r="H93">
            <v>-117.27524</v>
          </cell>
        </row>
        <row r="94">
          <cell r="H94">
            <v>-118.38969</v>
          </cell>
        </row>
        <row r="95">
          <cell r="H95">
            <v>-119.50404</v>
          </cell>
        </row>
        <row r="96">
          <cell r="H96">
            <v>-120.61840000000001</v>
          </cell>
        </row>
        <row r="97">
          <cell r="H97">
            <v>-121.73267</v>
          </cell>
        </row>
        <row r="98">
          <cell r="H98">
            <v>-122.84714</v>
          </cell>
        </row>
        <row r="99">
          <cell r="H99">
            <v>-123.96142</v>
          </cell>
        </row>
        <row r="100">
          <cell r="H100">
            <v>-125.07591000000001</v>
          </cell>
        </row>
        <row r="101">
          <cell r="H101">
            <v>-126.19031000000001</v>
          </cell>
        </row>
        <row r="102">
          <cell r="H102">
            <v>-127.30461</v>
          </cell>
        </row>
        <row r="103">
          <cell r="H103">
            <v>-128.41911999999999</v>
          </cell>
        </row>
        <row r="104">
          <cell r="H104">
            <v>-129.53354000000002</v>
          </cell>
        </row>
        <row r="105">
          <cell r="H105">
            <v>-130.64785999999998</v>
          </cell>
        </row>
        <row r="106">
          <cell r="H106">
            <v>-131.76239000000001</v>
          </cell>
        </row>
        <row r="107">
          <cell r="H107">
            <v>-132.87672999999998</v>
          </cell>
        </row>
        <row r="108">
          <cell r="H108">
            <v>-133.99117999999999</v>
          </cell>
        </row>
        <row r="109">
          <cell r="H109">
            <v>-135.10563000000002</v>
          </cell>
        </row>
        <row r="110">
          <cell r="H110">
            <v>-136.22019</v>
          </cell>
        </row>
        <row r="111">
          <cell r="H111">
            <v>-137.33455999999998</v>
          </cell>
        </row>
        <row r="112">
          <cell r="H112">
            <v>-138.44914</v>
          </cell>
        </row>
        <row r="113">
          <cell r="H113">
            <v>-139.56352000000001</v>
          </cell>
        </row>
        <row r="114">
          <cell r="H114">
            <v>-140.67801</v>
          </cell>
        </row>
        <row r="115">
          <cell r="H115">
            <v>-141.79261000000002</v>
          </cell>
        </row>
        <row r="116">
          <cell r="H116">
            <v>-142.90712000000002</v>
          </cell>
        </row>
        <row r="117">
          <cell r="H117">
            <v>-144.02152999999998</v>
          </cell>
        </row>
        <row r="118">
          <cell r="H118">
            <v>-145.13605000000001</v>
          </cell>
        </row>
        <row r="119">
          <cell r="H119">
            <v>-146.25077999999999</v>
          </cell>
        </row>
        <row r="120">
          <cell r="H120">
            <v>-147.36520999999999</v>
          </cell>
        </row>
        <row r="121">
          <cell r="H121">
            <v>-148.47975</v>
          </cell>
        </row>
        <row r="122">
          <cell r="H122">
            <v>-149.59440000000001</v>
          </cell>
        </row>
        <row r="123">
          <cell r="H123">
            <v>-150.70895999999999</v>
          </cell>
        </row>
        <row r="124">
          <cell r="H124">
            <v>-151.82342</v>
          </cell>
        </row>
        <row r="125">
          <cell r="H125">
            <v>-152.93798999999999</v>
          </cell>
        </row>
        <row r="126">
          <cell r="H126">
            <v>-154.05257</v>
          </cell>
        </row>
        <row r="127">
          <cell r="H127">
            <v>-155.16725</v>
          </cell>
        </row>
        <row r="128">
          <cell r="H128">
            <v>-156.28194999999999</v>
          </cell>
        </row>
        <row r="129">
          <cell r="H129">
            <v>-157.39634999999998</v>
          </cell>
        </row>
        <row r="130">
          <cell r="H130">
            <v>-158.51106000000001</v>
          </cell>
        </row>
        <row r="131">
          <cell r="H131">
            <v>-159.62567000000001</v>
          </cell>
        </row>
        <row r="132">
          <cell r="H132">
            <v>-160.74029000000002</v>
          </cell>
        </row>
        <row r="133">
          <cell r="H133">
            <v>-161.85491999999999</v>
          </cell>
        </row>
        <row r="134">
          <cell r="H134">
            <v>-162.96966</v>
          </cell>
        </row>
        <row r="135">
          <cell r="H135">
            <v>-164.08429999999998</v>
          </cell>
        </row>
        <row r="136">
          <cell r="H136">
            <v>-165.19895</v>
          </cell>
        </row>
        <row r="137">
          <cell r="H137">
            <v>-166.31360999999998</v>
          </cell>
        </row>
        <row r="138">
          <cell r="H138">
            <v>-167.42828</v>
          </cell>
        </row>
        <row r="139">
          <cell r="H139">
            <v>-168.54294999999999</v>
          </cell>
        </row>
        <row r="140">
          <cell r="H140">
            <v>-169.65762999999998</v>
          </cell>
        </row>
        <row r="141">
          <cell r="H141">
            <v>-170.77232000000001</v>
          </cell>
        </row>
        <row r="142">
          <cell r="H142">
            <v>-171.88700999999998</v>
          </cell>
        </row>
        <row r="143">
          <cell r="H143">
            <v>-173.00181999999998</v>
          </cell>
        </row>
        <row r="144">
          <cell r="H144">
            <v>-174.11653000000001</v>
          </cell>
        </row>
        <row r="145">
          <cell r="H145">
            <v>-175.23133999999999</v>
          </cell>
        </row>
        <row r="146">
          <cell r="H146">
            <v>-176.34607</v>
          </cell>
        </row>
        <row r="147">
          <cell r="H147">
            <v>-177.46080000000001</v>
          </cell>
        </row>
        <row r="148">
          <cell r="H148">
            <v>-178.57553999999999</v>
          </cell>
        </row>
        <row r="149">
          <cell r="H149">
            <v>-179.69038</v>
          </cell>
        </row>
        <row r="150">
          <cell r="H150">
            <v>-180.80513999999999</v>
          </cell>
        </row>
        <row r="151">
          <cell r="H151">
            <v>-181.91980000000001</v>
          </cell>
        </row>
        <row r="152">
          <cell r="H152">
            <v>-183.03477000000001</v>
          </cell>
        </row>
        <row r="153">
          <cell r="H153">
            <v>-184.14944000000003</v>
          </cell>
        </row>
        <row r="154">
          <cell r="H154">
            <v>-185.26421999999999</v>
          </cell>
        </row>
        <row r="155">
          <cell r="H155">
            <v>-186.37911</v>
          </cell>
        </row>
        <row r="156">
          <cell r="H156">
            <v>-187.49391</v>
          </cell>
        </row>
        <row r="157">
          <cell r="H157">
            <v>-188.60881999999998</v>
          </cell>
        </row>
        <row r="158">
          <cell r="H158">
            <v>-189.72363000000001</v>
          </cell>
        </row>
        <row r="159">
          <cell r="H159">
            <v>-190.83845000000002</v>
          </cell>
        </row>
        <row r="160">
          <cell r="H160">
            <v>-191.95337000000001</v>
          </cell>
        </row>
        <row r="161">
          <cell r="H161">
            <v>-193.06831</v>
          </cell>
        </row>
        <row r="162">
          <cell r="H162">
            <v>-194.18304999999998</v>
          </cell>
        </row>
        <row r="163">
          <cell r="H163">
            <v>-195.298</v>
          </cell>
        </row>
        <row r="164">
          <cell r="H164">
            <v>-196.41285000000002</v>
          </cell>
        </row>
        <row r="165">
          <cell r="H165">
            <v>-197.52780999999999</v>
          </cell>
        </row>
        <row r="166">
          <cell r="H166">
            <v>-198.64258000000001</v>
          </cell>
        </row>
        <row r="167">
          <cell r="H167">
            <v>-199.75746000000001</v>
          </cell>
        </row>
        <row r="168">
          <cell r="H168">
            <v>-200.87244999999999</v>
          </cell>
        </row>
        <row r="169">
          <cell r="H169">
            <v>-201.98734000000002</v>
          </cell>
        </row>
        <row r="170">
          <cell r="H170">
            <v>-203.10223999999999</v>
          </cell>
        </row>
        <row r="171">
          <cell r="H171">
            <v>-204.21725000000001</v>
          </cell>
        </row>
        <row r="172">
          <cell r="H172">
            <v>-205.33215999999999</v>
          </cell>
        </row>
        <row r="173">
          <cell r="H173">
            <v>-206.44708</v>
          </cell>
        </row>
        <row r="174">
          <cell r="H174">
            <v>-207.56220999999999</v>
          </cell>
        </row>
        <row r="175">
          <cell r="H175">
            <v>-208.67714999999998</v>
          </cell>
        </row>
        <row r="176">
          <cell r="H176">
            <v>-209.79199</v>
          </cell>
        </row>
        <row r="177">
          <cell r="H177">
            <v>-210.90703999999999</v>
          </cell>
        </row>
        <row r="178">
          <cell r="H178">
            <v>-212.02199999999999</v>
          </cell>
        </row>
        <row r="179">
          <cell r="H179">
            <v>-213.13706000000002</v>
          </cell>
        </row>
        <row r="180">
          <cell r="H180">
            <v>-214.25203999999999</v>
          </cell>
        </row>
        <row r="181">
          <cell r="H181">
            <v>-215.36712</v>
          </cell>
        </row>
        <row r="182">
          <cell r="H182">
            <v>-216.48219999999998</v>
          </cell>
        </row>
        <row r="183">
          <cell r="H183">
            <v>-217.59719999999999</v>
          </cell>
        </row>
        <row r="184">
          <cell r="H184">
            <v>-218.71230000000003</v>
          </cell>
        </row>
        <row r="185">
          <cell r="H185">
            <v>-219.82731000000001</v>
          </cell>
        </row>
        <row r="186">
          <cell r="H186">
            <v>-220.94232</v>
          </cell>
        </row>
        <row r="187">
          <cell r="H187">
            <v>-222.05735000000001</v>
          </cell>
        </row>
        <row r="188">
          <cell r="H188">
            <v>-223.17248000000001</v>
          </cell>
        </row>
        <row r="189">
          <cell r="H189">
            <v>-224.28762</v>
          </cell>
        </row>
        <row r="190">
          <cell r="H190">
            <v>-225.40266000000003</v>
          </cell>
        </row>
        <row r="191">
          <cell r="H191">
            <v>-226.51771000000002</v>
          </cell>
        </row>
        <row r="192">
          <cell r="H192">
            <v>-227.63287</v>
          </cell>
        </row>
        <row r="193">
          <cell r="H193">
            <v>-228.74784</v>
          </cell>
        </row>
        <row r="194">
          <cell r="H194">
            <v>-229.86302000000001</v>
          </cell>
        </row>
        <row r="195">
          <cell r="H195">
            <v>-230.97820000000002</v>
          </cell>
        </row>
        <row r="196">
          <cell r="H196">
            <v>-232.09339</v>
          </cell>
        </row>
        <row r="197">
          <cell r="H197">
            <v>-233.20848000000001</v>
          </cell>
        </row>
        <row r="198">
          <cell r="H198">
            <v>-234.32359000000002</v>
          </cell>
        </row>
        <row r="199">
          <cell r="H199">
            <v>-235.43880000000001</v>
          </cell>
        </row>
        <row r="200">
          <cell r="H200">
            <v>-236.55401999999998</v>
          </cell>
        </row>
        <row r="201">
          <cell r="H201">
            <v>-237.66914</v>
          </cell>
        </row>
        <row r="202">
          <cell r="H202">
            <v>-238.78427999999997</v>
          </cell>
        </row>
        <row r="203">
          <cell r="H203">
            <v>-239.89952</v>
          </cell>
        </row>
        <row r="204">
          <cell r="H204">
            <v>-241.01467</v>
          </cell>
        </row>
        <row r="205">
          <cell r="H205">
            <v>-242.12992</v>
          </cell>
        </row>
        <row r="206">
          <cell r="H206">
            <v>-243.24508</v>
          </cell>
        </row>
        <row r="207">
          <cell r="H207">
            <v>-244.36035000000001</v>
          </cell>
        </row>
        <row r="208">
          <cell r="H208">
            <v>-245.47563</v>
          </cell>
        </row>
        <row r="209">
          <cell r="H209">
            <v>-246.59081</v>
          </cell>
        </row>
        <row r="210">
          <cell r="H210">
            <v>-247.70599999999999</v>
          </cell>
        </row>
        <row r="211">
          <cell r="H211">
            <v>-248.82130000000001</v>
          </cell>
        </row>
        <row r="212">
          <cell r="H212">
            <v>-249.93661000000003</v>
          </cell>
        </row>
        <row r="213">
          <cell r="H213">
            <v>-251.05182000000002</v>
          </cell>
        </row>
        <row r="214">
          <cell r="H214">
            <v>-252.16714000000002</v>
          </cell>
        </row>
        <row r="215">
          <cell r="H215">
            <v>-253.28236999999999</v>
          </cell>
        </row>
        <row r="216">
          <cell r="H216">
            <v>-254.39771000000002</v>
          </cell>
        </row>
        <row r="217">
          <cell r="H217">
            <v>-255.51305000000002</v>
          </cell>
        </row>
        <row r="218">
          <cell r="H218">
            <v>-256.62830000000002</v>
          </cell>
        </row>
        <row r="219">
          <cell r="H219">
            <v>-257.74365999999998</v>
          </cell>
        </row>
        <row r="220">
          <cell r="H220">
            <v>-258.85942</v>
          </cell>
        </row>
        <row r="221">
          <cell r="H221">
            <v>-259.97398999999996</v>
          </cell>
        </row>
        <row r="222">
          <cell r="H222">
            <v>-261.08976999999999</v>
          </cell>
        </row>
        <row r="223">
          <cell r="H223">
            <v>-262.20456000000001</v>
          </cell>
        </row>
        <row r="224">
          <cell r="H224">
            <v>-263.32065</v>
          </cell>
        </row>
        <row r="225">
          <cell r="H225">
            <v>-264.43574999999998</v>
          </cell>
        </row>
        <row r="226">
          <cell r="H226">
            <v>-265.55095999999998</v>
          </cell>
        </row>
        <row r="227">
          <cell r="H227">
            <v>-266.66136</v>
          </cell>
        </row>
        <row r="228">
          <cell r="H228">
            <v>-267.77096</v>
          </cell>
        </row>
        <row r="229">
          <cell r="H229">
            <v>-268.88155999999998</v>
          </cell>
        </row>
        <row r="230">
          <cell r="H230">
            <v>-269.99016999999998</v>
          </cell>
        </row>
        <row r="231">
          <cell r="H231">
            <v>-271.10077999999999</v>
          </cell>
        </row>
        <row r="232">
          <cell r="H232">
            <v>-272.20940000000002</v>
          </cell>
        </row>
        <row r="233">
          <cell r="H233">
            <v>-273.32003000000003</v>
          </cell>
        </row>
        <row r="234">
          <cell r="H234">
            <v>-274.42966999999999</v>
          </cell>
        </row>
        <row r="235">
          <cell r="H235">
            <v>-275.53931</v>
          </cell>
        </row>
        <row r="236">
          <cell r="H236">
            <v>-276.64897000000002</v>
          </cell>
        </row>
        <row r="237">
          <cell r="H237">
            <v>-277.75863000000004</v>
          </cell>
        </row>
        <row r="238">
          <cell r="H238">
            <v>-278.86829</v>
          </cell>
        </row>
        <row r="239">
          <cell r="H239">
            <v>-279.97897</v>
          </cell>
        </row>
        <row r="240">
          <cell r="H240">
            <v>-281.08765</v>
          </cell>
        </row>
        <row r="241">
          <cell r="H241">
            <v>-282.19844000000001</v>
          </cell>
        </row>
        <row r="242">
          <cell r="H242">
            <v>-283.30713000000003</v>
          </cell>
        </row>
        <row r="243">
          <cell r="H243">
            <v>-284.41783999999996</v>
          </cell>
        </row>
        <row r="244">
          <cell r="H244">
            <v>-285.52654999999999</v>
          </cell>
        </row>
        <row r="245">
          <cell r="H245">
            <v>-286.63725999999997</v>
          </cell>
        </row>
        <row r="246">
          <cell r="H246">
            <v>-287.74608999999998</v>
          </cell>
        </row>
        <row r="247">
          <cell r="H247">
            <v>-288.85681999999997</v>
          </cell>
        </row>
        <row r="248">
          <cell r="H248">
            <v>-289.96656000000002</v>
          </cell>
        </row>
        <row r="249">
          <cell r="H249">
            <v>-291.07641000000001</v>
          </cell>
        </row>
        <row r="250">
          <cell r="H250">
            <v>-292.18616000000003</v>
          </cell>
        </row>
        <row r="251">
          <cell r="H251">
            <v>-293.29593</v>
          </cell>
        </row>
        <row r="252">
          <cell r="H252">
            <v>-294.4058</v>
          </cell>
        </row>
        <row r="253">
          <cell r="H253">
            <v>-295.51557000000003</v>
          </cell>
        </row>
        <row r="254">
          <cell r="H254">
            <v>-296.62536</v>
          </cell>
        </row>
        <row r="255">
          <cell r="H255">
            <v>-297.73625000000004</v>
          </cell>
        </row>
        <row r="256">
          <cell r="H256">
            <v>-298.84505000000001</v>
          </cell>
        </row>
        <row r="257">
          <cell r="H257">
            <v>-299.95594999999997</v>
          </cell>
        </row>
        <row r="258">
          <cell r="H258">
            <v>-301.06477000000001</v>
          </cell>
        </row>
        <row r="259">
          <cell r="H259">
            <v>-302.17569000000003</v>
          </cell>
        </row>
        <row r="260">
          <cell r="H260">
            <v>-303.28451999999999</v>
          </cell>
        </row>
        <row r="261">
          <cell r="H261">
            <v>-304.39544000000001</v>
          </cell>
        </row>
        <row r="262">
          <cell r="H262">
            <v>-305.50173000000001</v>
          </cell>
        </row>
        <row r="263">
          <cell r="H263">
            <v>-306.60901999999999</v>
          </cell>
        </row>
        <row r="264">
          <cell r="H264">
            <v>-307.71532000000002</v>
          </cell>
        </row>
        <row r="265">
          <cell r="H265">
            <v>-308.82162999999997</v>
          </cell>
        </row>
        <row r="266">
          <cell r="H266">
            <v>-309.92795000000001</v>
          </cell>
        </row>
        <row r="267">
          <cell r="H267">
            <v>-311.03526999999997</v>
          </cell>
        </row>
        <row r="268">
          <cell r="H268">
            <v>-312.14159999999998</v>
          </cell>
        </row>
        <row r="269">
          <cell r="H269">
            <v>-313.24793999999997</v>
          </cell>
        </row>
        <row r="270">
          <cell r="H270">
            <v>-314.35539</v>
          </cell>
        </row>
        <row r="271">
          <cell r="H271">
            <v>-315.46274</v>
          </cell>
        </row>
        <row r="272">
          <cell r="H272">
            <v>-316.56909999999999</v>
          </cell>
        </row>
        <row r="273">
          <cell r="H273">
            <v>-317.67646999999999</v>
          </cell>
        </row>
        <row r="274">
          <cell r="H274">
            <v>-318.78283999999996</v>
          </cell>
        </row>
        <row r="275">
          <cell r="H275">
            <v>-319.89032000000003</v>
          </cell>
        </row>
        <row r="276">
          <cell r="H276">
            <v>-320.99671000000001</v>
          </cell>
        </row>
        <row r="277">
          <cell r="H277">
            <v>-322.10311000000002</v>
          </cell>
        </row>
        <row r="278">
          <cell r="H278">
            <v>-323.21051999999997</v>
          </cell>
        </row>
        <row r="279">
          <cell r="H279">
            <v>-324.31702999999999</v>
          </cell>
        </row>
        <row r="280">
          <cell r="H280">
            <v>-325.42345</v>
          </cell>
        </row>
        <row r="281">
          <cell r="H281">
            <v>-326.53087000000005</v>
          </cell>
        </row>
        <row r="282">
          <cell r="H282">
            <v>-327.63740999999999</v>
          </cell>
        </row>
        <row r="283">
          <cell r="H283">
            <v>-328.74385000000001</v>
          </cell>
        </row>
        <row r="284">
          <cell r="H284">
            <v>-329.85140000000001</v>
          </cell>
        </row>
        <row r="285">
          <cell r="H285">
            <v>-330.95785000000001</v>
          </cell>
        </row>
        <row r="286">
          <cell r="H286">
            <v>-332.06441999999998</v>
          </cell>
        </row>
        <row r="287">
          <cell r="H287">
            <v>-333.17088999999999</v>
          </cell>
        </row>
        <row r="288">
          <cell r="H288">
            <v>-334.27699999999999</v>
          </cell>
        </row>
        <row r="289">
          <cell r="H289">
            <v>-335.38084000000003</v>
          </cell>
        </row>
        <row r="290">
          <cell r="H290">
            <v>-336.48478</v>
          </cell>
        </row>
        <row r="291">
          <cell r="H291">
            <v>-337.58774</v>
          </cell>
        </row>
        <row r="292">
          <cell r="H292">
            <v>-338.69260000000003</v>
          </cell>
        </row>
        <row r="293">
          <cell r="H293">
            <v>-339.79656999999997</v>
          </cell>
        </row>
        <row r="294">
          <cell r="H294">
            <v>-340.90054999999995</v>
          </cell>
        </row>
        <row r="295">
          <cell r="H295">
            <v>-342.00443999999999</v>
          </cell>
        </row>
        <row r="296">
          <cell r="H296">
            <v>-343.10843</v>
          </cell>
        </row>
        <row r="297">
          <cell r="H297">
            <v>-344.21343000000002</v>
          </cell>
        </row>
        <row r="298">
          <cell r="H298">
            <v>-345.31644</v>
          </cell>
        </row>
        <row r="299">
          <cell r="H299">
            <v>-346.42044999999996</v>
          </cell>
        </row>
        <row r="300">
          <cell r="H300">
            <v>-347.52437999999995</v>
          </cell>
        </row>
        <row r="301">
          <cell r="H301">
            <v>-348.62841000000003</v>
          </cell>
        </row>
        <row r="302">
          <cell r="H302">
            <v>-349.71316000000002</v>
          </cell>
        </row>
        <row r="303">
          <cell r="H303">
            <v>-350.75641999999999</v>
          </cell>
        </row>
        <row r="304">
          <cell r="H304">
            <v>-351.80059999999997</v>
          </cell>
        </row>
        <row r="305">
          <cell r="H305">
            <v>-352.84378000000004</v>
          </cell>
        </row>
        <row r="306">
          <cell r="H306">
            <v>-353.88706999999999</v>
          </cell>
        </row>
        <row r="307">
          <cell r="H307">
            <v>-354.93029999999999</v>
          </cell>
        </row>
        <row r="308">
          <cell r="H308">
            <v>-355.9735</v>
          </cell>
        </row>
        <row r="309">
          <cell r="H309">
            <v>-357.01679999999999</v>
          </cell>
        </row>
        <row r="310">
          <cell r="H310">
            <v>-358.06099999999998</v>
          </cell>
        </row>
        <row r="311">
          <cell r="H311">
            <v>-359.10429999999997</v>
          </cell>
        </row>
        <row r="312">
          <cell r="H312">
            <v>-360.14760000000001</v>
          </cell>
        </row>
        <row r="313">
          <cell r="H313">
            <v>-361.1909</v>
          </cell>
        </row>
        <row r="314">
          <cell r="H314">
            <v>-362.23429999999996</v>
          </cell>
        </row>
        <row r="315">
          <cell r="H315">
            <v>-363.21620000000001</v>
          </cell>
        </row>
        <row r="316">
          <cell r="H316">
            <v>-364.05799999999999</v>
          </cell>
        </row>
        <row r="317">
          <cell r="H317">
            <v>-364.90089999999998</v>
          </cell>
        </row>
        <row r="318">
          <cell r="H318">
            <v>-365.74270000000001</v>
          </cell>
        </row>
        <row r="319">
          <cell r="H319">
            <v>-366.58460000000002</v>
          </cell>
        </row>
        <row r="320">
          <cell r="H320">
            <v>-367.4264</v>
          </cell>
        </row>
        <row r="321">
          <cell r="H321">
            <v>-368.26840000000004</v>
          </cell>
        </row>
        <row r="322">
          <cell r="H322">
            <v>-369.1103</v>
          </cell>
        </row>
        <row r="323">
          <cell r="H323">
            <v>-369.95319999999998</v>
          </cell>
        </row>
        <row r="324">
          <cell r="H324">
            <v>-370.79510000000005</v>
          </cell>
        </row>
        <row r="325">
          <cell r="H325">
            <v>-371.63710000000003</v>
          </cell>
        </row>
        <row r="326">
          <cell r="H326">
            <v>-372.47799999999995</v>
          </cell>
        </row>
        <row r="327">
          <cell r="H327">
            <v>-373.32100000000003</v>
          </cell>
        </row>
        <row r="328">
          <cell r="H328">
            <v>-374.16289999999998</v>
          </cell>
        </row>
        <row r="329">
          <cell r="H329">
            <v>-375.00490000000002</v>
          </cell>
        </row>
        <row r="330">
          <cell r="H330">
            <v>-375.84789999999998</v>
          </cell>
        </row>
        <row r="331">
          <cell r="H331">
            <v>-376.68889999999999</v>
          </cell>
        </row>
        <row r="332">
          <cell r="H332">
            <v>-377.53089999999997</v>
          </cell>
        </row>
        <row r="333">
          <cell r="H333">
            <v>-378.37400000000002</v>
          </cell>
        </row>
        <row r="334">
          <cell r="H334">
            <v>-379.21589999999998</v>
          </cell>
        </row>
        <row r="335">
          <cell r="H335">
            <v>-380.05689999999998</v>
          </cell>
        </row>
        <row r="336">
          <cell r="H336">
            <v>-380.88260000000002</v>
          </cell>
        </row>
        <row r="337">
          <cell r="H337">
            <v>-381.41300000000001</v>
          </cell>
        </row>
        <row r="338">
          <cell r="H338">
            <v>-381.94260000000003</v>
          </cell>
        </row>
        <row r="339">
          <cell r="H339">
            <v>-382.47300000000001</v>
          </cell>
        </row>
        <row r="340">
          <cell r="H340">
            <v>-383.00350000000003</v>
          </cell>
        </row>
        <row r="341">
          <cell r="H341">
            <v>-383.53390000000002</v>
          </cell>
        </row>
        <row r="342">
          <cell r="H342">
            <v>-384.06349999999998</v>
          </cell>
        </row>
        <row r="343">
          <cell r="H343">
            <v>-384.59390000000002</v>
          </cell>
        </row>
        <row r="344">
          <cell r="H344">
            <v>-385.12350000000004</v>
          </cell>
        </row>
        <row r="345">
          <cell r="H345">
            <v>-385.65390000000002</v>
          </cell>
        </row>
        <row r="346">
          <cell r="H346">
            <v>-386.18349999999998</v>
          </cell>
        </row>
        <row r="347">
          <cell r="H347">
            <v>-386.71299999999997</v>
          </cell>
        </row>
        <row r="348">
          <cell r="H348">
            <v>-387.24350000000004</v>
          </cell>
        </row>
        <row r="349">
          <cell r="H349">
            <v>-387.77409999999998</v>
          </cell>
        </row>
        <row r="350">
          <cell r="H350">
            <v>-388.30459999999999</v>
          </cell>
        </row>
        <row r="351">
          <cell r="H351">
            <v>-388.83420000000001</v>
          </cell>
        </row>
        <row r="352">
          <cell r="H352">
            <v>-389.36469999999997</v>
          </cell>
        </row>
        <row r="353">
          <cell r="H353">
            <v>-389.88260000000002</v>
          </cell>
        </row>
        <row r="354">
          <cell r="H354">
            <v>-390.39409999999998</v>
          </cell>
        </row>
        <row r="355">
          <cell r="H355">
            <v>-390.9076</v>
          </cell>
        </row>
        <row r="356">
          <cell r="H356">
            <v>-391.41910000000001</v>
          </cell>
        </row>
        <row r="357">
          <cell r="H357">
            <v>-391.93150000000003</v>
          </cell>
        </row>
        <row r="358">
          <cell r="H358">
            <v>-392.44399999999996</v>
          </cell>
        </row>
        <row r="359">
          <cell r="H359">
            <v>-392.95550000000003</v>
          </cell>
        </row>
        <row r="360">
          <cell r="H360">
            <v>-393.46809999999999</v>
          </cell>
        </row>
        <row r="361">
          <cell r="H361">
            <v>-393.98050000000001</v>
          </cell>
        </row>
        <row r="362">
          <cell r="H362">
            <v>-394.49300000000005</v>
          </cell>
        </row>
        <row r="363">
          <cell r="H363">
            <v>-395.00560000000002</v>
          </cell>
        </row>
        <row r="364">
          <cell r="H364">
            <v>-395.5181</v>
          </cell>
        </row>
        <row r="365">
          <cell r="H365">
            <v>-396.02969999999999</v>
          </cell>
        </row>
        <row r="366">
          <cell r="H366">
            <v>-396.54230000000001</v>
          </cell>
        </row>
        <row r="367">
          <cell r="H367">
            <v>-397.0548</v>
          </cell>
        </row>
        <row r="368">
          <cell r="H368">
            <v>-397.56639999999999</v>
          </cell>
        </row>
        <row r="369">
          <cell r="H369">
            <v>-398.07319999999999</v>
          </cell>
        </row>
        <row r="370">
          <cell r="H370">
            <v>-398.57990000000001</v>
          </cell>
        </row>
        <row r="371">
          <cell r="H371">
            <v>-399.08659999999998</v>
          </cell>
        </row>
        <row r="372">
          <cell r="H372">
            <v>-399.59299999999996</v>
          </cell>
        </row>
        <row r="373">
          <cell r="H373">
            <v>-400.09829999999999</v>
          </cell>
        </row>
        <row r="374">
          <cell r="H374">
            <v>-400.6037</v>
          </cell>
        </row>
        <row r="375">
          <cell r="H375">
            <v>-401.10900000000004</v>
          </cell>
        </row>
        <row r="376">
          <cell r="H376">
            <v>-401.61440000000005</v>
          </cell>
        </row>
        <row r="377">
          <cell r="H377">
            <v>-402.12070000000006</v>
          </cell>
        </row>
        <row r="378">
          <cell r="H378">
            <v>-402.62710000000004</v>
          </cell>
        </row>
        <row r="379">
          <cell r="H379">
            <v>-403.13239999999996</v>
          </cell>
        </row>
        <row r="380">
          <cell r="H380">
            <v>-403.63469999999995</v>
          </cell>
        </row>
        <row r="381">
          <cell r="H381">
            <v>-404.08309999999994</v>
          </cell>
        </row>
        <row r="382">
          <cell r="H382">
            <v>-404.53160000000003</v>
          </cell>
        </row>
        <row r="383">
          <cell r="H383">
            <v>-404.98109999999997</v>
          </cell>
        </row>
        <row r="384">
          <cell r="H384">
            <v>-405.42849999999999</v>
          </cell>
        </row>
        <row r="385">
          <cell r="H385">
            <v>-405.87800000000004</v>
          </cell>
        </row>
        <row r="386">
          <cell r="H386">
            <v>-406.32550000000003</v>
          </cell>
        </row>
        <row r="387">
          <cell r="H387">
            <v>-406.77500000000003</v>
          </cell>
        </row>
        <row r="388">
          <cell r="H388">
            <v>-407.22249999999997</v>
          </cell>
        </row>
        <row r="389">
          <cell r="H389">
            <v>-407.67200000000003</v>
          </cell>
        </row>
        <row r="390">
          <cell r="H390">
            <v>-408.11940000000004</v>
          </cell>
        </row>
        <row r="391">
          <cell r="H391">
            <v>-408.56889999999999</v>
          </cell>
        </row>
        <row r="392">
          <cell r="H392">
            <v>-409.01639999999998</v>
          </cell>
        </row>
        <row r="393">
          <cell r="H393">
            <v>-409.46590000000003</v>
          </cell>
        </row>
        <row r="394">
          <cell r="H394">
            <v>-409.91340000000002</v>
          </cell>
        </row>
        <row r="395">
          <cell r="H395">
            <v>-410.36299999999994</v>
          </cell>
        </row>
        <row r="396">
          <cell r="H396">
            <v>-410.81150000000002</v>
          </cell>
        </row>
        <row r="397">
          <cell r="H397">
            <v>-411.26009999999997</v>
          </cell>
        </row>
        <row r="398">
          <cell r="H398">
            <v>-411.7081</v>
          </cell>
        </row>
        <row r="399">
          <cell r="H399">
            <v>-412.15480000000002</v>
          </cell>
        </row>
        <row r="400">
          <cell r="H400">
            <v>-412.60249999999996</v>
          </cell>
        </row>
        <row r="401">
          <cell r="H401">
            <v>-413.05020000000002</v>
          </cell>
        </row>
        <row r="402">
          <cell r="H402">
            <v>-413.49779999999998</v>
          </cell>
        </row>
        <row r="403">
          <cell r="H403">
            <v>-413.94560000000001</v>
          </cell>
        </row>
        <row r="404">
          <cell r="H404">
            <v>-414.3922</v>
          </cell>
        </row>
        <row r="405">
          <cell r="H405">
            <v>-414.84000000000003</v>
          </cell>
        </row>
        <row r="406">
          <cell r="H406">
            <v>-415.28769999999997</v>
          </cell>
        </row>
        <row r="407">
          <cell r="H407">
            <v>-415.7355</v>
          </cell>
        </row>
        <row r="408">
          <cell r="H408">
            <v>-416.18209999999999</v>
          </cell>
        </row>
        <row r="409">
          <cell r="H409">
            <v>-416.62980000000005</v>
          </cell>
        </row>
        <row r="410">
          <cell r="H410">
            <v>-417.07760000000002</v>
          </cell>
        </row>
        <row r="411">
          <cell r="H411">
            <v>-417.52530000000002</v>
          </cell>
        </row>
        <row r="412">
          <cell r="H412">
            <v>-417.97220000000004</v>
          </cell>
        </row>
        <row r="413">
          <cell r="H413">
            <v>-418.41990000000004</v>
          </cell>
        </row>
        <row r="414">
          <cell r="H414">
            <v>-418.81909999999993</v>
          </cell>
        </row>
        <row r="415">
          <cell r="H415">
            <v>-419.13879999999995</v>
          </cell>
        </row>
        <row r="416">
          <cell r="H416">
            <v>-419.45740000000001</v>
          </cell>
        </row>
        <row r="417">
          <cell r="H417">
            <v>-419.77610000000004</v>
          </cell>
        </row>
        <row r="418">
          <cell r="H418">
            <v>-420.09679999999992</v>
          </cell>
        </row>
        <row r="419">
          <cell r="H419">
            <v>-420.41549999999995</v>
          </cell>
        </row>
        <row r="420">
          <cell r="H420">
            <v>-420.73419999999999</v>
          </cell>
        </row>
        <row r="421">
          <cell r="H421">
            <v>-421.0539</v>
          </cell>
        </row>
        <row r="422">
          <cell r="H422">
            <v>-421.37259999999992</v>
          </cell>
        </row>
        <row r="423">
          <cell r="H423">
            <v>-421.69129999999996</v>
          </cell>
        </row>
        <row r="424">
          <cell r="H424">
            <v>-422.01199999999994</v>
          </cell>
        </row>
        <row r="425">
          <cell r="H425">
            <v>-422.33069999999998</v>
          </cell>
        </row>
        <row r="426">
          <cell r="H426">
            <v>-422.64940000000001</v>
          </cell>
        </row>
        <row r="427">
          <cell r="H427">
            <v>-422.96910000000003</v>
          </cell>
        </row>
        <row r="428">
          <cell r="H428">
            <v>-423.28779999999995</v>
          </cell>
        </row>
        <row r="429">
          <cell r="H429">
            <v>-423.60659999999996</v>
          </cell>
        </row>
        <row r="430">
          <cell r="H430">
            <v>-423.92729999999995</v>
          </cell>
        </row>
        <row r="431">
          <cell r="H431">
            <v>-424.24599999999998</v>
          </cell>
        </row>
        <row r="432">
          <cell r="H432">
            <v>-424.56470000000002</v>
          </cell>
        </row>
        <row r="433">
          <cell r="H433">
            <v>-424.88440000000003</v>
          </cell>
        </row>
        <row r="434">
          <cell r="H434">
            <v>-425.20320000000004</v>
          </cell>
        </row>
        <row r="435">
          <cell r="H435">
            <v>-425.52289999999999</v>
          </cell>
        </row>
        <row r="436">
          <cell r="H436">
            <v>-425.84270000000004</v>
          </cell>
        </row>
        <row r="437">
          <cell r="H437">
            <v>-426.1613000000001</v>
          </cell>
        </row>
        <row r="438">
          <cell r="H438">
            <v>-426.48009999999999</v>
          </cell>
        </row>
        <row r="439">
          <cell r="H439">
            <v>-426.7998</v>
          </cell>
        </row>
        <row r="440">
          <cell r="H440">
            <v>-427.11959999999999</v>
          </cell>
        </row>
        <row r="441">
          <cell r="H441">
            <v>-427.43829999999997</v>
          </cell>
        </row>
        <row r="442">
          <cell r="H442">
            <v>-427.75700000000001</v>
          </cell>
        </row>
        <row r="443">
          <cell r="H443">
            <v>-428.07689999999997</v>
          </cell>
        </row>
        <row r="444">
          <cell r="H444">
            <v>-428.3956</v>
          </cell>
        </row>
        <row r="445">
          <cell r="H445">
            <v>-428.71539999999999</v>
          </cell>
        </row>
        <row r="446">
          <cell r="H446">
            <v>-429.0351</v>
          </cell>
        </row>
        <row r="447">
          <cell r="H447">
            <v>-429.35390000000001</v>
          </cell>
        </row>
        <row r="448">
          <cell r="H448">
            <v>-429.67259999999999</v>
          </cell>
        </row>
        <row r="449">
          <cell r="H449">
            <v>-429.99229999999994</v>
          </cell>
        </row>
        <row r="450">
          <cell r="H450">
            <v>-430.31220000000002</v>
          </cell>
        </row>
        <row r="451">
          <cell r="H451">
            <v>-430.6309</v>
          </cell>
        </row>
        <row r="452">
          <cell r="H452">
            <v>-430.94970000000001</v>
          </cell>
        </row>
        <row r="453">
          <cell r="H453">
            <v>-431.26949999999999</v>
          </cell>
        </row>
        <row r="454">
          <cell r="H454">
            <v>-431.5883</v>
          </cell>
        </row>
        <row r="455">
          <cell r="H455">
            <v>-431.90800000000002</v>
          </cell>
        </row>
        <row r="456">
          <cell r="H456">
            <v>-432.2278</v>
          </cell>
        </row>
        <row r="457">
          <cell r="H457">
            <v>-432.54660000000001</v>
          </cell>
        </row>
        <row r="458">
          <cell r="H458">
            <v>-432.86530000000005</v>
          </cell>
        </row>
        <row r="459">
          <cell r="H459">
            <v>-433.18520000000001</v>
          </cell>
        </row>
        <row r="460">
          <cell r="H460">
            <v>-433.50490000000002</v>
          </cell>
        </row>
        <row r="461">
          <cell r="H461">
            <v>-433.82380000000001</v>
          </cell>
        </row>
        <row r="462">
          <cell r="H462">
            <v>-434.14250000000004</v>
          </cell>
        </row>
        <row r="463">
          <cell r="H463">
            <v>-434.46129999999994</v>
          </cell>
        </row>
        <row r="464">
          <cell r="H464">
            <v>-434.78060000000005</v>
          </cell>
        </row>
        <row r="465">
          <cell r="H465">
            <v>-435.09799999999996</v>
          </cell>
        </row>
        <row r="466">
          <cell r="H466">
            <v>-435.41640000000001</v>
          </cell>
        </row>
        <row r="467">
          <cell r="H467">
            <v>-435.73569999999995</v>
          </cell>
        </row>
        <row r="468">
          <cell r="H468">
            <v>-436.05309999999997</v>
          </cell>
        </row>
        <row r="469">
          <cell r="H469">
            <v>-436.37149999999997</v>
          </cell>
        </row>
        <row r="470">
          <cell r="H470">
            <v>-436.68889999999999</v>
          </cell>
        </row>
        <row r="471">
          <cell r="H471">
            <v>-437.00819999999999</v>
          </cell>
        </row>
        <row r="472">
          <cell r="H472">
            <v>-437.32559999999995</v>
          </cell>
        </row>
        <row r="473">
          <cell r="H473">
            <v>-437.64400000000001</v>
          </cell>
        </row>
        <row r="474">
          <cell r="H474">
            <v>-437.96140000000003</v>
          </cell>
        </row>
        <row r="475">
          <cell r="H475">
            <v>-438.28069999999997</v>
          </cell>
        </row>
        <row r="476">
          <cell r="H476">
            <v>-438.59910000000002</v>
          </cell>
        </row>
        <row r="477">
          <cell r="H477">
            <v>-438.91660000000002</v>
          </cell>
        </row>
        <row r="478">
          <cell r="H478">
            <v>-439.23490000000004</v>
          </cell>
        </row>
        <row r="479">
          <cell r="H479">
            <v>-439.55329999999998</v>
          </cell>
        </row>
        <row r="480">
          <cell r="H480">
            <v>-439.87180000000001</v>
          </cell>
        </row>
        <row r="481">
          <cell r="H481">
            <v>-440.18920000000003</v>
          </cell>
        </row>
        <row r="482">
          <cell r="H482">
            <v>-440.50750000000005</v>
          </cell>
        </row>
        <row r="483">
          <cell r="H483">
            <v>-440.82590000000005</v>
          </cell>
        </row>
        <row r="484">
          <cell r="H484">
            <v>-441.14440000000002</v>
          </cell>
        </row>
        <row r="485">
          <cell r="H485">
            <v>-441.46280000000002</v>
          </cell>
        </row>
        <row r="486">
          <cell r="H486">
            <v>-441.78020000000004</v>
          </cell>
        </row>
        <row r="487">
          <cell r="H487">
            <v>-442.09960000000001</v>
          </cell>
        </row>
        <row r="488">
          <cell r="H488">
            <v>-442.41700000000003</v>
          </cell>
        </row>
        <row r="489">
          <cell r="H489">
            <v>-442.73539999999997</v>
          </cell>
        </row>
        <row r="490">
          <cell r="H490">
            <v>-443.05380000000002</v>
          </cell>
        </row>
        <row r="491">
          <cell r="H491">
            <v>-443.37220000000002</v>
          </cell>
        </row>
        <row r="492">
          <cell r="H492">
            <v>-443.69069999999999</v>
          </cell>
        </row>
        <row r="493">
          <cell r="H493">
            <v>-444.00810000000001</v>
          </cell>
        </row>
        <row r="494">
          <cell r="H494">
            <v>-444.32650000000001</v>
          </cell>
        </row>
        <row r="495">
          <cell r="H495">
            <v>-444.64389999999992</v>
          </cell>
        </row>
        <row r="496">
          <cell r="H496">
            <v>-444.96350000000001</v>
          </cell>
        </row>
        <row r="497">
          <cell r="H497">
            <v>-445.28190000000001</v>
          </cell>
        </row>
        <row r="498">
          <cell r="H498">
            <v>-445.59929999999997</v>
          </cell>
        </row>
        <row r="499">
          <cell r="H499">
            <v>-445.91769999999997</v>
          </cell>
        </row>
        <row r="500">
          <cell r="H500">
            <v>-446.23620000000005</v>
          </cell>
        </row>
        <row r="501">
          <cell r="H501">
            <v>-446.55459999999994</v>
          </cell>
        </row>
        <row r="502">
          <cell r="H502">
            <v>-446.87310000000002</v>
          </cell>
        </row>
        <row r="503">
          <cell r="H503">
            <v>-447.19050000000004</v>
          </cell>
        </row>
        <row r="504">
          <cell r="H504">
            <v>-447.50899999999996</v>
          </cell>
        </row>
        <row r="505">
          <cell r="H505">
            <v>-447.82749999999999</v>
          </cell>
        </row>
        <row r="506">
          <cell r="H506">
            <v>-448.14589999999998</v>
          </cell>
        </row>
        <row r="507">
          <cell r="H507">
            <v>-448.46429999999998</v>
          </cell>
        </row>
        <row r="508">
          <cell r="H508">
            <v>-448.78190000000001</v>
          </cell>
        </row>
        <row r="509">
          <cell r="H509">
            <v>-449.10030000000006</v>
          </cell>
        </row>
        <row r="510">
          <cell r="H510">
            <v>-449.41879999999998</v>
          </cell>
        </row>
        <row r="511">
          <cell r="H511">
            <v>-449.73720000000003</v>
          </cell>
        </row>
        <row r="512">
          <cell r="H512">
            <v>-450.05580000000003</v>
          </cell>
        </row>
        <row r="513">
          <cell r="H513">
            <v>-450.3732</v>
          </cell>
        </row>
        <row r="514">
          <cell r="H514">
            <v>-450.69169999999997</v>
          </cell>
        </row>
        <row r="515">
          <cell r="H515">
            <v>-451.01009999999997</v>
          </cell>
        </row>
        <row r="516">
          <cell r="H516">
            <v>-451.32870000000003</v>
          </cell>
        </row>
        <row r="517">
          <cell r="H517">
            <v>-451.64710000000002</v>
          </cell>
        </row>
        <row r="518">
          <cell r="H518">
            <v>-451.96460000000002</v>
          </cell>
        </row>
        <row r="519">
          <cell r="H519">
            <v>-452.28309999999999</v>
          </cell>
        </row>
        <row r="520">
          <cell r="H520">
            <v>-452.60249999999996</v>
          </cell>
        </row>
        <row r="521">
          <cell r="H521">
            <v>-452.92010000000005</v>
          </cell>
        </row>
        <row r="522">
          <cell r="H522">
            <v>-453.23860000000002</v>
          </cell>
        </row>
        <row r="523">
          <cell r="H523">
            <v>-453.55610000000001</v>
          </cell>
        </row>
        <row r="524">
          <cell r="H524">
            <v>-453.87450000000001</v>
          </cell>
        </row>
        <row r="525">
          <cell r="H525">
            <v>-454.19309999999996</v>
          </cell>
        </row>
        <row r="526">
          <cell r="H526">
            <v>-454.51160000000004</v>
          </cell>
        </row>
        <row r="527">
          <cell r="H527">
            <v>-454.83009999999996</v>
          </cell>
        </row>
        <row r="528">
          <cell r="H528">
            <v>-455.14859999999999</v>
          </cell>
        </row>
        <row r="529">
          <cell r="H529">
            <v>-455.46619999999996</v>
          </cell>
        </row>
        <row r="530">
          <cell r="H530">
            <v>-455.78459999999995</v>
          </cell>
        </row>
        <row r="531">
          <cell r="H531">
            <v>-456.10210000000001</v>
          </cell>
        </row>
        <row r="532">
          <cell r="H532">
            <v>-456.42160000000001</v>
          </cell>
        </row>
        <row r="533">
          <cell r="H533">
            <v>-456.74009999999998</v>
          </cell>
        </row>
        <row r="534">
          <cell r="H534">
            <v>-457.05770000000001</v>
          </cell>
        </row>
        <row r="535">
          <cell r="H535">
            <v>-457.37619999999998</v>
          </cell>
        </row>
        <row r="536">
          <cell r="H536">
            <v>-457.69480000000004</v>
          </cell>
        </row>
        <row r="537">
          <cell r="H537">
            <v>-458.01229999999998</v>
          </cell>
        </row>
        <row r="538">
          <cell r="H538">
            <v>-458.33189999999996</v>
          </cell>
        </row>
        <row r="539">
          <cell r="H539">
            <v>-458.65039999999999</v>
          </cell>
        </row>
        <row r="540">
          <cell r="H540">
            <v>-458.96789999999999</v>
          </cell>
        </row>
        <row r="541">
          <cell r="H541">
            <v>-459.28639999999996</v>
          </cell>
        </row>
        <row r="542">
          <cell r="H542">
            <v>-459.60490000000004</v>
          </cell>
        </row>
        <row r="543">
          <cell r="H543">
            <v>-459.92259999999993</v>
          </cell>
        </row>
        <row r="544">
          <cell r="H544">
            <v>-460.24110000000002</v>
          </cell>
        </row>
        <row r="545">
          <cell r="H545">
            <v>-460.56060000000002</v>
          </cell>
        </row>
        <row r="546">
          <cell r="H546">
            <v>-460.87819999999999</v>
          </cell>
        </row>
        <row r="547">
          <cell r="H547">
            <v>-461.1968</v>
          </cell>
        </row>
        <row r="548">
          <cell r="H548">
            <v>-461.51530000000002</v>
          </cell>
        </row>
        <row r="549">
          <cell r="H549">
            <v>-461.8329</v>
          </cell>
        </row>
        <row r="550">
          <cell r="H550">
            <v>-462.15139999999997</v>
          </cell>
        </row>
        <row r="551">
          <cell r="H551">
            <v>-462.46990000000005</v>
          </cell>
        </row>
        <row r="552">
          <cell r="H552">
            <v>-462.78859999999997</v>
          </cell>
        </row>
        <row r="553">
          <cell r="H553">
            <v>-463.10709999999995</v>
          </cell>
        </row>
        <row r="554">
          <cell r="H554">
            <v>-463.42570000000001</v>
          </cell>
        </row>
        <row r="555">
          <cell r="H555">
            <v>-463.7432</v>
          </cell>
        </row>
        <row r="556">
          <cell r="H556">
            <v>-464.06180000000001</v>
          </cell>
        </row>
        <row r="557">
          <cell r="H557">
            <v>-464.38049999999998</v>
          </cell>
        </row>
        <row r="558">
          <cell r="H558">
            <v>-464.69799999999998</v>
          </cell>
        </row>
        <row r="559">
          <cell r="H559">
            <v>-465.01660000000004</v>
          </cell>
        </row>
        <row r="560">
          <cell r="H560">
            <v>-465.33609999999999</v>
          </cell>
        </row>
        <row r="561">
          <cell r="H561">
            <v>-465.65370000000007</v>
          </cell>
        </row>
        <row r="562">
          <cell r="H562">
            <v>-465.97239999999999</v>
          </cell>
        </row>
        <row r="563">
          <cell r="H563">
            <v>-466.29090000000008</v>
          </cell>
        </row>
        <row r="564">
          <cell r="H564">
            <v>-466.60849999999999</v>
          </cell>
        </row>
        <row r="565">
          <cell r="H565">
            <v>-466.9271</v>
          </cell>
        </row>
        <row r="566">
          <cell r="H566">
            <v>-467.24579999999997</v>
          </cell>
        </row>
        <row r="567">
          <cell r="H567">
            <v>-467.5634</v>
          </cell>
        </row>
        <row r="568">
          <cell r="H568">
            <v>-467.88189999999997</v>
          </cell>
        </row>
        <row r="569">
          <cell r="H569">
            <v>-468.20150000000001</v>
          </cell>
        </row>
        <row r="570">
          <cell r="H570">
            <v>-468.51909999999998</v>
          </cell>
        </row>
        <row r="571">
          <cell r="H571">
            <v>-468.83780000000002</v>
          </cell>
        </row>
        <row r="572">
          <cell r="H572">
            <v>-469.15640000000008</v>
          </cell>
        </row>
        <row r="573">
          <cell r="H573">
            <v>-469.47500000000002</v>
          </cell>
        </row>
        <row r="574">
          <cell r="H574">
            <v>-469.79259999999999</v>
          </cell>
        </row>
        <row r="575">
          <cell r="H575">
            <v>-470.1112</v>
          </cell>
        </row>
        <row r="576">
          <cell r="H576">
            <v>-470.42990000000003</v>
          </cell>
        </row>
        <row r="577">
          <cell r="H577">
            <v>-470.74750000000006</v>
          </cell>
        </row>
        <row r="578">
          <cell r="H578">
            <v>-471.06610000000001</v>
          </cell>
        </row>
        <row r="579">
          <cell r="H579">
            <v>-471.38470000000007</v>
          </cell>
        </row>
        <row r="580">
          <cell r="H580">
            <v>-471.70429999999999</v>
          </cell>
        </row>
        <row r="581">
          <cell r="H581">
            <v>-472.02200000000005</v>
          </cell>
        </row>
        <row r="582">
          <cell r="H582">
            <v>-472.34069999999997</v>
          </cell>
        </row>
        <row r="583">
          <cell r="H583">
            <v>-472.65929999999997</v>
          </cell>
        </row>
        <row r="584">
          <cell r="H584">
            <v>-472.9769</v>
          </cell>
        </row>
        <row r="585">
          <cell r="H585">
            <v>-473.2955</v>
          </cell>
        </row>
        <row r="586">
          <cell r="H586">
            <v>-473.61419999999998</v>
          </cell>
        </row>
        <row r="587">
          <cell r="H587">
            <v>-473.93290000000002</v>
          </cell>
        </row>
        <row r="588">
          <cell r="H588">
            <v>-474.25049999999999</v>
          </cell>
        </row>
        <row r="589">
          <cell r="H589">
            <v>-474.56920000000002</v>
          </cell>
        </row>
        <row r="590">
          <cell r="H590">
            <v>-474.88780000000003</v>
          </cell>
        </row>
        <row r="591">
          <cell r="H591">
            <v>-475.2054</v>
          </cell>
        </row>
        <row r="592">
          <cell r="H592">
            <v>-475.52420000000001</v>
          </cell>
        </row>
        <row r="593">
          <cell r="H593">
            <v>-475.84280000000001</v>
          </cell>
        </row>
        <row r="594">
          <cell r="H594">
            <v>-476.16249999999997</v>
          </cell>
        </row>
        <row r="595">
          <cell r="H595">
            <v>-476.48010000000005</v>
          </cell>
        </row>
        <row r="596">
          <cell r="H596">
            <v>-476.79880000000003</v>
          </cell>
        </row>
        <row r="597">
          <cell r="H597">
            <v>-477.11739999999998</v>
          </cell>
        </row>
        <row r="598">
          <cell r="H598">
            <v>-477.43619999999999</v>
          </cell>
        </row>
        <row r="599">
          <cell r="H599">
            <v>-477.75380000000001</v>
          </cell>
        </row>
        <row r="600">
          <cell r="H600">
            <v>-478.07249999999999</v>
          </cell>
        </row>
        <row r="601">
          <cell r="H601">
            <v>-478.39120000000003</v>
          </cell>
        </row>
        <row r="602">
          <cell r="H602">
            <v>-478.7088</v>
          </cell>
        </row>
        <row r="603">
          <cell r="H603">
            <v>-479.02750000000003</v>
          </cell>
        </row>
        <row r="604">
          <cell r="H604">
            <v>-479.34410000000003</v>
          </cell>
        </row>
        <row r="605">
          <cell r="H605">
            <v>-479.6617</v>
          </cell>
        </row>
        <row r="606">
          <cell r="H606">
            <v>-479.97820000000002</v>
          </cell>
        </row>
        <row r="607">
          <cell r="H607">
            <v>-480.29570000000001</v>
          </cell>
        </row>
        <row r="608">
          <cell r="H608">
            <v>-480.61239999999998</v>
          </cell>
        </row>
        <row r="609">
          <cell r="H609">
            <v>-480.9289</v>
          </cell>
        </row>
        <row r="610">
          <cell r="H610">
            <v>-481.24639999999999</v>
          </cell>
        </row>
        <row r="611">
          <cell r="H611">
            <v>-481.56299999999999</v>
          </cell>
        </row>
        <row r="612">
          <cell r="H612">
            <v>-481.87959999999998</v>
          </cell>
        </row>
        <row r="613">
          <cell r="H613">
            <v>-482.19709999999998</v>
          </cell>
        </row>
        <row r="614">
          <cell r="H614">
            <v>-482.51370000000003</v>
          </cell>
        </row>
        <row r="615">
          <cell r="H615">
            <v>-482.83029999999997</v>
          </cell>
        </row>
        <row r="616">
          <cell r="H616">
            <v>-483.14790000000005</v>
          </cell>
        </row>
        <row r="617">
          <cell r="H617">
            <v>-483.46439999999996</v>
          </cell>
        </row>
        <row r="618">
          <cell r="H618">
            <v>-483.78210000000001</v>
          </cell>
        </row>
        <row r="619">
          <cell r="H619">
            <v>-484.09860000000003</v>
          </cell>
        </row>
        <row r="620">
          <cell r="H620">
            <v>-484.41520000000003</v>
          </cell>
        </row>
        <row r="621">
          <cell r="H621">
            <v>-484.7328</v>
          </cell>
        </row>
        <row r="622">
          <cell r="H622">
            <v>-485.04939999999999</v>
          </cell>
        </row>
        <row r="623">
          <cell r="H623">
            <v>-485.36599999999999</v>
          </cell>
        </row>
        <row r="624">
          <cell r="H624">
            <v>-485.68349999999998</v>
          </cell>
        </row>
        <row r="625">
          <cell r="H625">
            <v>-486.00019999999995</v>
          </cell>
        </row>
        <row r="626">
          <cell r="H626">
            <v>-486.3168</v>
          </cell>
        </row>
        <row r="627">
          <cell r="H627">
            <v>-486.63429999999994</v>
          </cell>
        </row>
        <row r="628">
          <cell r="H628">
            <v>-486.95099999999996</v>
          </cell>
        </row>
        <row r="629">
          <cell r="H629">
            <v>-487.26760000000002</v>
          </cell>
        </row>
        <row r="630">
          <cell r="H630">
            <v>-487.58519999999999</v>
          </cell>
        </row>
        <row r="631">
          <cell r="H631">
            <v>-487.90180000000004</v>
          </cell>
        </row>
        <row r="632">
          <cell r="H632">
            <v>-488.21839999999997</v>
          </cell>
        </row>
        <row r="633">
          <cell r="H633">
            <v>-488.536</v>
          </cell>
        </row>
        <row r="634">
          <cell r="H634">
            <v>-488.85259999999994</v>
          </cell>
        </row>
        <row r="635">
          <cell r="H635">
            <v>-489.16930000000002</v>
          </cell>
        </row>
        <row r="636">
          <cell r="H636">
            <v>-489.48689999999999</v>
          </cell>
        </row>
        <row r="637">
          <cell r="H637">
            <v>-489.80349999999999</v>
          </cell>
        </row>
        <row r="638">
          <cell r="H638">
            <v>-490.12019999999995</v>
          </cell>
        </row>
        <row r="639">
          <cell r="H639">
            <v>-490.43780000000004</v>
          </cell>
        </row>
        <row r="640">
          <cell r="H640">
            <v>-490.75439999999998</v>
          </cell>
        </row>
        <row r="641">
          <cell r="H641">
            <v>-491.07100000000003</v>
          </cell>
        </row>
        <row r="642">
          <cell r="H642">
            <v>-491.38760000000002</v>
          </cell>
        </row>
        <row r="643">
          <cell r="H643">
            <v>-491.70419999999996</v>
          </cell>
        </row>
        <row r="644">
          <cell r="H644">
            <v>-492.02080000000001</v>
          </cell>
        </row>
        <row r="645">
          <cell r="H645">
            <v>-492.3374</v>
          </cell>
        </row>
        <row r="646">
          <cell r="H646">
            <v>-492.65300000000002</v>
          </cell>
        </row>
        <row r="647">
          <cell r="H647">
            <v>-492.96960000000001</v>
          </cell>
        </row>
        <row r="648">
          <cell r="H648">
            <v>-493.28620000000001</v>
          </cell>
        </row>
        <row r="649">
          <cell r="H649">
            <v>-493.6028</v>
          </cell>
        </row>
        <row r="650">
          <cell r="H650">
            <v>-493.9194</v>
          </cell>
        </row>
        <row r="651">
          <cell r="H651">
            <v>-494.23609999999996</v>
          </cell>
        </row>
        <row r="652">
          <cell r="H652">
            <v>-494.55159999999995</v>
          </cell>
        </row>
        <row r="653">
          <cell r="H653">
            <v>-494.86829999999998</v>
          </cell>
        </row>
        <row r="654">
          <cell r="H654">
            <v>-495.18489999999997</v>
          </cell>
        </row>
        <row r="655">
          <cell r="H655">
            <v>-495.50160000000005</v>
          </cell>
        </row>
        <row r="656">
          <cell r="H656">
            <v>-495.81810000000002</v>
          </cell>
        </row>
        <row r="657">
          <cell r="H657">
            <v>-496.13580000000002</v>
          </cell>
        </row>
        <row r="658">
          <cell r="H658">
            <v>-496.45240000000001</v>
          </cell>
        </row>
        <row r="659">
          <cell r="H659">
            <v>-496.76800000000003</v>
          </cell>
        </row>
        <row r="660">
          <cell r="H660">
            <v>-497.08469999999994</v>
          </cell>
        </row>
        <row r="661">
          <cell r="H661">
            <v>-497.40129999999999</v>
          </cell>
        </row>
        <row r="662">
          <cell r="H662">
            <v>-497.71789999999999</v>
          </cell>
        </row>
        <row r="663">
          <cell r="H663">
            <v>-498.03449999999998</v>
          </cell>
        </row>
        <row r="664">
          <cell r="H664">
            <v>-498.35119999999995</v>
          </cell>
        </row>
        <row r="665">
          <cell r="H665">
            <v>-498.6678</v>
          </cell>
        </row>
        <row r="666">
          <cell r="H666">
            <v>-498.98350000000005</v>
          </cell>
        </row>
        <row r="667">
          <cell r="H667">
            <v>-499.30009999999999</v>
          </cell>
        </row>
        <row r="668">
          <cell r="H668">
            <v>-499.61689999999999</v>
          </cell>
        </row>
        <row r="669">
          <cell r="H669">
            <v>-499.93380000000002</v>
          </cell>
        </row>
        <row r="670">
          <cell r="H670">
            <v>-500.25059999999996</v>
          </cell>
        </row>
        <row r="671">
          <cell r="H671">
            <v>-500.56640000000004</v>
          </cell>
        </row>
        <row r="672">
          <cell r="H672">
            <v>-500.88319999999999</v>
          </cell>
        </row>
        <row r="673">
          <cell r="H673">
            <v>-501.19899999999996</v>
          </cell>
        </row>
        <row r="674">
          <cell r="H674">
            <v>-501.51580000000001</v>
          </cell>
        </row>
        <row r="675">
          <cell r="H675">
            <v>-501.83270000000005</v>
          </cell>
        </row>
        <row r="676">
          <cell r="H676">
            <v>-502.14949999999999</v>
          </cell>
        </row>
        <row r="677">
          <cell r="H677">
            <v>-502.46629999999993</v>
          </cell>
        </row>
        <row r="678">
          <cell r="H678">
            <v>-502.78210000000001</v>
          </cell>
        </row>
        <row r="679">
          <cell r="H679">
            <v>-503.09899999999999</v>
          </cell>
        </row>
        <row r="680">
          <cell r="H680">
            <v>-503.41579999999999</v>
          </cell>
        </row>
        <row r="681">
          <cell r="H681">
            <v>-503.73259999999999</v>
          </cell>
        </row>
        <row r="682">
          <cell r="H682">
            <v>-504.04849999999999</v>
          </cell>
        </row>
        <row r="683">
          <cell r="H683">
            <v>-504.36529999999999</v>
          </cell>
        </row>
        <row r="684">
          <cell r="H684">
            <v>-504.68119999999999</v>
          </cell>
        </row>
        <row r="685">
          <cell r="H685">
            <v>-504.99800000000005</v>
          </cell>
        </row>
        <row r="686">
          <cell r="H686">
            <v>-505.31490000000002</v>
          </cell>
        </row>
        <row r="687">
          <cell r="H687">
            <v>-505.63169999999991</v>
          </cell>
        </row>
        <row r="688">
          <cell r="H688">
            <v>-505.9486</v>
          </cell>
        </row>
        <row r="689">
          <cell r="H689">
            <v>-506.26440000000002</v>
          </cell>
        </row>
        <row r="690">
          <cell r="H690">
            <v>-506.58130000000006</v>
          </cell>
        </row>
        <row r="691">
          <cell r="H691">
            <v>-506.89609999999999</v>
          </cell>
        </row>
        <row r="692">
          <cell r="H692">
            <v>-507.21299999999997</v>
          </cell>
        </row>
        <row r="693">
          <cell r="H693">
            <v>-507.52990000000005</v>
          </cell>
        </row>
        <row r="694">
          <cell r="H694">
            <v>-507.84670000000006</v>
          </cell>
        </row>
        <row r="695">
          <cell r="H695">
            <v>-508.16359999999997</v>
          </cell>
        </row>
        <row r="696">
          <cell r="H696">
            <v>-508.48050000000001</v>
          </cell>
        </row>
        <row r="697">
          <cell r="H697">
            <v>-508.78579999999999</v>
          </cell>
        </row>
        <row r="698">
          <cell r="H698">
            <v>-509.07039999999995</v>
          </cell>
        </row>
        <row r="699">
          <cell r="H699">
            <v>-509.35410000000002</v>
          </cell>
        </row>
        <row r="700">
          <cell r="H700">
            <v>-509.63980000000004</v>
          </cell>
        </row>
        <row r="701">
          <cell r="H701">
            <v>-509.92449999999997</v>
          </cell>
        </row>
        <row r="702">
          <cell r="H702">
            <v>-510.20920000000001</v>
          </cell>
        </row>
        <row r="703">
          <cell r="H703">
            <v>-510.4939</v>
          </cell>
        </row>
        <row r="704">
          <cell r="H704">
            <v>-510.77859999999998</v>
          </cell>
        </row>
        <row r="705">
          <cell r="H705">
            <v>-511.06330000000003</v>
          </cell>
        </row>
        <row r="706">
          <cell r="H706">
            <v>-511.28560000000004</v>
          </cell>
        </row>
        <row r="707">
          <cell r="H707">
            <v>-511.45690000000002</v>
          </cell>
        </row>
        <row r="708">
          <cell r="H708">
            <v>-511.63009999999997</v>
          </cell>
        </row>
        <row r="709">
          <cell r="H709">
            <v>-511.8023</v>
          </cell>
        </row>
        <row r="710">
          <cell r="H710">
            <v>-511.97429999999997</v>
          </cell>
        </row>
        <row r="711">
          <cell r="H711">
            <v>-512.14530000000002</v>
          </cell>
        </row>
        <row r="712">
          <cell r="H712">
            <v>-512.31629999999996</v>
          </cell>
        </row>
        <row r="713">
          <cell r="H713">
            <v>-512.48829999999998</v>
          </cell>
        </row>
        <row r="714">
          <cell r="H714">
            <v>-512.65819999999997</v>
          </cell>
        </row>
        <row r="715">
          <cell r="H715">
            <v>-512.83019999999999</v>
          </cell>
        </row>
        <row r="716">
          <cell r="H716">
            <v>-513.00019999999995</v>
          </cell>
        </row>
        <row r="717">
          <cell r="H717">
            <v>-513.17319999999995</v>
          </cell>
        </row>
        <row r="718">
          <cell r="H718">
            <v>-513.3442</v>
          </cell>
        </row>
        <row r="719">
          <cell r="H719">
            <v>-513.51520000000005</v>
          </cell>
        </row>
        <row r="720">
          <cell r="H720">
            <v>-513.6862000000001</v>
          </cell>
        </row>
        <row r="721">
          <cell r="H721">
            <v>-513.85720000000003</v>
          </cell>
        </row>
        <row r="722">
          <cell r="H722">
            <v>-514.02919999999995</v>
          </cell>
        </row>
        <row r="723">
          <cell r="H723">
            <v>-514.20130000000006</v>
          </cell>
        </row>
        <row r="724">
          <cell r="H724">
            <v>-514.37130000000002</v>
          </cell>
        </row>
        <row r="725">
          <cell r="H725">
            <v>-514.54330000000004</v>
          </cell>
        </row>
        <row r="726">
          <cell r="H726">
            <v>-514.68939999999998</v>
          </cell>
        </row>
        <row r="727">
          <cell r="H727">
            <v>-514.63149999999996</v>
          </cell>
        </row>
        <row r="728">
          <cell r="H728">
            <v>-514.57259999999997</v>
          </cell>
        </row>
        <row r="729">
          <cell r="H729">
            <v>-514.51580000000001</v>
          </cell>
        </row>
        <row r="730">
          <cell r="H730">
            <v>-514.4579</v>
          </cell>
        </row>
        <row r="731">
          <cell r="H731">
            <v>-514.399</v>
          </cell>
        </row>
        <row r="732">
          <cell r="H732">
            <v>-514.34209999999996</v>
          </cell>
        </row>
        <row r="733">
          <cell r="H733">
            <v>-514.28319999999997</v>
          </cell>
        </row>
        <row r="734">
          <cell r="H734">
            <v>-514.22630000000004</v>
          </cell>
        </row>
        <row r="735">
          <cell r="H735">
            <v>-514.1694</v>
          </cell>
        </row>
        <row r="736">
          <cell r="H736">
            <v>-514.1105</v>
          </cell>
        </row>
        <row r="737">
          <cell r="H737">
            <v>-514.05359999999996</v>
          </cell>
        </row>
        <row r="738">
          <cell r="H738">
            <v>-513.99469999999997</v>
          </cell>
        </row>
        <row r="739">
          <cell r="H739">
            <v>-513.93669999999997</v>
          </cell>
        </row>
        <row r="740">
          <cell r="H740">
            <v>-513.87779999999998</v>
          </cell>
        </row>
        <row r="741">
          <cell r="H741">
            <v>-513.82089999999994</v>
          </cell>
        </row>
        <row r="742">
          <cell r="H742">
            <v>-513.76400000000001</v>
          </cell>
        </row>
        <row r="743">
          <cell r="H743">
            <v>-513.70510000000002</v>
          </cell>
        </row>
        <row r="744">
          <cell r="H744">
            <v>-513.64819999999997</v>
          </cell>
        </row>
        <row r="745">
          <cell r="H745">
            <v>-513.58920000000001</v>
          </cell>
        </row>
        <row r="746">
          <cell r="H746">
            <v>-513.5313000000001</v>
          </cell>
        </row>
        <row r="747">
          <cell r="H747">
            <v>-513.47339999999997</v>
          </cell>
        </row>
        <row r="748">
          <cell r="H748">
            <v>-513.41539999999998</v>
          </cell>
        </row>
        <row r="749">
          <cell r="H749">
            <v>-513.3565000000001</v>
          </cell>
        </row>
        <row r="750">
          <cell r="H750">
            <v>-513.29960000000005</v>
          </cell>
        </row>
        <row r="751">
          <cell r="H751">
            <v>-513.24059999999997</v>
          </cell>
        </row>
        <row r="752">
          <cell r="H752">
            <v>-513.18370000000004</v>
          </cell>
        </row>
        <row r="753">
          <cell r="H753">
            <v>-513.12580000000003</v>
          </cell>
        </row>
        <row r="754">
          <cell r="H754">
            <v>-513.06780000000003</v>
          </cell>
        </row>
        <row r="755">
          <cell r="H755">
            <v>-513.00990000000002</v>
          </cell>
        </row>
        <row r="756">
          <cell r="H756">
            <v>-512.95090000000005</v>
          </cell>
        </row>
        <row r="757">
          <cell r="H757">
            <v>-512.89300000000003</v>
          </cell>
        </row>
        <row r="758">
          <cell r="H758">
            <v>-512.83500000000004</v>
          </cell>
        </row>
        <row r="759">
          <cell r="H759">
            <v>-512.77710000000002</v>
          </cell>
        </row>
        <row r="760">
          <cell r="H760">
            <v>-512.71810000000005</v>
          </cell>
        </row>
        <row r="761">
          <cell r="H761">
            <v>-512.66020000000003</v>
          </cell>
        </row>
        <row r="762">
          <cell r="H762">
            <v>-512.60220000000004</v>
          </cell>
        </row>
        <row r="763">
          <cell r="H763">
            <v>-512.54520000000002</v>
          </cell>
        </row>
        <row r="764">
          <cell r="H764">
            <v>-512.48630000000003</v>
          </cell>
        </row>
        <row r="765">
          <cell r="H765">
            <v>-512.42830000000004</v>
          </cell>
        </row>
        <row r="766">
          <cell r="H766">
            <v>-512.37030000000004</v>
          </cell>
        </row>
        <row r="767">
          <cell r="H767">
            <v>-512.31240000000003</v>
          </cell>
        </row>
        <row r="768">
          <cell r="H768">
            <v>-512.25339999999994</v>
          </cell>
        </row>
        <row r="769">
          <cell r="H769">
            <v>-512.19540000000006</v>
          </cell>
        </row>
        <row r="770">
          <cell r="H770">
            <v>-512.13639999999998</v>
          </cell>
        </row>
        <row r="771">
          <cell r="H771">
            <v>-512.07939999999996</v>
          </cell>
        </row>
        <row r="772">
          <cell r="H772">
            <v>-512.02049999999997</v>
          </cell>
        </row>
        <row r="773">
          <cell r="H773">
            <v>-511.96249999999998</v>
          </cell>
        </row>
        <row r="774">
          <cell r="H774">
            <v>-511.90350000000001</v>
          </cell>
        </row>
        <row r="775">
          <cell r="H775">
            <v>-511.84550000000002</v>
          </cell>
        </row>
        <row r="776">
          <cell r="H776">
            <v>-511.7885</v>
          </cell>
        </row>
        <row r="777">
          <cell r="H777">
            <v>-511.73050000000001</v>
          </cell>
        </row>
        <row r="778">
          <cell r="H778">
            <v>-511.67150000000004</v>
          </cell>
        </row>
        <row r="779">
          <cell r="H779">
            <v>-511.61249999999995</v>
          </cell>
        </row>
        <row r="780">
          <cell r="H780">
            <v>-511.55450000000008</v>
          </cell>
        </row>
        <row r="781">
          <cell r="H781">
            <v>-511.49549999999999</v>
          </cell>
        </row>
        <row r="782">
          <cell r="H782">
            <v>-511.43849999999998</v>
          </cell>
        </row>
        <row r="783">
          <cell r="H783">
            <v>-511.37950000000001</v>
          </cell>
        </row>
        <row r="784">
          <cell r="H784">
            <v>-511.32150000000001</v>
          </cell>
        </row>
        <row r="785">
          <cell r="H785">
            <v>-511.26250000000005</v>
          </cell>
        </row>
        <row r="786">
          <cell r="H786">
            <v>-511.20450000000005</v>
          </cell>
        </row>
        <row r="787">
          <cell r="H787">
            <v>-511.14549999999997</v>
          </cell>
        </row>
        <row r="788">
          <cell r="H788">
            <v>-511.08749999999998</v>
          </cell>
        </row>
        <row r="789">
          <cell r="H789">
            <v>-511.02940000000001</v>
          </cell>
        </row>
        <row r="790">
          <cell r="H790">
            <v>-510.97040000000004</v>
          </cell>
        </row>
        <row r="791">
          <cell r="H791">
            <v>-510.91239999999999</v>
          </cell>
        </row>
        <row r="792">
          <cell r="H792">
            <v>-510.85340000000002</v>
          </cell>
        </row>
        <row r="793">
          <cell r="H793">
            <v>-510.7953</v>
          </cell>
        </row>
        <row r="794">
          <cell r="H794">
            <v>-510.7373</v>
          </cell>
        </row>
        <row r="795">
          <cell r="H795">
            <v>-510.67930000000001</v>
          </cell>
        </row>
        <row r="796">
          <cell r="H796">
            <v>-510.62020000000007</v>
          </cell>
        </row>
        <row r="797">
          <cell r="H797">
            <v>-510.56219999999996</v>
          </cell>
        </row>
        <row r="798">
          <cell r="H798">
            <v>-510.50319999999999</v>
          </cell>
        </row>
        <row r="799">
          <cell r="H799">
            <v>-510.44510000000002</v>
          </cell>
        </row>
        <row r="800">
          <cell r="H800">
            <v>-510.38710000000003</v>
          </cell>
        </row>
        <row r="801">
          <cell r="H801">
            <v>-510.32799999999997</v>
          </cell>
        </row>
        <row r="802">
          <cell r="H802">
            <v>-510.2700000000001</v>
          </cell>
        </row>
        <row r="803">
          <cell r="H803">
            <v>-510.21090000000004</v>
          </cell>
        </row>
        <row r="804">
          <cell r="H804">
            <v>-510.15189999999996</v>
          </cell>
        </row>
        <row r="805">
          <cell r="H805">
            <v>-510.09379999999999</v>
          </cell>
        </row>
        <row r="806">
          <cell r="H806">
            <v>-510.03480000000002</v>
          </cell>
        </row>
        <row r="807">
          <cell r="H807">
            <v>-509.97670000000005</v>
          </cell>
        </row>
        <row r="808">
          <cell r="H808">
            <v>-509.91769999999997</v>
          </cell>
        </row>
        <row r="809">
          <cell r="H809">
            <v>-509.85860000000002</v>
          </cell>
        </row>
        <row r="810">
          <cell r="H810">
            <v>-509.8005</v>
          </cell>
        </row>
        <row r="811">
          <cell r="H811">
            <v>-509.74149999999997</v>
          </cell>
        </row>
        <row r="812">
          <cell r="H812">
            <v>-509.68340000000001</v>
          </cell>
        </row>
        <row r="813">
          <cell r="H813">
            <v>-509.56579999999997</v>
          </cell>
        </row>
        <row r="814">
          <cell r="H814">
            <v>-509.4393</v>
          </cell>
        </row>
        <row r="815">
          <cell r="H815">
            <v>-509.26009999999997</v>
          </cell>
        </row>
        <row r="816">
          <cell r="H816">
            <v>-509.0471</v>
          </cell>
        </row>
        <row r="817">
          <cell r="H817">
            <v>-508.83620000000002</v>
          </cell>
        </row>
        <row r="818">
          <cell r="H818">
            <v>-508.62429999999995</v>
          </cell>
        </row>
        <row r="819">
          <cell r="H819">
            <v>-508.41329999999999</v>
          </cell>
        </row>
        <row r="820">
          <cell r="H820">
            <v>-508.20140000000004</v>
          </cell>
        </row>
        <row r="821">
          <cell r="H821">
            <v>-507.98940000000005</v>
          </cell>
        </row>
        <row r="822">
          <cell r="H822">
            <v>-507.77850000000001</v>
          </cell>
        </row>
        <row r="823">
          <cell r="H823">
            <v>-507.56650000000002</v>
          </cell>
        </row>
        <row r="824">
          <cell r="H824">
            <v>-507.35349999999994</v>
          </cell>
        </row>
        <row r="825">
          <cell r="H825">
            <v>-507.14260000000002</v>
          </cell>
        </row>
        <row r="826">
          <cell r="H826">
            <v>-506.93060000000003</v>
          </cell>
        </row>
        <row r="827">
          <cell r="H827">
            <v>-506.71960000000001</v>
          </cell>
        </row>
        <row r="828">
          <cell r="H828">
            <v>-506.50660000000005</v>
          </cell>
        </row>
        <row r="829">
          <cell r="H829">
            <v>-506.29459999999995</v>
          </cell>
        </row>
        <row r="830">
          <cell r="H830">
            <v>-506.08360000000005</v>
          </cell>
        </row>
        <row r="831">
          <cell r="H831">
            <v>-505.87159999999994</v>
          </cell>
        </row>
        <row r="832">
          <cell r="H832">
            <v>-505.65859999999998</v>
          </cell>
        </row>
        <row r="833">
          <cell r="H833">
            <v>-505.44759999999997</v>
          </cell>
        </row>
        <row r="834">
          <cell r="H834">
            <v>-505.23559999999998</v>
          </cell>
        </row>
        <row r="835">
          <cell r="H835">
            <v>-505.02359999999999</v>
          </cell>
        </row>
        <row r="836">
          <cell r="H836">
            <v>-504.81149999999997</v>
          </cell>
        </row>
        <row r="837">
          <cell r="H837">
            <v>-504.59949999999998</v>
          </cell>
        </row>
        <row r="838">
          <cell r="H838">
            <v>-504.38750000000005</v>
          </cell>
        </row>
        <row r="839">
          <cell r="H839">
            <v>-504.17640000000006</v>
          </cell>
        </row>
        <row r="840">
          <cell r="H840">
            <v>-503.96340000000004</v>
          </cell>
        </row>
        <row r="841">
          <cell r="H841">
            <v>-503.75130000000001</v>
          </cell>
        </row>
        <row r="842">
          <cell r="H842">
            <v>-503.5403</v>
          </cell>
        </row>
        <row r="843">
          <cell r="H843">
            <v>-503.32819999999998</v>
          </cell>
        </row>
        <row r="844">
          <cell r="H844">
            <v>-503.11509999999998</v>
          </cell>
        </row>
        <row r="845">
          <cell r="H845">
            <v>-502.904</v>
          </cell>
        </row>
        <row r="846">
          <cell r="H846">
            <v>-502.69099999999997</v>
          </cell>
        </row>
        <row r="847">
          <cell r="H847">
            <v>-502.47890000000001</v>
          </cell>
        </row>
        <row r="848">
          <cell r="H848">
            <v>-502.26679999999999</v>
          </cell>
        </row>
        <row r="849">
          <cell r="H849">
            <v>-502.05470000000003</v>
          </cell>
        </row>
        <row r="850">
          <cell r="H850">
            <v>-501.8426</v>
          </cell>
        </row>
        <row r="851">
          <cell r="H851">
            <v>-501.63050000000004</v>
          </cell>
        </row>
        <row r="852">
          <cell r="H852">
            <v>-501.4194</v>
          </cell>
        </row>
        <row r="853">
          <cell r="H853">
            <v>-501.20619999999997</v>
          </cell>
        </row>
        <row r="854">
          <cell r="H854">
            <v>-500.9941</v>
          </cell>
        </row>
        <row r="855">
          <cell r="H855">
            <v>-500.78300000000002</v>
          </cell>
        </row>
        <row r="856">
          <cell r="H856">
            <v>-500.57089999999999</v>
          </cell>
        </row>
        <row r="857">
          <cell r="H857">
            <v>-500.35770000000002</v>
          </cell>
        </row>
        <row r="858">
          <cell r="H858">
            <v>-500.14459999999997</v>
          </cell>
        </row>
        <row r="859">
          <cell r="H859">
            <v>-499.93340000000001</v>
          </cell>
        </row>
        <row r="860">
          <cell r="H860">
            <v>-499.72129999999993</v>
          </cell>
        </row>
        <row r="861">
          <cell r="H861">
            <v>-499.50909999999999</v>
          </cell>
        </row>
        <row r="862">
          <cell r="H862">
            <v>-499.29589999999996</v>
          </cell>
        </row>
        <row r="863">
          <cell r="H863">
            <v>-499.08479999999997</v>
          </cell>
        </row>
        <row r="864">
          <cell r="H864">
            <v>-498.87259999999992</v>
          </cell>
        </row>
        <row r="865">
          <cell r="H865">
            <v>-498.66039999999998</v>
          </cell>
        </row>
        <row r="866">
          <cell r="H866">
            <v>-498.44619999999998</v>
          </cell>
        </row>
        <row r="867">
          <cell r="H867">
            <v>-498.23500000000001</v>
          </cell>
        </row>
        <row r="868">
          <cell r="H868">
            <v>-498.02279999999996</v>
          </cell>
        </row>
        <row r="869">
          <cell r="H869">
            <v>-497.78960000000001</v>
          </cell>
        </row>
        <row r="870">
          <cell r="H870">
            <v>-497.54020000000003</v>
          </cell>
        </row>
        <row r="871">
          <cell r="H871">
            <v>-497.29089999999997</v>
          </cell>
        </row>
        <row r="872">
          <cell r="H872">
            <v>-497.04149999999998</v>
          </cell>
        </row>
        <row r="873">
          <cell r="H873">
            <v>-496.72050000000002</v>
          </cell>
        </row>
        <row r="874">
          <cell r="H874">
            <v>-496.29949999999997</v>
          </cell>
        </row>
        <row r="875">
          <cell r="H875">
            <v>-495.87749999999994</v>
          </cell>
        </row>
        <row r="876">
          <cell r="H876">
            <v>-495.45450000000005</v>
          </cell>
        </row>
        <row r="877">
          <cell r="H877">
            <v>-495.0335</v>
          </cell>
        </row>
        <row r="878">
          <cell r="H878">
            <v>-494.6105</v>
          </cell>
        </row>
        <row r="879">
          <cell r="H879">
            <v>-494.18849999999998</v>
          </cell>
        </row>
        <row r="880">
          <cell r="H880">
            <v>-493.76650000000001</v>
          </cell>
        </row>
        <row r="881">
          <cell r="H881">
            <v>-493.34440000000001</v>
          </cell>
        </row>
        <row r="882">
          <cell r="H882">
            <v>-492.92230000000001</v>
          </cell>
        </row>
        <row r="883">
          <cell r="H883">
            <v>-492.50129999999996</v>
          </cell>
        </row>
        <row r="884">
          <cell r="H884">
            <v>-492.07819999999998</v>
          </cell>
        </row>
        <row r="885">
          <cell r="H885">
            <v>-491.65610000000004</v>
          </cell>
        </row>
        <row r="886">
          <cell r="H886">
            <v>-491.23399999999998</v>
          </cell>
        </row>
        <row r="887">
          <cell r="H887">
            <v>-490.8109</v>
          </cell>
        </row>
        <row r="888">
          <cell r="H888">
            <v>-490.3888</v>
          </cell>
        </row>
        <row r="889">
          <cell r="H889">
            <v>-489.96760000000006</v>
          </cell>
        </row>
        <row r="890">
          <cell r="H890">
            <v>-489.54449999999997</v>
          </cell>
        </row>
        <row r="891">
          <cell r="H891">
            <v>-489.1223</v>
          </cell>
        </row>
        <row r="892">
          <cell r="H892">
            <v>-488.7002</v>
          </cell>
        </row>
        <row r="893">
          <cell r="H893">
            <v>-488.27800000000002</v>
          </cell>
        </row>
        <row r="894">
          <cell r="H894">
            <v>-487.85579999999999</v>
          </cell>
        </row>
        <row r="895">
          <cell r="H895">
            <v>-487.43259999999998</v>
          </cell>
        </row>
        <row r="896">
          <cell r="H896">
            <v>-487.0104</v>
          </cell>
        </row>
        <row r="897">
          <cell r="H897">
            <v>-486.58820000000003</v>
          </cell>
        </row>
        <row r="898">
          <cell r="H898">
            <v>-486.16589999999997</v>
          </cell>
        </row>
        <row r="899">
          <cell r="H899">
            <v>-485.74270000000001</v>
          </cell>
        </row>
        <row r="900">
          <cell r="H900">
            <v>-485.32139999999998</v>
          </cell>
        </row>
        <row r="901">
          <cell r="H901">
            <v>-484.89819999999997</v>
          </cell>
        </row>
        <row r="902">
          <cell r="H902">
            <v>-484.47590000000002</v>
          </cell>
        </row>
        <row r="903">
          <cell r="H903">
            <v>-484.05359999999996</v>
          </cell>
        </row>
        <row r="904">
          <cell r="H904">
            <v>-483.6309</v>
          </cell>
        </row>
        <row r="905">
          <cell r="H905">
            <v>-483.20889999999997</v>
          </cell>
        </row>
        <row r="906">
          <cell r="H906">
            <v>-482.78579999999999</v>
          </cell>
        </row>
        <row r="907">
          <cell r="H907">
            <v>-482.36369999999999</v>
          </cell>
        </row>
        <row r="908">
          <cell r="H908">
            <v>-481.94059999999996</v>
          </cell>
        </row>
        <row r="909">
          <cell r="H909">
            <v>-481.51849999999996</v>
          </cell>
        </row>
        <row r="910">
          <cell r="H910">
            <v>-481.09529999999995</v>
          </cell>
        </row>
        <row r="911">
          <cell r="H911">
            <v>-480.67330000000004</v>
          </cell>
        </row>
        <row r="912">
          <cell r="H912">
            <v>-480.25109999999995</v>
          </cell>
        </row>
        <row r="913">
          <cell r="H913">
            <v>-479.8279</v>
          </cell>
        </row>
        <row r="914">
          <cell r="H914">
            <v>-479.40570000000002</v>
          </cell>
        </row>
        <row r="915">
          <cell r="H915">
            <v>-478.98250000000002</v>
          </cell>
        </row>
        <row r="916">
          <cell r="H916">
            <v>-478.56029999999998</v>
          </cell>
        </row>
        <row r="917">
          <cell r="H917">
            <v>-478.137</v>
          </cell>
        </row>
        <row r="918">
          <cell r="H918">
            <v>-477.71379999999999</v>
          </cell>
        </row>
        <row r="919">
          <cell r="H919">
            <v>-477.29150000000004</v>
          </cell>
        </row>
        <row r="920">
          <cell r="H920">
            <v>-476.86829999999998</v>
          </cell>
        </row>
        <row r="921">
          <cell r="H921">
            <v>-476.44600000000003</v>
          </cell>
        </row>
        <row r="922">
          <cell r="H922">
            <v>-476.02269999999999</v>
          </cell>
        </row>
        <row r="923">
          <cell r="H923">
            <v>-475.60040000000004</v>
          </cell>
        </row>
        <row r="924">
          <cell r="H924">
            <v>-475.1771</v>
          </cell>
        </row>
        <row r="925">
          <cell r="H925">
            <v>-474.75479999999999</v>
          </cell>
        </row>
        <row r="926">
          <cell r="H926">
            <v>-474.33139999999997</v>
          </cell>
        </row>
        <row r="927">
          <cell r="H927">
            <v>-473.90799999999996</v>
          </cell>
        </row>
        <row r="928">
          <cell r="H928">
            <v>-473.48569999999995</v>
          </cell>
        </row>
        <row r="929">
          <cell r="H929">
            <v>-473.06219999999996</v>
          </cell>
        </row>
        <row r="930">
          <cell r="H930">
            <v>-472.63880000000006</v>
          </cell>
        </row>
        <row r="931">
          <cell r="H931">
            <v>-472.21640000000002</v>
          </cell>
        </row>
        <row r="932">
          <cell r="H932">
            <v>-471.79300000000001</v>
          </cell>
        </row>
        <row r="933">
          <cell r="H933">
            <v>-471.37049999999999</v>
          </cell>
        </row>
        <row r="934">
          <cell r="H934">
            <v>-470.947</v>
          </cell>
        </row>
        <row r="935">
          <cell r="H935">
            <v>-470.52350000000001</v>
          </cell>
        </row>
        <row r="936">
          <cell r="H936">
            <v>-470.10109999999997</v>
          </cell>
        </row>
        <row r="937">
          <cell r="H937">
            <v>-469.67750000000001</v>
          </cell>
        </row>
        <row r="938">
          <cell r="H938">
            <v>-469.25400000000002</v>
          </cell>
        </row>
        <row r="939">
          <cell r="H939">
            <v>-468.83150000000001</v>
          </cell>
        </row>
        <row r="940">
          <cell r="H940">
            <v>-468.40790000000004</v>
          </cell>
        </row>
        <row r="941">
          <cell r="H941">
            <v>-467.9853</v>
          </cell>
        </row>
        <row r="942">
          <cell r="H942">
            <v>-467.56170000000009</v>
          </cell>
        </row>
        <row r="943">
          <cell r="H943">
            <v>-467.13919999999996</v>
          </cell>
        </row>
        <row r="944">
          <cell r="H944">
            <v>-466.71559999999999</v>
          </cell>
        </row>
        <row r="945">
          <cell r="H945">
            <v>-466.29200000000003</v>
          </cell>
        </row>
        <row r="946">
          <cell r="H946">
            <v>-465.86929999999995</v>
          </cell>
        </row>
        <row r="947">
          <cell r="H947">
            <v>-465.44569999999999</v>
          </cell>
        </row>
        <row r="948">
          <cell r="H948">
            <v>-465.02199999999999</v>
          </cell>
        </row>
        <row r="949">
          <cell r="H949">
            <v>-464.59839999999997</v>
          </cell>
        </row>
        <row r="950">
          <cell r="H950">
            <v>-464.17469999999997</v>
          </cell>
        </row>
        <row r="951">
          <cell r="H951">
            <v>-463.75299999999993</v>
          </cell>
        </row>
        <row r="952">
          <cell r="H952">
            <v>-463.32929999999999</v>
          </cell>
        </row>
        <row r="953">
          <cell r="H953">
            <v>-462.90539999999999</v>
          </cell>
        </row>
        <row r="954">
          <cell r="H954">
            <v>-462.48169999999999</v>
          </cell>
        </row>
        <row r="955">
          <cell r="H955">
            <v>-462.05799999999999</v>
          </cell>
        </row>
        <row r="956">
          <cell r="H956">
            <v>-461.63520000000005</v>
          </cell>
        </row>
        <row r="957">
          <cell r="H957">
            <v>-461.21140000000003</v>
          </cell>
        </row>
        <row r="958">
          <cell r="H958">
            <v>-460.78859999999997</v>
          </cell>
        </row>
        <row r="959">
          <cell r="H959">
            <v>-460.3648</v>
          </cell>
        </row>
        <row r="960">
          <cell r="H960">
            <v>-459.9409</v>
          </cell>
        </row>
        <row r="961">
          <cell r="H961">
            <v>-459.51710000000003</v>
          </cell>
        </row>
        <row r="962">
          <cell r="H962">
            <v>-459.0942</v>
          </cell>
        </row>
        <row r="963">
          <cell r="H963">
            <v>-458.67039999999997</v>
          </cell>
        </row>
        <row r="964">
          <cell r="H964">
            <v>-458.24649999999997</v>
          </cell>
        </row>
        <row r="965">
          <cell r="H965">
            <v>-457.8236</v>
          </cell>
        </row>
        <row r="966">
          <cell r="H966">
            <v>-457.3997</v>
          </cell>
        </row>
        <row r="967">
          <cell r="H967">
            <v>-456.97570000000007</v>
          </cell>
        </row>
        <row r="968">
          <cell r="H968">
            <v>-456.55179999999996</v>
          </cell>
        </row>
        <row r="969">
          <cell r="H969">
            <v>-456.12779999999998</v>
          </cell>
        </row>
        <row r="970">
          <cell r="H970">
            <v>-455.70479999999998</v>
          </cell>
        </row>
        <row r="971">
          <cell r="H971">
            <v>-455.2808</v>
          </cell>
        </row>
        <row r="972">
          <cell r="H972">
            <v>-454.8578</v>
          </cell>
        </row>
        <row r="973">
          <cell r="H973">
            <v>-454.43389999999999</v>
          </cell>
        </row>
        <row r="974">
          <cell r="H974">
            <v>-454.00979999999993</v>
          </cell>
        </row>
        <row r="975">
          <cell r="H975">
            <v>-453.58679999999998</v>
          </cell>
        </row>
        <row r="976">
          <cell r="H976">
            <v>-453.16269999999997</v>
          </cell>
        </row>
        <row r="977">
          <cell r="H977">
            <v>-452.73860000000002</v>
          </cell>
        </row>
        <row r="978">
          <cell r="H978">
            <v>-452.31460000000004</v>
          </cell>
        </row>
        <row r="979">
          <cell r="H979">
            <v>-451.89049999999997</v>
          </cell>
        </row>
        <row r="980">
          <cell r="H980">
            <v>-451.4674</v>
          </cell>
        </row>
        <row r="981">
          <cell r="H981">
            <v>-451.04320000000001</v>
          </cell>
        </row>
        <row r="982">
          <cell r="H982">
            <v>-450.61900000000003</v>
          </cell>
        </row>
        <row r="983">
          <cell r="H983">
            <v>-450.19489999999996</v>
          </cell>
        </row>
        <row r="984">
          <cell r="H984">
            <v>-449.77170000000001</v>
          </cell>
        </row>
        <row r="985">
          <cell r="H985">
            <v>-449.3476</v>
          </cell>
        </row>
        <row r="986">
          <cell r="H986">
            <v>-448.92329999999998</v>
          </cell>
        </row>
        <row r="987">
          <cell r="H987">
            <v>-448.4991</v>
          </cell>
        </row>
        <row r="988">
          <cell r="H988">
            <v>-448.07490000000001</v>
          </cell>
        </row>
        <row r="989">
          <cell r="H989">
            <v>-447.6506</v>
          </cell>
        </row>
        <row r="990">
          <cell r="H990">
            <v>-447.22640000000001</v>
          </cell>
        </row>
        <row r="991">
          <cell r="H991">
            <v>-446.8021</v>
          </cell>
        </row>
        <row r="992">
          <cell r="H992">
            <v>-446.37890000000004</v>
          </cell>
        </row>
        <row r="993">
          <cell r="H993">
            <v>-445.9545</v>
          </cell>
        </row>
        <row r="994">
          <cell r="H994">
            <v>-445.53030000000001</v>
          </cell>
        </row>
        <row r="995">
          <cell r="H995">
            <v>-445.1069</v>
          </cell>
        </row>
        <row r="996">
          <cell r="H996">
            <v>-444.6825</v>
          </cell>
        </row>
        <row r="997">
          <cell r="H997">
            <v>-444.25819999999999</v>
          </cell>
        </row>
        <row r="998">
          <cell r="H998">
            <v>-443.83280000000002</v>
          </cell>
        </row>
        <row r="999">
          <cell r="H999">
            <v>-443.40940000000001</v>
          </cell>
        </row>
        <row r="1000">
          <cell r="H1000">
            <v>-442.98509999999999</v>
          </cell>
        </row>
        <row r="1001">
          <cell r="H1001">
            <v>-442.5607</v>
          </cell>
        </row>
        <row r="1002">
          <cell r="H1002">
            <v>-442.13720000000001</v>
          </cell>
        </row>
        <row r="1003">
          <cell r="H1003">
            <v>-441.71280000000002</v>
          </cell>
        </row>
        <row r="1004">
          <cell r="H1004">
            <v>-441.28829999999999</v>
          </cell>
        </row>
        <row r="1005">
          <cell r="H1005">
            <v>-440.86380000000003</v>
          </cell>
        </row>
        <row r="1006">
          <cell r="H1006">
            <v>-440.43939999999998</v>
          </cell>
        </row>
        <row r="1007">
          <cell r="H1007">
            <v>-440.01490000000001</v>
          </cell>
        </row>
        <row r="1008">
          <cell r="H1008">
            <v>-439.59140000000002</v>
          </cell>
        </row>
        <row r="1009">
          <cell r="H1009">
            <v>-439.16579999999999</v>
          </cell>
        </row>
        <row r="1010">
          <cell r="H1010">
            <v>-438.74130000000002</v>
          </cell>
        </row>
        <row r="1011">
          <cell r="H1011">
            <v>-438.31780000000003</v>
          </cell>
        </row>
        <row r="1012">
          <cell r="H1012">
            <v>-437.89319999999998</v>
          </cell>
        </row>
        <row r="1013">
          <cell r="H1013">
            <v>-437.46860000000004</v>
          </cell>
        </row>
        <row r="1014">
          <cell r="H1014">
            <v>-437.04399999999998</v>
          </cell>
        </row>
        <row r="1015">
          <cell r="H1015">
            <v>-436.61939999999998</v>
          </cell>
        </row>
        <row r="1016">
          <cell r="H1016">
            <v>-436.19479999999999</v>
          </cell>
        </row>
        <row r="1017">
          <cell r="H1017">
            <v>-435.77010000000001</v>
          </cell>
        </row>
        <row r="1018">
          <cell r="H1018">
            <v>-435.34550000000002</v>
          </cell>
        </row>
        <row r="1019">
          <cell r="H1019">
            <v>-434.92179999999996</v>
          </cell>
        </row>
        <row r="1020">
          <cell r="H1020">
            <v>-434.49720000000002</v>
          </cell>
        </row>
        <row r="1021">
          <cell r="H1021">
            <v>-434.07140000000004</v>
          </cell>
        </row>
        <row r="1022">
          <cell r="H1022">
            <v>-433.64780000000002</v>
          </cell>
        </row>
        <row r="1023">
          <cell r="H1023">
            <v>-433.22299999999996</v>
          </cell>
        </row>
        <row r="1024">
          <cell r="H1024">
            <v>-432.79830000000004</v>
          </cell>
        </row>
        <row r="1025">
          <cell r="H1025">
            <v>-432.37349999999998</v>
          </cell>
        </row>
        <row r="1026">
          <cell r="H1026">
            <v>-431.94869999999997</v>
          </cell>
        </row>
        <row r="1027">
          <cell r="H1027">
            <v>-431.524</v>
          </cell>
        </row>
        <row r="1028">
          <cell r="H1028">
            <v>-431.0992</v>
          </cell>
        </row>
        <row r="1029">
          <cell r="H1029">
            <v>-430.67539999999997</v>
          </cell>
        </row>
        <row r="1030">
          <cell r="H1030">
            <v>-430.24959999999999</v>
          </cell>
        </row>
        <row r="1031">
          <cell r="H1031">
            <v>-429.82479999999998</v>
          </cell>
        </row>
        <row r="1032">
          <cell r="H1032">
            <v>-429.3999</v>
          </cell>
        </row>
        <row r="1033">
          <cell r="H1033">
            <v>-428.97499999999997</v>
          </cell>
        </row>
        <row r="1034">
          <cell r="H1034">
            <v>-428.55119999999999</v>
          </cell>
        </row>
        <row r="1035">
          <cell r="H1035">
            <v>-428.12530000000004</v>
          </cell>
        </row>
        <row r="1036">
          <cell r="H1036">
            <v>-427.70139999999998</v>
          </cell>
        </row>
        <row r="1037">
          <cell r="H1037">
            <v>-427.27539999999999</v>
          </cell>
        </row>
        <row r="1038">
          <cell r="H1038">
            <v>-426.85050000000001</v>
          </cell>
        </row>
        <row r="1039">
          <cell r="H1039">
            <v>-426.42559999999997</v>
          </cell>
        </row>
        <row r="1040">
          <cell r="H1040">
            <v>-426.00059999999996</v>
          </cell>
        </row>
        <row r="1041">
          <cell r="H1041">
            <v>-425.56369999999998</v>
          </cell>
        </row>
        <row r="1042">
          <cell r="H1042">
            <v>-425.10839999999996</v>
          </cell>
        </row>
        <row r="1043">
          <cell r="H1043">
            <v>-424.65200000000004</v>
          </cell>
        </row>
        <row r="1044">
          <cell r="H1044">
            <v>-424.19470000000001</v>
          </cell>
        </row>
        <row r="1045">
          <cell r="H1045">
            <v>-423.73829999999998</v>
          </cell>
        </row>
        <row r="1046">
          <cell r="H1046">
            <v>-423.28289999999998</v>
          </cell>
        </row>
        <row r="1047">
          <cell r="H1047">
            <v>-422.82650000000001</v>
          </cell>
        </row>
        <row r="1048">
          <cell r="H1048">
            <v>-422.36990000000003</v>
          </cell>
        </row>
        <row r="1049">
          <cell r="H1049">
            <v>-421.9135</v>
          </cell>
        </row>
        <row r="1050">
          <cell r="H1050">
            <v>-421.45809999999994</v>
          </cell>
        </row>
        <row r="1051">
          <cell r="H1051">
            <v>-421.00159999999994</v>
          </cell>
        </row>
        <row r="1052">
          <cell r="H1052">
            <v>-420.53769999999997</v>
          </cell>
        </row>
        <row r="1053">
          <cell r="H1053">
            <v>-420.04840000000002</v>
          </cell>
        </row>
        <row r="1054">
          <cell r="H1054">
            <v>-419.55799999999994</v>
          </cell>
        </row>
        <row r="1055">
          <cell r="H1055">
            <v>-419.06769999999995</v>
          </cell>
        </row>
        <row r="1056">
          <cell r="H1056">
            <v>-418.57830000000001</v>
          </cell>
        </row>
        <row r="1057">
          <cell r="H1057">
            <v>-418.08780000000002</v>
          </cell>
        </row>
        <row r="1058">
          <cell r="H1058">
            <v>-417.59739999999999</v>
          </cell>
        </row>
        <row r="1059">
          <cell r="H1059">
            <v>-417.10699999999997</v>
          </cell>
        </row>
        <row r="1060">
          <cell r="H1060">
            <v>-416.61739999999998</v>
          </cell>
        </row>
        <row r="1061">
          <cell r="H1061">
            <v>-416.12699999999995</v>
          </cell>
        </row>
        <row r="1062">
          <cell r="H1062">
            <v>-415.63650000000001</v>
          </cell>
        </row>
        <row r="1063">
          <cell r="H1063">
            <v>-415.14599999999996</v>
          </cell>
        </row>
        <row r="1064">
          <cell r="H1064">
            <v>-414.65549999999996</v>
          </cell>
        </row>
        <row r="1065">
          <cell r="H1065">
            <v>-414.16489999999999</v>
          </cell>
        </row>
        <row r="1066">
          <cell r="H1066">
            <v>-413.67529999999999</v>
          </cell>
        </row>
        <row r="1067">
          <cell r="H1067">
            <v>-413.1848</v>
          </cell>
        </row>
        <row r="1068">
          <cell r="H1068">
            <v>-412.69409999999999</v>
          </cell>
        </row>
        <row r="1069">
          <cell r="H1069">
            <v>-412.20450000000005</v>
          </cell>
        </row>
        <row r="1070">
          <cell r="H1070">
            <v>-411.71289999999999</v>
          </cell>
        </row>
        <row r="1071">
          <cell r="H1071">
            <v>-411.22320000000002</v>
          </cell>
        </row>
        <row r="1072">
          <cell r="H1072">
            <v>-410.73249999999996</v>
          </cell>
        </row>
        <row r="1073">
          <cell r="H1073">
            <v>-410.24179999999996</v>
          </cell>
        </row>
        <row r="1074">
          <cell r="H1074">
            <v>-409.75210000000004</v>
          </cell>
        </row>
        <row r="1075">
          <cell r="H1075">
            <v>-409.26030000000003</v>
          </cell>
        </row>
        <row r="1076">
          <cell r="H1076">
            <v>-408.76960000000003</v>
          </cell>
        </row>
        <row r="1077">
          <cell r="H1077">
            <v>-408.27980000000002</v>
          </cell>
        </row>
        <row r="1078">
          <cell r="H1078">
            <v>-407.78909999999996</v>
          </cell>
        </row>
        <row r="1079">
          <cell r="H1079">
            <v>-407.29920000000004</v>
          </cell>
        </row>
        <row r="1080">
          <cell r="H1080">
            <v>-406.80740000000003</v>
          </cell>
        </row>
        <row r="1081">
          <cell r="H1081">
            <v>-406.31650000000002</v>
          </cell>
        </row>
        <row r="1082">
          <cell r="H1082">
            <v>-405.82669999999996</v>
          </cell>
        </row>
        <row r="1083">
          <cell r="H1083">
            <v>-405.33579999999995</v>
          </cell>
        </row>
        <row r="1084">
          <cell r="H1084">
            <v>-404.84489999999994</v>
          </cell>
        </row>
        <row r="1085">
          <cell r="H1085">
            <v>-404.35389999999995</v>
          </cell>
        </row>
        <row r="1086">
          <cell r="H1086">
            <v>-403.86399999999998</v>
          </cell>
        </row>
        <row r="1087">
          <cell r="H1087">
            <v>-403.37199999999996</v>
          </cell>
        </row>
        <row r="1088">
          <cell r="H1088">
            <v>-402.88210000000004</v>
          </cell>
        </row>
        <row r="1089">
          <cell r="H1089">
            <v>-402.39109999999999</v>
          </cell>
        </row>
        <row r="1090">
          <cell r="H1090">
            <v>-401.89909999999998</v>
          </cell>
        </row>
        <row r="1091">
          <cell r="H1091">
            <v>-401.40910000000002</v>
          </cell>
        </row>
        <row r="1092">
          <cell r="H1092">
            <v>-400.91799999999995</v>
          </cell>
        </row>
        <row r="1093">
          <cell r="H1093">
            <v>-400.42689999999999</v>
          </cell>
        </row>
        <row r="1094">
          <cell r="H1094">
            <v>-399.93579999999997</v>
          </cell>
        </row>
        <row r="1095">
          <cell r="H1095">
            <v>-399.44579999999996</v>
          </cell>
        </row>
        <row r="1096">
          <cell r="H1096">
            <v>-398.95369999999997</v>
          </cell>
        </row>
        <row r="1097">
          <cell r="H1097">
            <v>-398.46360000000004</v>
          </cell>
        </row>
        <row r="1098">
          <cell r="H1098">
            <v>-397.97240000000005</v>
          </cell>
        </row>
        <row r="1099">
          <cell r="H1099">
            <v>-397.48120000000006</v>
          </cell>
        </row>
        <row r="1100">
          <cell r="H1100">
            <v>-396.98989999999992</v>
          </cell>
        </row>
        <row r="1101">
          <cell r="H1101">
            <v>-396.49879999999996</v>
          </cell>
        </row>
        <row r="1102">
          <cell r="H1102">
            <v>-396.00750000000005</v>
          </cell>
        </row>
        <row r="1103">
          <cell r="H1103">
            <v>-395.51730000000003</v>
          </cell>
        </row>
        <row r="1104">
          <cell r="H1104">
            <v>-395.02610000000004</v>
          </cell>
        </row>
        <row r="1105">
          <cell r="H1105">
            <v>-394.53470000000004</v>
          </cell>
        </row>
        <row r="1106">
          <cell r="H1106">
            <v>-394.04349999999999</v>
          </cell>
        </row>
        <row r="1107">
          <cell r="H1107">
            <v>-393.55220000000003</v>
          </cell>
        </row>
        <row r="1108">
          <cell r="H1108">
            <v>-393.06079999999997</v>
          </cell>
        </row>
        <row r="1109">
          <cell r="H1109">
            <v>-392.56949999999995</v>
          </cell>
        </row>
        <row r="1110">
          <cell r="H1110">
            <v>-392.07810000000006</v>
          </cell>
        </row>
        <row r="1111">
          <cell r="H1111">
            <v>-391.58669999999995</v>
          </cell>
        </row>
        <row r="1112">
          <cell r="H1112">
            <v>-391.09629999999999</v>
          </cell>
        </row>
        <row r="1113">
          <cell r="H1113">
            <v>-390.60480000000001</v>
          </cell>
        </row>
        <row r="1114">
          <cell r="H1114">
            <v>-390.11340000000001</v>
          </cell>
        </row>
        <row r="1115">
          <cell r="H1115">
            <v>-389.62199999999996</v>
          </cell>
        </row>
        <row r="1116">
          <cell r="H1116">
            <v>-389.13049999999998</v>
          </cell>
        </row>
        <row r="1117">
          <cell r="H1117">
            <v>-388.63900000000001</v>
          </cell>
        </row>
        <row r="1118">
          <cell r="H1118">
            <v>-388.1474</v>
          </cell>
        </row>
        <row r="1119">
          <cell r="H1119">
            <v>-387.65590000000009</v>
          </cell>
        </row>
        <row r="1120">
          <cell r="H1120">
            <v>-387.16430000000003</v>
          </cell>
        </row>
        <row r="1121">
          <cell r="H1121">
            <v>-386.67370000000005</v>
          </cell>
        </row>
        <row r="1122">
          <cell r="H1122">
            <v>-386.18120000000005</v>
          </cell>
        </row>
        <row r="1123">
          <cell r="H1123">
            <v>-385.69060000000002</v>
          </cell>
        </row>
        <row r="1124">
          <cell r="H1124">
            <v>-385.19889999999998</v>
          </cell>
        </row>
        <row r="1125">
          <cell r="H1125">
            <v>-384.70730000000003</v>
          </cell>
        </row>
        <row r="1126">
          <cell r="H1126">
            <v>-384.21570000000003</v>
          </cell>
        </row>
        <row r="1127">
          <cell r="H1127">
            <v>-383.72390000000001</v>
          </cell>
        </row>
        <row r="1128">
          <cell r="H1128">
            <v>-383.23230000000001</v>
          </cell>
        </row>
        <row r="1129">
          <cell r="H1129">
            <v>-382.74059999999997</v>
          </cell>
        </row>
        <row r="1130">
          <cell r="H1130">
            <v>-382.24979999999999</v>
          </cell>
        </row>
        <row r="1131">
          <cell r="H1131">
            <v>-381.75709999999998</v>
          </cell>
        </row>
        <row r="1132">
          <cell r="H1132">
            <v>-381.26519999999999</v>
          </cell>
        </row>
        <row r="1133">
          <cell r="H1133">
            <v>-380.77449999999999</v>
          </cell>
        </row>
        <row r="1134">
          <cell r="H1134">
            <v>-380.2817</v>
          </cell>
        </row>
        <row r="1135">
          <cell r="H1135">
            <v>-379.78980000000001</v>
          </cell>
        </row>
        <row r="1136">
          <cell r="H1136">
            <v>-379.29899999999998</v>
          </cell>
        </row>
        <row r="1137">
          <cell r="H1137">
            <v>-378.80610000000001</v>
          </cell>
        </row>
        <row r="1138">
          <cell r="H1138">
            <v>-378.31420000000003</v>
          </cell>
        </row>
        <row r="1139">
          <cell r="H1139">
            <v>-377.82339999999999</v>
          </cell>
        </row>
        <row r="1140">
          <cell r="H1140">
            <v>-377.33150000000001</v>
          </cell>
        </row>
        <row r="1141">
          <cell r="H1141">
            <v>-376.83850000000001</v>
          </cell>
        </row>
        <row r="1142">
          <cell r="H1142">
            <v>-376.34750000000003</v>
          </cell>
        </row>
        <row r="1143">
          <cell r="H1143">
            <v>-375.85559999999998</v>
          </cell>
        </row>
        <row r="1144">
          <cell r="H1144">
            <v>-375.36359999999996</v>
          </cell>
        </row>
        <row r="1145">
          <cell r="H1145">
            <v>-374.87059999999997</v>
          </cell>
        </row>
        <row r="1146">
          <cell r="H1146">
            <v>-374.37959999999998</v>
          </cell>
        </row>
        <row r="1147">
          <cell r="H1147">
            <v>-373.88749999999999</v>
          </cell>
        </row>
        <row r="1148">
          <cell r="H1148">
            <v>-373.3954</v>
          </cell>
        </row>
        <row r="1149">
          <cell r="H1149">
            <v>-372.9033</v>
          </cell>
        </row>
        <row r="1150">
          <cell r="H1150">
            <v>-372.41120000000001</v>
          </cell>
        </row>
        <row r="1151">
          <cell r="H1151">
            <v>-371.91910000000001</v>
          </cell>
        </row>
        <row r="1152">
          <cell r="H1152">
            <v>-371.42700000000002</v>
          </cell>
        </row>
        <row r="1153">
          <cell r="H1153">
            <v>-370.9348</v>
          </cell>
        </row>
        <row r="1154">
          <cell r="H1154">
            <v>-370.44259999999997</v>
          </cell>
        </row>
        <row r="1155">
          <cell r="H1155">
            <v>-369.95050000000003</v>
          </cell>
        </row>
        <row r="1156">
          <cell r="H1156">
            <v>-369.45820000000003</v>
          </cell>
        </row>
        <row r="1157">
          <cell r="H1157">
            <v>-368.96600000000001</v>
          </cell>
        </row>
        <row r="1158">
          <cell r="H1158">
            <v>-368.47379999999998</v>
          </cell>
        </row>
        <row r="1159">
          <cell r="H1159">
            <v>-367.98149999999998</v>
          </cell>
        </row>
        <row r="1160">
          <cell r="H1160">
            <v>-367.48930000000001</v>
          </cell>
        </row>
        <row r="1161">
          <cell r="H1161">
            <v>-366.99689999999998</v>
          </cell>
        </row>
        <row r="1162">
          <cell r="H1162">
            <v>-366.50459999999998</v>
          </cell>
        </row>
        <row r="1163">
          <cell r="H1163">
            <v>-366.01220000000001</v>
          </cell>
        </row>
        <row r="1164">
          <cell r="H1164">
            <v>-365.51990000000001</v>
          </cell>
        </row>
        <row r="1165">
          <cell r="H1165">
            <v>-365.02749999999997</v>
          </cell>
        </row>
        <row r="1166">
          <cell r="H1166">
            <v>-364.53509999999994</v>
          </cell>
        </row>
        <row r="1167">
          <cell r="H1167">
            <v>-364.04269999999997</v>
          </cell>
        </row>
        <row r="1168">
          <cell r="H1168">
            <v>-363.54929999999996</v>
          </cell>
        </row>
        <row r="1169">
          <cell r="H1169">
            <v>-363.05779999999999</v>
          </cell>
        </row>
        <row r="1170">
          <cell r="H1170">
            <v>-362.56539999999995</v>
          </cell>
        </row>
        <row r="1171">
          <cell r="H1171">
            <v>-362.0729</v>
          </cell>
        </row>
        <row r="1172">
          <cell r="H1172">
            <v>-361.5804</v>
          </cell>
        </row>
        <row r="1173">
          <cell r="H1173">
            <v>-361.08780000000002</v>
          </cell>
        </row>
        <row r="1174">
          <cell r="H1174">
            <v>-360.59530000000001</v>
          </cell>
        </row>
        <row r="1175">
          <cell r="H1175">
            <v>-360.1028</v>
          </cell>
        </row>
        <row r="1176">
          <cell r="H1176">
            <v>-359.61020000000002</v>
          </cell>
        </row>
        <row r="1177">
          <cell r="H1177">
            <v>-359.11760000000004</v>
          </cell>
        </row>
        <row r="1178">
          <cell r="H1178">
            <v>-358.625</v>
          </cell>
        </row>
        <row r="1179">
          <cell r="H1179">
            <v>-358.13240000000002</v>
          </cell>
        </row>
        <row r="1180">
          <cell r="H1180">
            <v>-357.6397</v>
          </cell>
        </row>
        <row r="1181">
          <cell r="H1181">
            <v>-357.14599999999996</v>
          </cell>
        </row>
        <row r="1182">
          <cell r="H1182">
            <v>-356.65339999999998</v>
          </cell>
        </row>
        <row r="1183">
          <cell r="H1183">
            <v>-356.16069999999996</v>
          </cell>
        </row>
        <row r="1184">
          <cell r="H1184">
            <v>-355.66790000000003</v>
          </cell>
        </row>
        <row r="1185">
          <cell r="H1185">
            <v>-355.17520000000002</v>
          </cell>
        </row>
        <row r="1186">
          <cell r="H1186">
            <v>-354.6825</v>
          </cell>
        </row>
        <row r="1187">
          <cell r="H1187">
            <v>-354.18970000000002</v>
          </cell>
        </row>
        <row r="1188">
          <cell r="H1188">
            <v>-353.69690000000003</v>
          </cell>
        </row>
        <row r="1189">
          <cell r="H1189">
            <v>-353.20409999999998</v>
          </cell>
        </row>
        <row r="1190">
          <cell r="H1190">
            <v>-352.71129999999999</v>
          </cell>
        </row>
        <row r="1191">
          <cell r="H1191">
            <v>-352.21839999999997</v>
          </cell>
        </row>
        <row r="1192">
          <cell r="H1192">
            <v>-351.72550000000001</v>
          </cell>
        </row>
        <row r="1193">
          <cell r="H1193">
            <v>-351.23160000000001</v>
          </cell>
        </row>
        <row r="1194">
          <cell r="H1194">
            <v>-350.73869999999999</v>
          </cell>
        </row>
        <row r="1195">
          <cell r="H1195">
            <v>-350.24580000000003</v>
          </cell>
        </row>
        <row r="1196">
          <cell r="H1196">
            <v>-349.75390000000004</v>
          </cell>
        </row>
        <row r="1197">
          <cell r="H1197">
            <v>-349.26089999999999</v>
          </cell>
        </row>
        <row r="1198">
          <cell r="H1198">
            <v>-348.7679</v>
          </cell>
        </row>
        <row r="1199">
          <cell r="H1199">
            <v>-348.2749</v>
          </cell>
        </row>
        <row r="1200">
          <cell r="H1200">
            <v>-347.78189999999995</v>
          </cell>
        </row>
        <row r="1201">
          <cell r="H1201">
            <v>-347.2878</v>
          </cell>
        </row>
        <row r="1202">
          <cell r="H1202">
            <v>-346.79480000000001</v>
          </cell>
        </row>
        <row r="1203">
          <cell r="H1203">
            <v>-346.30169999999998</v>
          </cell>
        </row>
        <row r="1204">
          <cell r="H1204">
            <v>-345.80869999999999</v>
          </cell>
        </row>
        <row r="1205">
          <cell r="H1205">
            <v>-345.31560000000002</v>
          </cell>
        </row>
        <row r="1206">
          <cell r="H1206">
            <v>-344.82239999999996</v>
          </cell>
        </row>
        <row r="1207">
          <cell r="H1207">
            <v>-344.32830000000001</v>
          </cell>
        </row>
        <row r="1208">
          <cell r="H1208">
            <v>-343.83519999999999</v>
          </cell>
        </row>
        <row r="1209">
          <cell r="H1209">
            <v>-343.34299999999996</v>
          </cell>
        </row>
        <row r="1210">
          <cell r="H1210">
            <v>-342.84980000000002</v>
          </cell>
        </row>
        <row r="1211">
          <cell r="H1211">
            <v>-342.35660000000001</v>
          </cell>
        </row>
        <row r="1212">
          <cell r="H1212">
            <v>-341.8623</v>
          </cell>
        </row>
        <row r="1213">
          <cell r="H1213">
            <v>-341.3691</v>
          </cell>
        </row>
        <row r="1214">
          <cell r="H1214">
            <v>-340.87580000000003</v>
          </cell>
        </row>
        <row r="1215">
          <cell r="H1215">
            <v>-340.38249999999999</v>
          </cell>
        </row>
        <row r="1216">
          <cell r="H1216">
            <v>-339.88819999999998</v>
          </cell>
        </row>
        <row r="1217">
          <cell r="H1217">
            <v>-339.39580000000001</v>
          </cell>
        </row>
        <row r="1218">
          <cell r="H1218">
            <v>-338.90249999999997</v>
          </cell>
        </row>
        <row r="1219">
          <cell r="H1219">
            <v>-338.40820000000002</v>
          </cell>
        </row>
        <row r="1220">
          <cell r="H1220">
            <v>-337.91479999999996</v>
          </cell>
        </row>
        <row r="1221">
          <cell r="H1221">
            <v>-337.42140000000001</v>
          </cell>
        </row>
        <row r="1222">
          <cell r="H1222">
            <v>-336.928</v>
          </cell>
        </row>
        <row r="1223">
          <cell r="H1223">
            <v>-336.43449999999996</v>
          </cell>
        </row>
        <row r="1224">
          <cell r="H1224">
            <v>-335.94110000000001</v>
          </cell>
        </row>
        <row r="1225">
          <cell r="H1225">
            <v>-335.44759999999997</v>
          </cell>
        </row>
        <row r="1226">
          <cell r="H1226">
            <v>-334.95310000000001</v>
          </cell>
        </row>
        <row r="1227">
          <cell r="H1227">
            <v>-334.45959999999997</v>
          </cell>
        </row>
        <row r="1228">
          <cell r="H1228">
            <v>-333.96710000000002</v>
          </cell>
        </row>
        <row r="1229">
          <cell r="H1229">
            <v>-333.47249999999997</v>
          </cell>
        </row>
        <row r="1230">
          <cell r="H1230">
            <v>-332.97899999999998</v>
          </cell>
        </row>
        <row r="1231">
          <cell r="H1231">
            <v>-332.48439999999999</v>
          </cell>
        </row>
        <row r="1232">
          <cell r="H1232">
            <v>-331.99180000000001</v>
          </cell>
        </row>
        <row r="1233">
          <cell r="H1233">
            <v>-331.4982</v>
          </cell>
        </row>
        <row r="1234">
          <cell r="H1234">
            <v>-331.00360000000001</v>
          </cell>
        </row>
        <row r="1235">
          <cell r="H1235">
            <v>-330.50990000000002</v>
          </cell>
        </row>
        <row r="1236">
          <cell r="H1236">
            <v>-330.01620000000003</v>
          </cell>
        </row>
        <row r="1237">
          <cell r="H1237">
            <v>-329.52260000000001</v>
          </cell>
        </row>
        <row r="1238">
          <cell r="H1238">
            <v>-329.02890000000002</v>
          </cell>
        </row>
        <row r="1239">
          <cell r="H1239">
            <v>-328.5342</v>
          </cell>
        </row>
        <row r="1240">
          <cell r="H1240">
            <v>-328.04130000000004</v>
          </cell>
        </row>
        <row r="1241">
          <cell r="H1241">
            <v>-327.54659999999996</v>
          </cell>
        </row>
        <row r="1242">
          <cell r="H1242">
            <v>-327.05279999999999</v>
          </cell>
        </row>
        <row r="1243">
          <cell r="H1243">
            <v>-326.5591</v>
          </cell>
        </row>
        <row r="1244">
          <cell r="H1244">
            <v>-326.0652</v>
          </cell>
        </row>
        <row r="1245">
          <cell r="H1245">
            <v>-325.57040000000001</v>
          </cell>
        </row>
        <row r="1246">
          <cell r="H1246">
            <v>-325.07650000000001</v>
          </cell>
        </row>
        <row r="1247">
          <cell r="H1247">
            <v>-324.58269999999999</v>
          </cell>
        </row>
        <row r="1248">
          <cell r="H1248">
            <v>-324.08870000000002</v>
          </cell>
        </row>
        <row r="1249">
          <cell r="H1249">
            <v>-323.59390000000002</v>
          </cell>
        </row>
        <row r="1250">
          <cell r="H1250">
            <v>-323.10090000000002</v>
          </cell>
        </row>
        <row r="1251">
          <cell r="H1251">
            <v>-322.60590000000002</v>
          </cell>
        </row>
        <row r="1252">
          <cell r="H1252">
            <v>-322.1121</v>
          </cell>
        </row>
        <row r="1253">
          <cell r="H1253">
            <v>-321.61810000000003</v>
          </cell>
        </row>
        <row r="1254">
          <cell r="H1254">
            <v>-321.12400000000002</v>
          </cell>
        </row>
        <row r="1255">
          <cell r="H1255">
            <v>-320.62900000000002</v>
          </cell>
        </row>
        <row r="1256">
          <cell r="H1256">
            <v>-320.13599999999997</v>
          </cell>
        </row>
        <row r="1257">
          <cell r="H1257">
            <v>-319.64089999999999</v>
          </cell>
        </row>
        <row r="1258">
          <cell r="H1258">
            <v>-319.14679999999998</v>
          </cell>
        </row>
        <row r="1259">
          <cell r="H1259">
            <v>-318.65269999999998</v>
          </cell>
        </row>
        <row r="1260">
          <cell r="H1260">
            <v>-318.1576</v>
          </cell>
        </row>
        <row r="1261">
          <cell r="H1261">
            <v>-317.66450000000003</v>
          </cell>
        </row>
        <row r="1262">
          <cell r="H1262">
            <v>-317.1694</v>
          </cell>
        </row>
        <row r="1263">
          <cell r="H1263">
            <v>-316.67520000000002</v>
          </cell>
        </row>
        <row r="1264">
          <cell r="H1264">
            <v>-316.18099999999998</v>
          </cell>
        </row>
        <row r="1265">
          <cell r="H1265">
            <v>-315.68580000000003</v>
          </cell>
        </row>
        <row r="1266">
          <cell r="H1266">
            <v>-315.19259999999997</v>
          </cell>
        </row>
        <row r="1267">
          <cell r="H1267">
            <v>-314.69730000000004</v>
          </cell>
        </row>
        <row r="1268">
          <cell r="H1268">
            <v>-314.20279999999997</v>
          </cell>
        </row>
        <row r="1269">
          <cell r="H1269">
            <v>-313.70890000000003</v>
          </cell>
        </row>
        <row r="1270">
          <cell r="H1270">
            <v>-313.21410000000003</v>
          </cell>
        </row>
        <row r="1271">
          <cell r="H1271">
            <v>-312.7192</v>
          </cell>
        </row>
        <row r="1272">
          <cell r="H1272">
            <v>-312.22540000000004</v>
          </cell>
        </row>
        <row r="1273">
          <cell r="H1273">
            <v>-311.73039999999997</v>
          </cell>
        </row>
        <row r="1274">
          <cell r="H1274">
            <v>-311.2355</v>
          </cell>
        </row>
        <row r="1275">
          <cell r="H1275">
            <v>-310.74160000000001</v>
          </cell>
        </row>
        <row r="1276">
          <cell r="H1276">
            <v>-310.24670000000003</v>
          </cell>
        </row>
        <row r="1277">
          <cell r="H1277">
            <v>-309.7518</v>
          </cell>
        </row>
        <row r="1278">
          <cell r="H1278">
            <v>-309.2568</v>
          </cell>
        </row>
        <row r="1279">
          <cell r="H1279">
            <v>-308.76280000000003</v>
          </cell>
        </row>
        <row r="1280">
          <cell r="H1280">
            <v>-308.26779999999997</v>
          </cell>
        </row>
        <row r="1281">
          <cell r="H1281">
            <v>-307.77290000000005</v>
          </cell>
        </row>
        <row r="1282">
          <cell r="H1282">
            <v>-307.27780000000001</v>
          </cell>
        </row>
        <row r="1283">
          <cell r="H1283">
            <v>-306.78379999999999</v>
          </cell>
        </row>
        <row r="1284">
          <cell r="H1284">
            <v>-306.28880000000004</v>
          </cell>
        </row>
        <row r="1285">
          <cell r="H1285">
            <v>-305.79380000000003</v>
          </cell>
        </row>
        <row r="1286">
          <cell r="H1286">
            <v>-305.29880000000003</v>
          </cell>
        </row>
        <row r="1287">
          <cell r="H1287">
            <v>-304.80359999999996</v>
          </cell>
        </row>
        <row r="1288">
          <cell r="H1288">
            <v>-304.30959999999999</v>
          </cell>
        </row>
        <row r="1289">
          <cell r="H1289">
            <v>-303.81450000000001</v>
          </cell>
        </row>
        <row r="1290">
          <cell r="H1290">
            <v>-303.31939999999997</v>
          </cell>
        </row>
        <row r="1291">
          <cell r="H1291">
            <v>-302.82420000000002</v>
          </cell>
        </row>
        <row r="1292">
          <cell r="H1292">
            <v>-302.32910000000004</v>
          </cell>
        </row>
        <row r="1293">
          <cell r="H1293">
            <v>-301.8349</v>
          </cell>
        </row>
        <row r="1294">
          <cell r="H1294">
            <v>-301.33969999999999</v>
          </cell>
        </row>
        <row r="1295">
          <cell r="H1295">
            <v>-300.84460000000001</v>
          </cell>
        </row>
        <row r="1296">
          <cell r="H1296">
            <v>-300.3494</v>
          </cell>
        </row>
        <row r="1297">
          <cell r="H1297">
            <v>-299.85419999999999</v>
          </cell>
        </row>
        <row r="1298">
          <cell r="H1298">
            <v>-299.35899999999998</v>
          </cell>
        </row>
        <row r="1299">
          <cell r="H1299">
            <v>-298.86379999999997</v>
          </cell>
        </row>
        <row r="1300">
          <cell r="H1300">
            <v>-298.36860000000001</v>
          </cell>
        </row>
        <row r="1301">
          <cell r="H1301">
            <v>-297.87429999999995</v>
          </cell>
        </row>
        <row r="1302">
          <cell r="H1302">
            <v>-297.37900000000002</v>
          </cell>
        </row>
        <row r="1303">
          <cell r="H1303">
            <v>-296.88369999999998</v>
          </cell>
        </row>
        <row r="1304">
          <cell r="H1304">
            <v>-296.38850000000002</v>
          </cell>
        </row>
        <row r="1305">
          <cell r="H1305">
            <v>-295.89319999999998</v>
          </cell>
        </row>
        <row r="1306">
          <cell r="H1306">
            <v>-295.39780000000002</v>
          </cell>
        </row>
        <row r="1307">
          <cell r="H1307">
            <v>-294.90260000000001</v>
          </cell>
        </row>
        <row r="1308">
          <cell r="H1308">
            <v>-294.40719999999999</v>
          </cell>
        </row>
        <row r="1309">
          <cell r="H1309">
            <v>-293.91179999999997</v>
          </cell>
        </row>
        <row r="1310">
          <cell r="H1310">
            <v>-293.41649999999998</v>
          </cell>
        </row>
        <row r="1311">
          <cell r="H1311">
            <v>-292.92110000000002</v>
          </cell>
        </row>
        <row r="1312">
          <cell r="H1312">
            <v>-292.42570000000001</v>
          </cell>
        </row>
        <row r="1313">
          <cell r="H1313">
            <v>-291.93029999999999</v>
          </cell>
        </row>
        <row r="1314">
          <cell r="H1314">
            <v>-291.435</v>
          </cell>
        </row>
        <row r="1315">
          <cell r="H1315">
            <v>-290.93949999999995</v>
          </cell>
        </row>
        <row r="1316">
          <cell r="H1316">
            <v>-290.44409999999999</v>
          </cell>
        </row>
        <row r="1317">
          <cell r="H1317">
            <v>-289.9486</v>
          </cell>
        </row>
        <row r="1318">
          <cell r="H1318">
            <v>-289.45310000000001</v>
          </cell>
        </row>
        <row r="1319">
          <cell r="H1319">
            <v>-288.95769999999999</v>
          </cell>
        </row>
        <row r="1320">
          <cell r="H1320">
            <v>-288.46209999999996</v>
          </cell>
        </row>
        <row r="1321">
          <cell r="H1321">
            <v>-287.9665</v>
          </cell>
        </row>
        <row r="1322">
          <cell r="H1322">
            <v>-287.471</v>
          </cell>
        </row>
        <row r="1323">
          <cell r="H1323">
            <v>-286.97539999999998</v>
          </cell>
        </row>
        <row r="1324">
          <cell r="H1324">
            <v>-286.47970000000004</v>
          </cell>
        </row>
        <row r="1325">
          <cell r="H1325">
            <v>-285.98410000000001</v>
          </cell>
        </row>
        <row r="1326">
          <cell r="H1326">
            <v>-285.48849999999999</v>
          </cell>
        </row>
        <row r="1327">
          <cell r="H1327">
            <v>-284.99270000000001</v>
          </cell>
        </row>
        <row r="1328">
          <cell r="H1328">
            <v>-284.49709999999999</v>
          </cell>
        </row>
        <row r="1329">
          <cell r="H1329">
            <v>-284.00139999999999</v>
          </cell>
        </row>
        <row r="1330">
          <cell r="H1330">
            <v>-283.50549999999998</v>
          </cell>
        </row>
        <row r="1331">
          <cell r="H1331">
            <v>-283.00970000000001</v>
          </cell>
        </row>
        <row r="1332">
          <cell r="H1332">
            <v>-282.51400000000001</v>
          </cell>
        </row>
        <row r="1333">
          <cell r="H1333">
            <v>-282.01819999999998</v>
          </cell>
        </row>
        <row r="1334">
          <cell r="H1334">
            <v>-281.52249999999998</v>
          </cell>
        </row>
        <row r="1335">
          <cell r="H1335">
            <v>-281.0265</v>
          </cell>
        </row>
        <row r="1336">
          <cell r="H1336">
            <v>-280.53070000000002</v>
          </cell>
        </row>
        <row r="1337">
          <cell r="H1337">
            <v>-280.03479999999996</v>
          </cell>
        </row>
        <row r="1338">
          <cell r="H1338">
            <v>-279.53890000000001</v>
          </cell>
        </row>
        <row r="1339">
          <cell r="H1339">
            <v>-279.04289999999997</v>
          </cell>
        </row>
        <row r="1340">
          <cell r="H1340">
            <v>-278.54700000000003</v>
          </cell>
        </row>
        <row r="1341">
          <cell r="H1341">
            <v>-278.05099999999999</v>
          </cell>
        </row>
        <row r="1342">
          <cell r="H1342">
            <v>-277.55510000000004</v>
          </cell>
        </row>
        <row r="1343">
          <cell r="H1343">
            <v>-277.0591</v>
          </cell>
        </row>
        <row r="1344">
          <cell r="H1344">
            <v>-276.56299999999999</v>
          </cell>
        </row>
        <row r="1345">
          <cell r="H1345">
            <v>-276.06700000000001</v>
          </cell>
        </row>
        <row r="1346">
          <cell r="H1346">
            <v>-275.57079999999996</v>
          </cell>
        </row>
        <row r="1347">
          <cell r="H1347">
            <v>-275.07490000000001</v>
          </cell>
        </row>
        <row r="1348">
          <cell r="H1348">
            <v>-274.5788</v>
          </cell>
        </row>
        <row r="1349">
          <cell r="H1349">
            <v>-274.08260000000001</v>
          </cell>
        </row>
        <row r="1350">
          <cell r="H1350">
            <v>-273.5865</v>
          </cell>
        </row>
        <row r="1351">
          <cell r="H1351">
            <v>-273.09030000000001</v>
          </cell>
        </row>
        <row r="1352">
          <cell r="H1352">
            <v>-272.59410000000003</v>
          </cell>
        </row>
        <row r="1353">
          <cell r="H1353">
            <v>-272.09780000000001</v>
          </cell>
        </row>
        <row r="1354">
          <cell r="H1354">
            <v>-271.60159999999996</v>
          </cell>
        </row>
        <row r="1355">
          <cell r="H1355">
            <v>-271.1053</v>
          </cell>
        </row>
        <row r="1356">
          <cell r="H1356">
            <v>-270.60910000000001</v>
          </cell>
        </row>
        <row r="1357">
          <cell r="H1357">
            <v>-270.11279999999999</v>
          </cell>
        </row>
        <row r="1358">
          <cell r="H1358">
            <v>-269.61660000000001</v>
          </cell>
        </row>
        <row r="1359">
          <cell r="H1359">
            <v>-269.12020000000001</v>
          </cell>
        </row>
        <row r="1360">
          <cell r="H1360">
            <v>-268.62379999999996</v>
          </cell>
        </row>
        <row r="1361">
          <cell r="H1361">
            <v>-268.1275</v>
          </cell>
        </row>
        <row r="1362">
          <cell r="H1362">
            <v>-267.63100000000003</v>
          </cell>
        </row>
        <row r="1363">
          <cell r="H1363">
            <v>-267.13470000000001</v>
          </cell>
        </row>
        <row r="1364">
          <cell r="H1364">
            <v>-266.63810000000001</v>
          </cell>
        </row>
        <row r="1365">
          <cell r="H1365">
            <v>-266.14170000000001</v>
          </cell>
        </row>
        <row r="1366">
          <cell r="H1366">
            <v>-265.6454</v>
          </cell>
        </row>
        <row r="1367">
          <cell r="H1367">
            <v>-265.14890000000003</v>
          </cell>
        </row>
        <row r="1368">
          <cell r="H1368">
            <v>-264.65219999999999</v>
          </cell>
        </row>
        <row r="1369">
          <cell r="H1369">
            <v>-264.15570000000002</v>
          </cell>
        </row>
        <row r="1370">
          <cell r="H1370">
            <v>-263.65909999999997</v>
          </cell>
        </row>
        <row r="1371">
          <cell r="H1371">
            <v>-263.16250000000002</v>
          </cell>
        </row>
        <row r="1372">
          <cell r="H1372">
            <v>-262.66590000000002</v>
          </cell>
        </row>
        <row r="1373">
          <cell r="H1373">
            <v>-262.16930000000002</v>
          </cell>
        </row>
        <row r="1374">
          <cell r="H1374">
            <v>-261.67269999999996</v>
          </cell>
        </row>
        <row r="1375">
          <cell r="H1375">
            <v>-261.17599999999999</v>
          </cell>
        </row>
        <row r="1376">
          <cell r="H1376">
            <v>-260.67939999999999</v>
          </cell>
        </row>
        <row r="1377">
          <cell r="H1377">
            <v>-260.18270000000001</v>
          </cell>
        </row>
        <row r="1378">
          <cell r="H1378">
            <v>-259.6859</v>
          </cell>
        </row>
        <row r="1379">
          <cell r="H1379">
            <v>-259.18920000000003</v>
          </cell>
        </row>
        <row r="1380">
          <cell r="H1380">
            <v>-258.69240000000002</v>
          </cell>
        </row>
        <row r="1381">
          <cell r="H1381">
            <v>-258.19569999999999</v>
          </cell>
        </row>
        <row r="1382">
          <cell r="H1382">
            <v>-257.69880000000001</v>
          </cell>
        </row>
        <row r="1383">
          <cell r="H1383">
            <v>-257.202</v>
          </cell>
        </row>
        <row r="1384">
          <cell r="H1384">
            <v>-256.70519999999999</v>
          </cell>
        </row>
        <row r="1385">
          <cell r="H1385">
            <v>-256.20830000000001</v>
          </cell>
        </row>
        <row r="1386">
          <cell r="H1386">
            <v>-255.7114</v>
          </cell>
        </row>
        <row r="1387">
          <cell r="H1387">
            <v>-255.21440000000001</v>
          </cell>
        </row>
        <row r="1388">
          <cell r="H1388">
            <v>-254.71759999999998</v>
          </cell>
        </row>
        <row r="1389">
          <cell r="H1389">
            <v>-254.22059999999999</v>
          </cell>
        </row>
        <row r="1390">
          <cell r="H1390">
            <v>-253.72369999999998</v>
          </cell>
        </row>
        <row r="1391">
          <cell r="H1391">
            <v>-253.22669999999999</v>
          </cell>
        </row>
        <row r="1392">
          <cell r="H1392">
            <v>-252.72970000000001</v>
          </cell>
        </row>
        <row r="1393">
          <cell r="H1393">
            <v>-252.23259999999999</v>
          </cell>
        </row>
        <row r="1394">
          <cell r="H1394">
            <v>-251.73560000000001</v>
          </cell>
        </row>
        <row r="1395">
          <cell r="H1395">
            <v>-251.23850000000002</v>
          </cell>
        </row>
        <row r="1396">
          <cell r="H1396">
            <v>-250.7414</v>
          </cell>
        </row>
        <row r="1397">
          <cell r="H1397">
            <v>-250.24440000000001</v>
          </cell>
        </row>
        <row r="1398">
          <cell r="H1398">
            <v>-249.74720000000002</v>
          </cell>
        </row>
        <row r="1399">
          <cell r="H1399">
            <v>-249.25009999999997</v>
          </cell>
        </row>
        <row r="1400">
          <cell r="H1400">
            <v>-248.75279999999998</v>
          </cell>
        </row>
        <row r="1401">
          <cell r="H1401">
            <v>-248.25569999999999</v>
          </cell>
        </row>
        <row r="1402">
          <cell r="H1402">
            <v>-247.75850000000003</v>
          </cell>
        </row>
        <row r="1403">
          <cell r="H1403">
            <v>-247.26130000000001</v>
          </cell>
        </row>
        <row r="1404">
          <cell r="H1404">
            <v>-246.76400000000001</v>
          </cell>
        </row>
        <row r="1405">
          <cell r="H1405">
            <v>-246.26670000000001</v>
          </cell>
        </row>
        <row r="1406">
          <cell r="H1406">
            <v>-245.76940000000002</v>
          </cell>
        </row>
        <row r="1407">
          <cell r="H1407">
            <v>-245.27210000000002</v>
          </cell>
        </row>
        <row r="1408">
          <cell r="H1408">
            <v>-244.7747</v>
          </cell>
        </row>
        <row r="1409">
          <cell r="H1409">
            <v>-244.2774</v>
          </cell>
        </row>
        <row r="1410">
          <cell r="H1410">
            <v>-243.78000000000003</v>
          </cell>
        </row>
        <row r="1411">
          <cell r="H1411">
            <v>-243.2825</v>
          </cell>
        </row>
        <row r="1412">
          <cell r="H1412">
            <v>-242.78530000000001</v>
          </cell>
        </row>
        <row r="1413">
          <cell r="H1413">
            <v>-242.2878</v>
          </cell>
        </row>
        <row r="1414">
          <cell r="H1414">
            <v>-241.7903</v>
          </cell>
        </row>
        <row r="1415">
          <cell r="H1415">
            <v>-241.29290000000003</v>
          </cell>
        </row>
        <row r="1416">
          <cell r="H1416">
            <v>-240.7953</v>
          </cell>
        </row>
        <row r="1417">
          <cell r="H1417">
            <v>-240.2978</v>
          </cell>
        </row>
        <row r="1418">
          <cell r="H1418">
            <v>-239.80019999999999</v>
          </cell>
        </row>
        <row r="1419">
          <cell r="H1419">
            <v>-239.30259999999998</v>
          </cell>
        </row>
        <row r="1420">
          <cell r="H1420">
            <v>-238.80509999999998</v>
          </cell>
        </row>
        <row r="1421">
          <cell r="H1421">
            <v>-238.3074</v>
          </cell>
        </row>
        <row r="1422">
          <cell r="H1422">
            <v>-237.8099</v>
          </cell>
        </row>
        <row r="1423">
          <cell r="H1423">
            <v>-237.31229999999999</v>
          </cell>
        </row>
        <row r="1424">
          <cell r="H1424">
            <v>-236.81470000000002</v>
          </cell>
        </row>
        <row r="1425">
          <cell r="H1425">
            <v>-236.31699999999998</v>
          </cell>
        </row>
        <row r="1426">
          <cell r="H1426">
            <v>-235.8192</v>
          </cell>
        </row>
        <row r="1427">
          <cell r="H1427">
            <v>-235.32159999999999</v>
          </cell>
        </row>
        <row r="1428">
          <cell r="H1428">
            <v>-234.82370000000003</v>
          </cell>
        </row>
        <row r="1429">
          <cell r="H1429">
            <v>-234.32589999999999</v>
          </cell>
        </row>
        <row r="1430">
          <cell r="H1430">
            <v>-233.82820000000001</v>
          </cell>
        </row>
        <row r="1431">
          <cell r="H1431">
            <v>-233.33050000000003</v>
          </cell>
        </row>
        <row r="1432">
          <cell r="H1432">
            <v>-232.83249999999998</v>
          </cell>
        </row>
        <row r="1433">
          <cell r="H1433">
            <v>-232.33459999999999</v>
          </cell>
        </row>
        <row r="1434">
          <cell r="H1434">
            <v>-231.83690000000001</v>
          </cell>
        </row>
        <row r="1435">
          <cell r="H1435">
            <v>-231.33889999999997</v>
          </cell>
        </row>
        <row r="1436">
          <cell r="H1436">
            <v>-230.84100000000001</v>
          </cell>
        </row>
        <row r="1437">
          <cell r="H1437">
            <v>-230.34310000000002</v>
          </cell>
        </row>
        <row r="1438">
          <cell r="H1438">
            <v>-229.84519999999998</v>
          </cell>
        </row>
        <row r="1439">
          <cell r="H1439">
            <v>-229.34720000000002</v>
          </cell>
        </row>
        <row r="1440">
          <cell r="H1440">
            <v>-228.8492</v>
          </cell>
        </row>
        <row r="1441">
          <cell r="H1441">
            <v>-228.35129999999998</v>
          </cell>
        </row>
        <row r="1442">
          <cell r="H1442">
            <v>-227.85309999999998</v>
          </cell>
        </row>
        <row r="1443">
          <cell r="H1443">
            <v>-227.35509999999999</v>
          </cell>
        </row>
        <row r="1444">
          <cell r="H1444">
            <v>-226.8571</v>
          </cell>
        </row>
        <row r="1445">
          <cell r="H1445">
            <v>-226.35890000000001</v>
          </cell>
        </row>
        <row r="1446">
          <cell r="H1446">
            <v>-225.86080000000004</v>
          </cell>
        </row>
        <row r="1447">
          <cell r="H1447">
            <v>-225.36269999999999</v>
          </cell>
        </row>
        <row r="1448">
          <cell r="H1448">
            <v>-224.8646</v>
          </cell>
        </row>
        <row r="1449">
          <cell r="H1449">
            <v>-224.36629999999997</v>
          </cell>
        </row>
        <row r="1450">
          <cell r="H1450">
            <v>-223.86820000000003</v>
          </cell>
        </row>
        <row r="1451">
          <cell r="H1451">
            <v>-223.37</v>
          </cell>
        </row>
        <row r="1452">
          <cell r="H1452">
            <v>-222.87169999999998</v>
          </cell>
        </row>
        <row r="1453">
          <cell r="H1453">
            <v>-222.37350000000001</v>
          </cell>
        </row>
        <row r="1454">
          <cell r="H1454">
            <v>-221.87519999999998</v>
          </cell>
        </row>
        <row r="1455">
          <cell r="H1455">
            <v>-221.3768</v>
          </cell>
        </row>
        <row r="1456">
          <cell r="H1456">
            <v>-220.87859999999998</v>
          </cell>
        </row>
        <row r="1457">
          <cell r="H1457">
            <v>-220.38030000000001</v>
          </cell>
        </row>
        <row r="1458">
          <cell r="H1458">
            <v>-219.8818</v>
          </cell>
        </row>
        <row r="1459">
          <cell r="H1459">
            <v>-219.3835</v>
          </cell>
        </row>
        <row r="1460">
          <cell r="H1460">
            <v>-218.88510000000002</v>
          </cell>
        </row>
        <row r="1461">
          <cell r="H1461">
            <v>-218.38659999999999</v>
          </cell>
        </row>
        <row r="1462">
          <cell r="H1462">
            <v>-217.88819999999998</v>
          </cell>
        </row>
        <row r="1463">
          <cell r="H1463">
            <v>-217.38979999999998</v>
          </cell>
        </row>
        <row r="1464">
          <cell r="H1464">
            <v>-216.89119999999997</v>
          </cell>
        </row>
        <row r="1465">
          <cell r="H1465">
            <v>-216.39270000000002</v>
          </cell>
        </row>
        <row r="1466">
          <cell r="H1466">
            <v>-215.89429999999999</v>
          </cell>
        </row>
        <row r="1467">
          <cell r="H1467">
            <v>-215.39570000000001</v>
          </cell>
        </row>
        <row r="1468">
          <cell r="H1468">
            <v>-214.8972</v>
          </cell>
        </row>
        <row r="1469">
          <cell r="H1469">
            <v>-214.39850000000001</v>
          </cell>
        </row>
        <row r="1470">
          <cell r="H1470">
            <v>-213.89989999999997</v>
          </cell>
        </row>
        <row r="1471">
          <cell r="H1471">
            <v>-213.40130000000002</v>
          </cell>
        </row>
        <row r="1472">
          <cell r="H1472">
            <v>-212.90260000000001</v>
          </cell>
        </row>
        <row r="1473">
          <cell r="H1473">
            <v>-212.40389999999999</v>
          </cell>
        </row>
        <row r="1474">
          <cell r="H1474">
            <v>-211.90530000000001</v>
          </cell>
        </row>
        <row r="1475">
          <cell r="H1475">
            <v>-211.40649999999999</v>
          </cell>
        </row>
        <row r="1476">
          <cell r="H1476">
            <v>-210.90790000000001</v>
          </cell>
        </row>
        <row r="1477">
          <cell r="H1477">
            <v>-210.4091</v>
          </cell>
        </row>
        <row r="1478">
          <cell r="H1478">
            <v>-209.91050000000001</v>
          </cell>
        </row>
        <row r="1479">
          <cell r="H1479">
            <v>-209.41159999999999</v>
          </cell>
        </row>
        <row r="1480">
          <cell r="H1480">
            <v>-208.9128</v>
          </cell>
        </row>
        <row r="1481">
          <cell r="H1481">
            <v>-208.41400000000002</v>
          </cell>
        </row>
        <row r="1482">
          <cell r="H1482">
            <v>-207.91499999999999</v>
          </cell>
        </row>
        <row r="1483">
          <cell r="H1483">
            <v>-207.4162</v>
          </cell>
        </row>
        <row r="1484">
          <cell r="H1484">
            <v>-206.91729999999998</v>
          </cell>
        </row>
        <row r="1485">
          <cell r="H1485">
            <v>-206.41840000000002</v>
          </cell>
        </row>
        <row r="1486">
          <cell r="H1486">
            <v>-205.9194</v>
          </cell>
        </row>
        <row r="1487">
          <cell r="H1487">
            <v>-205.4204</v>
          </cell>
        </row>
        <row r="1488">
          <cell r="H1488">
            <v>-204.92149999999998</v>
          </cell>
        </row>
        <row r="1489">
          <cell r="H1489">
            <v>-204.42250000000001</v>
          </cell>
        </row>
        <row r="1490">
          <cell r="H1490">
            <v>-203.92359999999996</v>
          </cell>
        </row>
        <row r="1491">
          <cell r="H1491">
            <v>-203.42450000000002</v>
          </cell>
        </row>
        <row r="1492">
          <cell r="H1492">
            <v>-202.9254</v>
          </cell>
        </row>
        <row r="1493">
          <cell r="H1493">
            <v>-202.4263</v>
          </cell>
        </row>
        <row r="1494">
          <cell r="H1494">
            <v>-201.9273</v>
          </cell>
        </row>
        <row r="1495">
          <cell r="H1495">
            <v>-201.4282</v>
          </cell>
        </row>
        <row r="1496">
          <cell r="H1496">
            <v>-200.929</v>
          </cell>
        </row>
        <row r="1497">
          <cell r="H1497">
            <v>-200.4299</v>
          </cell>
        </row>
        <row r="1498">
          <cell r="H1498">
            <v>-199.9307</v>
          </cell>
        </row>
        <row r="1499">
          <cell r="H1499">
            <v>-199.4315</v>
          </cell>
        </row>
        <row r="1500">
          <cell r="H1500">
            <v>-198.93219999999999</v>
          </cell>
        </row>
        <row r="1501">
          <cell r="H1501">
            <v>-198.43299999999999</v>
          </cell>
        </row>
        <row r="1502">
          <cell r="H1502">
            <v>-197.93369999999999</v>
          </cell>
        </row>
        <row r="1503">
          <cell r="H1503">
            <v>-197.43430000000001</v>
          </cell>
        </row>
        <row r="1504">
          <cell r="H1504">
            <v>-196.93520000000001</v>
          </cell>
        </row>
        <row r="1505">
          <cell r="H1505">
            <v>-196.4358</v>
          </cell>
        </row>
        <row r="1506">
          <cell r="H1506">
            <v>-195.93650000000002</v>
          </cell>
        </row>
        <row r="1507">
          <cell r="H1507">
            <v>-195.43710000000002</v>
          </cell>
        </row>
        <row r="1508">
          <cell r="H1508">
            <v>-194.93770000000001</v>
          </cell>
        </row>
        <row r="1509">
          <cell r="H1509">
            <v>-194.43819999999999</v>
          </cell>
        </row>
        <row r="1510">
          <cell r="H1510">
            <v>-193.93889999999999</v>
          </cell>
        </row>
        <row r="1511">
          <cell r="H1511">
            <v>-193.43940000000003</v>
          </cell>
        </row>
        <row r="1512">
          <cell r="H1512">
            <v>-192.94000000000003</v>
          </cell>
        </row>
        <row r="1513">
          <cell r="H1513">
            <v>-192.44050000000001</v>
          </cell>
        </row>
        <row r="1514">
          <cell r="H1514">
            <v>-192.0111</v>
          </cell>
        </row>
        <row r="1515">
          <cell r="H1515">
            <v>-191.61669999999998</v>
          </cell>
        </row>
        <row r="1516">
          <cell r="H1516">
            <v>-191.22239999999999</v>
          </cell>
        </row>
        <row r="1517">
          <cell r="H1517">
            <v>-190.828</v>
          </cell>
        </row>
        <row r="1518">
          <cell r="H1518">
            <v>-190.43380000000002</v>
          </cell>
        </row>
        <row r="1519">
          <cell r="H1519">
            <v>-190.0394</v>
          </cell>
        </row>
        <row r="1520">
          <cell r="H1520">
            <v>-189.64499999999998</v>
          </cell>
        </row>
        <row r="1521">
          <cell r="H1521">
            <v>-189.25060000000002</v>
          </cell>
        </row>
        <row r="1522">
          <cell r="H1522">
            <v>-188.8562</v>
          </cell>
        </row>
        <row r="1523">
          <cell r="H1523">
            <v>-188.46180000000001</v>
          </cell>
        </row>
        <row r="1524">
          <cell r="H1524">
            <v>-188.06739999999996</v>
          </cell>
        </row>
        <row r="1525">
          <cell r="H1525">
            <v>-187.6729</v>
          </cell>
        </row>
        <row r="1526">
          <cell r="H1526">
            <v>-187.2784</v>
          </cell>
        </row>
        <row r="1527">
          <cell r="H1527">
            <v>-186.92670000000001</v>
          </cell>
        </row>
        <row r="1528">
          <cell r="H1528">
            <v>-186.74019999999999</v>
          </cell>
        </row>
        <row r="1529">
          <cell r="H1529">
            <v>-186.5538</v>
          </cell>
        </row>
        <row r="1530">
          <cell r="H1530">
            <v>-186.36729999999997</v>
          </cell>
        </row>
        <row r="1531">
          <cell r="H1531">
            <v>-186.18079999999998</v>
          </cell>
        </row>
        <row r="1532">
          <cell r="H1532">
            <v>-185.99430000000001</v>
          </cell>
        </row>
        <row r="1533">
          <cell r="H1533">
            <v>-185.80789999999999</v>
          </cell>
        </row>
        <row r="1534">
          <cell r="H1534">
            <v>-185.75290000000001</v>
          </cell>
        </row>
        <row r="1535">
          <cell r="H1535">
            <v>-185.74259999999998</v>
          </cell>
        </row>
        <row r="1536">
          <cell r="H1536">
            <v>-185.73230000000001</v>
          </cell>
        </row>
        <row r="1537">
          <cell r="H1537">
            <v>-185.72209999999998</v>
          </cell>
        </row>
        <row r="1538">
          <cell r="H1538">
            <v>-185.71179999999998</v>
          </cell>
        </row>
        <row r="1539">
          <cell r="H1539">
            <v>-185.70150000000001</v>
          </cell>
        </row>
        <row r="1540">
          <cell r="H1540">
            <v>-185.69119999999998</v>
          </cell>
        </row>
        <row r="1541">
          <cell r="H1541">
            <v>-185.68090000000001</v>
          </cell>
        </row>
        <row r="1542">
          <cell r="H1542">
            <v>-185.67060000000001</v>
          </cell>
        </row>
        <row r="1543">
          <cell r="H1543">
            <v>-185.66030000000001</v>
          </cell>
        </row>
        <row r="1544">
          <cell r="H1544">
            <v>-185.65009999999998</v>
          </cell>
        </row>
        <row r="1545">
          <cell r="H1545">
            <v>-185.63990000000001</v>
          </cell>
        </row>
        <row r="1546">
          <cell r="H1546">
            <v>-185.62950000000001</v>
          </cell>
        </row>
        <row r="1547">
          <cell r="H1547">
            <v>-185.61930000000001</v>
          </cell>
        </row>
        <row r="1548">
          <cell r="H1548">
            <v>-185.60910000000001</v>
          </cell>
        </row>
        <row r="1549">
          <cell r="H1549">
            <v>-185.59869999999998</v>
          </cell>
        </row>
        <row r="1550">
          <cell r="H1550">
            <v>-185.58850000000001</v>
          </cell>
        </row>
        <row r="1551">
          <cell r="H1551">
            <v>-185.57830000000001</v>
          </cell>
        </row>
        <row r="1552">
          <cell r="H1552">
            <v>-185.56790000000001</v>
          </cell>
        </row>
        <row r="1553">
          <cell r="H1553">
            <v>-185.55770000000001</v>
          </cell>
        </row>
        <row r="1554">
          <cell r="H1554">
            <v>-185.54750000000001</v>
          </cell>
        </row>
        <row r="1555">
          <cell r="H1555">
            <v>-185.53710000000001</v>
          </cell>
        </row>
        <row r="1556">
          <cell r="H1556">
            <v>-185.52689999999998</v>
          </cell>
        </row>
        <row r="1557">
          <cell r="H1557">
            <v>-185.51660000000001</v>
          </cell>
        </row>
        <row r="1558">
          <cell r="H1558">
            <v>-185.50629999999998</v>
          </cell>
        </row>
        <row r="1559">
          <cell r="H1559">
            <v>-185.49599999999998</v>
          </cell>
        </row>
        <row r="1560">
          <cell r="H1560">
            <v>-185.48580000000001</v>
          </cell>
        </row>
        <row r="1561">
          <cell r="H1561">
            <v>-185.47550000000001</v>
          </cell>
        </row>
        <row r="1562">
          <cell r="H1562">
            <v>-185.46520000000001</v>
          </cell>
        </row>
        <row r="1563">
          <cell r="H1563">
            <v>-185.45500000000001</v>
          </cell>
        </row>
        <row r="1564">
          <cell r="H1564">
            <v>-185.44469999999998</v>
          </cell>
        </row>
        <row r="1565">
          <cell r="H1565">
            <v>-185.43440000000001</v>
          </cell>
        </row>
        <row r="1566">
          <cell r="H1566">
            <v>-185.42419999999998</v>
          </cell>
        </row>
        <row r="1567">
          <cell r="H1567">
            <v>-185.41389999999998</v>
          </cell>
        </row>
        <row r="1568">
          <cell r="H1568">
            <v>-185.40370000000001</v>
          </cell>
        </row>
        <row r="1569">
          <cell r="H1569">
            <v>-185.39330000000001</v>
          </cell>
        </row>
        <row r="1570">
          <cell r="H1570">
            <v>-185.38299999999998</v>
          </cell>
        </row>
        <row r="1571">
          <cell r="H1571">
            <v>-185.37280000000001</v>
          </cell>
        </row>
        <row r="1572">
          <cell r="H1572">
            <v>-185.36250000000001</v>
          </cell>
        </row>
        <row r="1573">
          <cell r="H1573">
            <v>-185.35230000000001</v>
          </cell>
        </row>
        <row r="1574">
          <cell r="H1574">
            <v>-185.34200000000001</v>
          </cell>
        </row>
        <row r="1575">
          <cell r="H1575">
            <v>-185.33179999999999</v>
          </cell>
        </row>
        <row r="1576">
          <cell r="H1576">
            <v>-185.32149999999999</v>
          </cell>
        </row>
        <row r="1577">
          <cell r="H1577">
            <v>-185.31119999999999</v>
          </cell>
        </row>
        <row r="1578">
          <cell r="H1578">
            <v>-185.30099999999999</v>
          </cell>
        </row>
        <row r="1579">
          <cell r="H1579">
            <v>-185.29069999999999</v>
          </cell>
        </row>
        <row r="1580">
          <cell r="H1580">
            <v>-185.28039999999999</v>
          </cell>
        </row>
        <row r="1581">
          <cell r="H1581">
            <v>-185.27020000000002</v>
          </cell>
        </row>
        <row r="1582">
          <cell r="H1582">
            <v>-185.25989999999999</v>
          </cell>
        </row>
        <row r="1583">
          <cell r="H1583">
            <v>-185.24960000000002</v>
          </cell>
        </row>
        <row r="1584">
          <cell r="H1584">
            <v>-185.23930000000001</v>
          </cell>
        </row>
        <row r="1585">
          <cell r="H1585">
            <v>-185.22899999999998</v>
          </cell>
        </row>
        <row r="1586">
          <cell r="H1586">
            <v>-185.21870000000001</v>
          </cell>
        </row>
        <row r="1587">
          <cell r="H1587">
            <v>-185.20840000000004</v>
          </cell>
        </row>
        <row r="1588">
          <cell r="H1588">
            <v>-185.19819999999999</v>
          </cell>
        </row>
        <row r="1589">
          <cell r="H1589">
            <v>-185.18789999999998</v>
          </cell>
        </row>
        <row r="1590">
          <cell r="H1590">
            <v>-185.17760000000001</v>
          </cell>
        </row>
        <row r="1591">
          <cell r="H1591">
            <v>-185.16739999999999</v>
          </cell>
        </row>
        <row r="1592">
          <cell r="H1592">
            <v>-185.15710000000001</v>
          </cell>
        </row>
        <row r="1593">
          <cell r="H1593">
            <v>-185.14680000000001</v>
          </cell>
        </row>
        <row r="1594">
          <cell r="H1594">
            <v>-185.13659999999999</v>
          </cell>
        </row>
        <row r="1595">
          <cell r="H1595">
            <v>-185.12640000000002</v>
          </cell>
        </row>
        <row r="1596">
          <cell r="H1596">
            <v>-185.11609999999999</v>
          </cell>
        </row>
        <row r="1597">
          <cell r="H1597">
            <v>-185.10580000000002</v>
          </cell>
        </row>
        <row r="1598">
          <cell r="H1598">
            <v>-185.09549999999999</v>
          </cell>
        </row>
        <row r="1599">
          <cell r="H1599">
            <v>-185.08519999999999</v>
          </cell>
        </row>
        <row r="1600">
          <cell r="H1600">
            <v>-185.07489999999999</v>
          </cell>
        </row>
        <row r="1601">
          <cell r="H1601">
            <v>-185.06469999999999</v>
          </cell>
        </row>
        <row r="1602">
          <cell r="H1602">
            <v>-185.05439999999999</v>
          </cell>
        </row>
        <row r="1603">
          <cell r="H1603">
            <v>-185.04419999999999</v>
          </cell>
        </row>
        <row r="1604">
          <cell r="H1604">
            <v>-185.03390000000002</v>
          </cell>
        </row>
        <row r="1605">
          <cell r="H1605">
            <v>-185.02369999999999</v>
          </cell>
        </row>
        <row r="1606">
          <cell r="H1606">
            <v>-185.01339999999999</v>
          </cell>
        </row>
        <row r="1607">
          <cell r="H1607">
            <v>-185.00310000000002</v>
          </cell>
        </row>
        <row r="1608">
          <cell r="H1608">
            <v>-184.99289999999999</v>
          </cell>
        </row>
        <row r="1609">
          <cell r="H1609">
            <v>-184.98249999999999</v>
          </cell>
        </row>
        <row r="1610">
          <cell r="H1610">
            <v>-184.97229999999999</v>
          </cell>
        </row>
        <row r="1611">
          <cell r="H1611">
            <v>-184.96199999999999</v>
          </cell>
        </row>
        <row r="1612">
          <cell r="H1612">
            <v>-184.95169999999999</v>
          </cell>
        </row>
        <row r="1613">
          <cell r="H1613">
            <v>-184.94139999999999</v>
          </cell>
        </row>
        <row r="1614">
          <cell r="H1614">
            <v>-184.93109999999999</v>
          </cell>
        </row>
        <row r="1615">
          <cell r="H1615">
            <v>-184.92089999999999</v>
          </cell>
        </row>
        <row r="1616">
          <cell r="H1616">
            <v>-184.91059999999999</v>
          </cell>
        </row>
        <row r="1617">
          <cell r="H1617">
            <v>-184.90040000000002</v>
          </cell>
        </row>
        <row r="1618">
          <cell r="H1618">
            <v>-184.89010000000002</v>
          </cell>
        </row>
        <row r="1619">
          <cell r="H1619">
            <v>-184.87970000000001</v>
          </cell>
        </row>
        <row r="1620">
          <cell r="H1620">
            <v>-184.86950000000002</v>
          </cell>
        </row>
        <row r="1621">
          <cell r="H1621">
            <v>-184.85929999999999</v>
          </cell>
        </row>
        <row r="1622">
          <cell r="H1622">
            <v>-184.84899999999999</v>
          </cell>
        </row>
        <row r="1623">
          <cell r="H1623">
            <v>-184.83870000000002</v>
          </cell>
        </row>
        <row r="1624">
          <cell r="H1624">
            <v>-184.82849999999999</v>
          </cell>
        </row>
        <row r="1625">
          <cell r="H1625">
            <v>-184.81819999999999</v>
          </cell>
        </row>
        <row r="1626">
          <cell r="H1626">
            <v>-184.80790000000002</v>
          </cell>
        </row>
        <row r="1627">
          <cell r="H1627">
            <v>-184.79769999999999</v>
          </cell>
        </row>
        <row r="1628">
          <cell r="H1628">
            <v>-184.78739999999999</v>
          </cell>
        </row>
        <row r="1629">
          <cell r="H1629">
            <v>-184.77709999999999</v>
          </cell>
        </row>
        <row r="1630">
          <cell r="H1630">
            <v>-184.76679999999999</v>
          </cell>
        </row>
        <row r="1631">
          <cell r="H1631">
            <v>-184.75659999999999</v>
          </cell>
        </row>
        <row r="1632">
          <cell r="H1632">
            <v>-184.74639999999999</v>
          </cell>
        </row>
        <row r="1633">
          <cell r="H1633">
            <v>-184.73599999999999</v>
          </cell>
        </row>
        <row r="1634">
          <cell r="H1634">
            <v>-184.72579999999999</v>
          </cell>
        </row>
        <row r="1635">
          <cell r="H1635">
            <v>-184.71559999999999</v>
          </cell>
        </row>
        <row r="1636">
          <cell r="H1636">
            <v>-184.70529999999999</v>
          </cell>
        </row>
        <row r="1637">
          <cell r="H1637">
            <v>-184.69490000000002</v>
          </cell>
        </row>
        <row r="1638">
          <cell r="H1638">
            <v>-184.68469999999999</v>
          </cell>
        </row>
        <row r="1639">
          <cell r="H1639">
            <v>-184.67439999999999</v>
          </cell>
        </row>
        <row r="1640">
          <cell r="H1640">
            <v>-184.66410000000002</v>
          </cell>
        </row>
        <row r="1641">
          <cell r="H1641">
            <v>-184.65380000000002</v>
          </cell>
        </row>
        <row r="1642">
          <cell r="H1642">
            <v>-184.64359999999999</v>
          </cell>
        </row>
        <row r="1643">
          <cell r="H1643">
            <v>-184.63330000000002</v>
          </cell>
        </row>
        <row r="1644">
          <cell r="H1644">
            <v>-184.62299999999999</v>
          </cell>
        </row>
        <row r="1645">
          <cell r="H1645">
            <v>-184.61269999999999</v>
          </cell>
        </row>
        <row r="1646">
          <cell r="H1646">
            <v>-184.60249999999999</v>
          </cell>
        </row>
        <row r="1647">
          <cell r="H1647">
            <v>-184.59219999999999</v>
          </cell>
        </row>
        <row r="1648">
          <cell r="H1648">
            <v>-184.58199999999999</v>
          </cell>
        </row>
        <row r="1649">
          <cell r="H1649">
            <v>-184.57170000000002</v>
          </cell>
        </row>
        <row r="1650">
          <cell r="H1650">
            <v>-184.56140000000002</v>
          </cell>
        </row>
        <row r="1651">
          <cell r="H1651">
            <v>-184.55109999999999</v>
          </cell>
        </row>
        <row r="1652">
          <cell r="H1652">
            <v>-184.54090000000002</v>
          </cell>
        </row>
        <row r="1653">
          <cell r="H1653">
            <v>-184.53059999999999</v>
          </cell>
        </row>
        <row r="1654">
          <cell r="H1654">
            <v>-184.52030000000002</v>
          </cell>
        </row>
        <row r="1655">
          <cell r="H1655">
            <v>-184.51009999999999</v>
          </cell>
        </row>
        <row r="1656">
          <cell r="H1656">
            <v>-184.4999</v>
          </cell>
        </row>
        <row r="1657">
          <cell r="H1657">
            <v>-184.4896</v>
          </cell>
        </row>
        <row r="1658">
          <cell r="H1658">
            <v>-184.47919999999999</v>
          </cell>
        </row>
        <row r="1659">
          <cell r="H1659">
            <v>-184.46899999999999</v>
          </cell>
        </row>
        <row r="1660">
          <cell r="H1660">
            <v>-184.4588</v>
          </cell>
        </row>
        <row r="1661">
          <cell r="H1661">
            <v>-184.4485</v>
          </cell>
        </row>
        <row r="1662">
          <cell r="H1662">
            <v>-184.43819999999999</v>
          </cell>
        </row>
        <row r="1663">
          <cell r="H1663">
            <v>-184.42799999999997</v>
          </cell>
        </row>
        <row r="1664">
          <cell r="H1664">
            <v>-184.41759999999999</v>
          </cell>
        </row>
        <row r="1665">
          <cell r="H1665">
            <v>-184.4074</v>
          </cell>
        </row>
        <row r="1666">
          <cell r="H1666">
            <v>-184.39710000000002</v>
          </cell>
        </row>
        <row r="1667">
          <cell r="H1667">
            <v>-184.3869</v>
          </cell>
        </row>
        <row r="1668">
          <cell r="H1668">
            <v>-184.37649999999999</v>
          </cell>
        </row>
        <row r="1669">
          <cell r="H1669">
            <v>-184.3663</v>
          </cell>
        </row>
        <row r="1670">
          <cell r="H1670">
            <v>-184.35599999999999</v>
          </cell>
        </row>
        <row r="1671">
          <cell r="H1671">
            <v>-184.34559999999999</v>
          </cell>
        </row>
        <row r="1672">
          <cell r="H1672">
            <v>-184.33539999999999</v>
          </cell>
        </row>
        <row r="1673">
          <cell r="H1673">
            <v>-184.3252</v>
          </cell>
        </row>
        <row r="1674">
          <cell r="H1674">
            <v>-184.31500000000003</v>
          </cell>
        </row>
        <row r="1675">
          <cell r="H1675">
            <v>-184.3047</v>
          </cell>
        </row>
        <row r="1676">
          <cell r="H1676">
            <v>-184.29430000000002</v>
          </cell>
        </row>
        <row r="1677">
          <cell r="H1677">
            <v>-184.28410000000002</v>
          </cell>
        </row>
        <row r="1678">
          <cell r="H1678">
            <v>-184.27379999999999</v>
          </cell>
        </row>
        <row r="1679">
          <cell r="H1679">
            <v>-184.2636</v>
          </cell>
        </row>
        <row r="1680">
          <cell r="H1680">
            <v>-184.2533</v>
          </cell>
        </row>
        <row r="1681">
          <cell r="H1681">
            <v>-184.24300000000002</v>
          </cell>
        </row>
        <row r="1682">
          <cell r="H1682">
            <v>-184.23269999999999</v>
          </cell>
        </row>
        <row r="1683">
          <cell r="H1683">
            <v>-184.22250000000003</v>
          </cell>
        </row>
        <row r="1684">
          <cell r="H1684">
            <v>-184.2123</v>
          </cell>
        </row>
        <row r="1685">
          <cell r="H1685">
            <v>-184.20189999999999</v>
          </cell>
        </row>
        <row r="1686">
          <cell r="H1686">
            <v>-184.19170000000003</v>
          </cell>
        </row>
        <row r="1687">
          <cell r="H1687">
            <v>-184.1814</v>
          </cell>
        </row>
        <row r="1688">
          <cell r="H1688">
            <v>-184.17109999999997</v>
          </cell>
        </row>
        <row r="1689">
          <cell r="H1689">
            <v>-184.1609</v>
          </cell>
        </row>
        <row r="1690">
          <cell r="H1690">
            <v>-184.1506</v>
          </cell>
        </row>
        <row r="1691">
          <cell r="H1691">
            <v>-184.1404</v>
          </cell>
        </row>
        <row r="1692">
          <cell r="H1692">
            <v>-184.1301</v>
          </cell>
        </row>
        <row r="1693">
          <cell r="H1693">
            <v>-184.1198</v>
          </cell>
        </row>
        <row r="1694">
          <cell r="H1694">
            <v>-184.1096</v>
          </cell>
        </row>
        <row r="1695">
          <cell r="H1695">
            <v>-184.0992</v>
          </cell>
        </row>
        <row r="1696">
          <cell r="H1696">
            <v>-184.0889</v>
          </cell>
        </row>
        <row r="1697">
          <cell r="H1697">
            <v>-184.07869999999997</v>
          </cell>
        </row>
        <row r="1698">
          <cell r="H1698">
            <v>-184.0684</v>
          </cell>
        </row>
        <row r="1699">
          <cell r="H1699">
            <v>-184.0581</v>
          </cell>
        </row>
        <row r="1700">
          <cell r="H1700">
            <v>-184.0478</v>
          </cell>
        </row>
        <row r="1701">
          <cell r="H1701">
            <v>-184.0376</v>
          </cell>
        </row>
        <row r="1702">
          <cell r="H1702">
            <v>-184.0274</v>
          </cell>
        </row>
        <row r="1703">
          <cell r="H1703">
            <v>-184.017</v>
          </cell>
        </row>
        <row r="1704">
          <cell r="H1704">
            <v>-184.0068</v>
          </cell>
        </row>
        <row r="1705">
          <cell r="H1705">
            <v>-183.9966</v>
          </cell>
        </row>
        <row r="1706">
          <cell r="H1706">
            <v>-183.9862</v>
          </cell>
        </row>
        <row r="1707">
          <cell r="H1707">
            <v>-183.976</v>
          </cell>
        </row>
        <row r="1708">
          <cell r="H1708">
            <v>-183.9657</v>
          </cell>
        </row>
        <row r="1709">
          <cell r="H1709">
            <v>-183.9555</v>
          </cell>
        </row>
        <row r="1710">
          <cell r="H1710">
            <v>-183.9452</v>
          </cell>
        </row>
        <row r="1711">
          <cell r="H1711">
            <v>-183.9349</v>
          </cell>
        </row>
        <row r="1712">
          <cell r="H1712">
            <v>-183.9247</v>
          </cell>
        </row>
        <row r="1713">
          <cell r="H1713">
            <v>-183.9143</v>
          </cell>
        </row>
        <row r="1714">
          <cell r="H1714">
            <v>-183.9041</v>
          </cell>
        </row>
        <row r="1715">
          <cell r="H1715">
            <v>-183.89389999999997</v>
          </cell>
        </row>
        <row r="1716">
          <cell r="H1716">
            <v>-183.8837</v>
          </cell>
        </row>
        <row r="1717">
          <cell r="H1717">
            <v>-183.8732</v>
          </cell>
        </row>
        <row r="1718">
          <cell r="H1718">
            <v>-183.863</v>
          </cell>
        </row>
        <row r="1719">
          <cell r="H1719">
            <v>-183.85279999999997</v>
          </cell>
        </row>
        <row r="1720">
          <cell r="H1720">
            <v>-183.84250000000003</v>
          </cell>
        </row>
        <row r="1721">
          <cell r="H1721">
            <v>-183.8323</v>
          </cell>
        </row>
        <row r="1722">
          <cell r="H1722">
            <v>-183.82199999999997</v>
          </cell>
        </row>
        <row r="1723">
          <cell r="H1723">
            <v>-183.8117</v>
          </cell>
        </row>
        <row r="1724">
          <cell r="H1724">
            <v>-183.8014</v>
          </cell>
        </row>
        <row r="1725">
          <cell r="H1725">
            <v>-183.79109999999997</v>
          </cell>
        </row>
        <row r="1726">
          <cell r="H1726">
            <v>-183.7808</v>
          </cell>
        </row>
        <row r="1727">
          <cell r="H1727">
            <v>-183.77050000000003</v>
          </cell>
        </row>
        <row r="1728">
          <cell r="H1728">
            <v>-183.7603</v>
          </cell>
        </row>
        <row r="1729">
          <cell r="H1729">
            <v>-183.75</v>
          </cell>
        </row>
        <row r="1730">
          <cell r="H1730">
            <v>-183.73970000000003</v>
          </cell>
        </row>
        <row r="1731">
          <cell r="H1731">
            <v>-183.7294</v>
          </cell>
        </row>
        <row r="1732">
          <cell r="H1732">
            <v>-183.7192</v>
          </cell>
        </row>
        <row r="1733">
          <cell r="H1733">
            <v>-183.709</v>
          </cell>
        </row>
        <row r="1734">
          <cell r="H1734">
            <v>-183.6987</v>
          </cell>
        </row>
        <row r="1735">
          <cell r="H1735">
            <v>-183.6883</v>
          </cell>
        </row>
        <row r="1736">
          <cell r="H1736">
            <v>-183.6781</v>
          </cell>
        </row>
        <row r="1737">
          <cell r="H1737">
            <v>-183.66790000000003</v>
          </cell>
        </row>
        <row r="1738">
          <cell r="H1738">
            <v>-183.6576</v>
          </cell>
        </row>
        <row r="1739">
          <cell r="H1739">
            <v>-183.6473</v>
          </cell>
        </row>
        <row r="1740">
          <cell r="H1740">
            <v>-183.6371</v>
          </cell>
        </row>
        <row r="1741">
          <cell r="H1741">
            <v>-183.62679999999997</v>
          </cell>
        </row>
        <row r="1742">
          <cell r="H1742">
            <v>-183.61649999999997</v>
          </cell>
        </row>
        <row r="1743">
          <cell r="H1743">
            <v>-183.6062</v>
          </cell>
        </row>
        <row r="1744">
          <cell r="H1744">
            <v>-183.59599999999998</v>
          </cell>
        </row>
        <row r="1745">
          <cell r="H1745">
            <v>-183.5857</v>
          </cell>
        </row>
        <row r="1746">
          <cell r="H1746">
            <v>-183.57549999999998</v>
          </cell>
        </row>
        <row r="1747">
          <cell r="H1747">
            <v>-183.5652</v>
          </cell>
        </row>
        <row r="1748">
          <cell r="H1748">
            <v>-183.55500000000001</v>
          </cell>
        </row>
        <row r="1749">
          <cell r="H1749">
            <v>-183.5446</v>
          </cell>
        </row>
        <row r="1750">
          <cell r="H1750">
            <v>-183.53440000000001</v>
          </cell>
        </row>
        <row r="1751">
          <cell r="H1751">
            <v>-183.5241</v>
          </cell>
        </row>
        <row r="1752">
          <cell r="H1752">
            <v>-183.5138</v>
          </cell>
        </row>
        <row r="1753">
          <cell r="H1753">
            <v>-183.50360000000001</v>
          </cell>
        </row>
        <row r="1754">
          <cell r="H1754">
            <v>-183.49339999999998</v>
          </cell>
        </row>
        <row r="1755">
          <cell r="H1755">
            <v>-183.483</v>
          </cell>
        </row>
        <row r="1756">
          <cell r="H1756">
            <v>-183.4726</v>
          </cell>
        </row>
        <row r="1757">
          <cell r="H1757">
            <v>-183.4624</v>
          </cell>
        </row>
        <row r="1758">
          <cell r="H1758">
            <v>-183.4522</v>
          </cell>
        </row>
        <row r="1759">
          <cell r="H1759">
            <v>-183.4418</v>
          </cell>
        </row>
        <row r="1760">
          <cell r="H1760">
            <v>-183.4316</v>
          </cell>
        </row>
        <row r="1761">
          <cell r="H1761">
            <v>-183.42140000000001</v>
          </cell>
        </row>
        <row r="1762">
          <cell r="H1762">
            <v>-183.41110000000003</v>
          </cell>
        </row>
        <row r="1763">
          <cell r="H1763">
            <v>-183.40079999999998</v>
          </cell>
        </row>
        <row r="1764">
          <cell r="H1764">
            <v>-183.39049999999997</v>
          </cell>
        </row>
        <row r="1765">
          <cell r="H1765">
            <v>-183.38030000000001</v>
          </cell>
        </row>
        <row r="1766">
          <cell r="H1766">
            <v>-183.36999999999998</v>
          </cell>
        </row>
        <row r="1767">
          <cell r="H1767">
            <v>-183.35969999999998</v>
          </cell>
        </row>
        <row r="1768">
          <cell r="H1768">
            <v>-183.34950000000001</v>
          </cell>
        </row>
        <row r="1769">
          <cell r="H1769">
            <v>-183.33929999999998</v>
          </cell>
        </row>
        <row r="1770">
          <cell r="H1770">
            <v>-183.3289</v>
          </cell>
        </row>
        <row r="1771">
          <cell r="H1771">
            <v>-183.31870000000001</v>
          </cell>
        </row>
        <row r="1772">
          <cell r="H1772">
            <v>-183.30840000000001</v>
          </cell>
        </row>
        <row r="1773">
          <cell r="H1773">
            <v>-183.29810000000001</v>
          </cell>
        </row>
        <row r="1774">
          <cell r="H1774">
            <v>-183.2878</v>
          </cell>
        </row>
        <row r="1775">
          <cell r="H1775">
            <v>-183.27760000000001</v>
          </cell>
        </row>
        <row r="1776">
          <cell r="H1776">
            <v>-183.26740000000001</v>
          </cell>
        </row>
        <row r="1777">
          <cell r="H1777">
            <v>-183.25700000000001</v>
          </cell>
        </row>
        <row r="1778">
          <cell r="H1778">
            <v>-183.24680000000001</v>
          </cell>
        </row>
        <row r="1779">
          <cell r="H1779">
            <v>-183.23659999999998</v>
          </cell>
        </row>
        <row r="1780">
          <cell r="H1780">
            <v>-183.22630000000001</v>
          </cell>
        </row>
        <row r="1781">
          <cell r="H1781">
            <v>-183.2159</v>
          </cell>
        </row>
        <row r="1782">
          <cell r="H1782">
            <v>-183.20569999999998</v>
          </cell>
        </row>
        <row r="1783">
          <cell r="H1783">
            <v>-183.19550000000001</v>
          </cell>
        </row>
        <row r="1784">
          <cell r="H1784">
            <v>-183.18520000000001</v>
          </cell>
        </row>
        <row r="1785">
          <cell r="H1785">
            <v>-183.1748</v>
          </cell>
        </row>
        <row r="1786">
          <cell r="H1786">
            <v>-183.16459999999998</v>
          </cell>
        </row>
        <row r="1787">
          <cell r="H1787">
            <v>-183.15430000000003</v>
          </cell>
        </row>
        <row r="1788">
          <cell r="H1788">
            <v>-183.14400000000001</v>
          </cell>
        </row>
        <row r="1789">
          <cell r="H1789">
            <v>-183.13379999999998</v>
          </cell>
        </row>
        <row r="1790">
          <cell r="H1790">
            <v>-183.12350000000001</v>
          </cell>
        </row>
        <row r="1791">
          <cell r="H1791">
            <v>-183.11320000000001</v>
          </cell>
        </row>
        <row r="1792">
          <cell r="H1792">
            <v>-183.10289999999998</v>
          </cell>
        </row>
        <row r="1793">
          <cell r="H1793">
            <v>-183.09270000000001</v>
          </cell>
        </row>
        <row r="1794">
          <cell r="H1794">
            <v>-183.08240000000001</v>
          </cell>
        </row>
        <row r="1795">
          <cell r="H1795">
            <v>-183.07220000000001</v>
          </cell>
        </row>
        <row r="1796">
          <cell r="H1796">
            <v>-183.06189999999998</v>
          </cell>
        </row>
        <row r="1797">
          <cell r="H1797">
            <v>-183.05160000000001</v>
          </cell>
        </row>
        <row r="1798">
          <cell r="H1798">
            <v>-183.04139999999998</v>
          </cell>
        </row>
        <row r="1799">
          <cell r="H1799">
            <v>-183.03109999999998</v>
          </cell>
        </row>
        <row r="1800">
          <cell r="H1800">
            <v>-183.02080000000001</v>
          </cell>
        </row>
        <row r="1801">
          <cell r="H1801">
            <v>-183.01060000000001</v>
          </cell>
        </row>
        <row r="1802">
          <cell r="H1802">
            <v>-183.00029999999998</v>
          </cell>
        </row>
        <row r="1803">
          <cell r="H1803">
            <v>-182.98990000000001</v>
          </cell>
        </row>
        <row r="1804">
          <cell r="H1804">
            <v>-182.97969999999998</v>
          </cell>
        </row>
        <row r="1805">
          <cell r="H1805">
            <v>-182.96950000000001</v>
          </cell>
        </row>
        <row r="1806">
          <cell r="H1806">
            <v>-182.95920000000001</v>
          </cell>
        </row>
        <row r="1807">
          <cell r="H1807">
            <v>-182.94889999999998</v>
          </cell>
        </row>
        <row r="1808">
          <cell r="H1808">
            <v>-182.93869999999998</v>
          </cell>
        </row>
        <row r="1809">
          <cell r="H1809">
            <v>-182.92849999999999</v>
          </cell>
        </row>
        <row r="1810">
          <cell r="H1810">
            <v>-182.91810000000001</v>
          </cell>
        </row>
        <row r="1811">
          <cell r="H1811">
            <v>-182.90789999999998</v>
          </cell>
        </row>
        <row r="1812">
          <cell r="H1812">
            <v>-182.89769999999999</v>
          </cell>
        </row>
        <row r="1813">
          <cell r="H1813">
            <v>-182.88740000000001</v>
          </cell>
        </row>
        <row r="1814">
          <cell r="H1814">
            <v>-182.87699999999998</v>
          </cell>
        </row>
        <row r="1815">
          <cell r="H1815">
            <v>-182.86680000000001</v>
          </cell>
        </row>
        <row r="1816">
          <cell r="H1816">
            <v>-182.85640000000001</v>
          </cell>
        </row>
        <row r="1817">
          <cell r="H1817">
            <v>-182.84620000000001</v>
          </cell>
        </row>
        <row r="1818">
          <cell r="H1818">
            <v>-182.83590000000001</v>
          </cell>
        </row>
        <row r="1819">
          <cell r="H1819">
            <v>-182.82559999999998</v>
          </cell>
        </row>
        <row r="1820">
          <cell r="H1820">
            <v>-182.81540000000001</v>
          </cell>
        </row>
        <row r="1821">
          <cell r="H1821">
            <v>-182.80509999999998</v>
          </cell>
        </row>
        <row r="1822">
          <cell r="H1822">
            <v>-182.79480000000001</v>
          </cell>
        </row>
        <row r="1823">
          <cell r="H1823">
            <v>-182.78460000000001</v>
          </cell>
        </row>
        <row r="1824">
          <cell r="H1824">
            <v>-182.77439999999999</v>
          </cell>
        </row>
        <row r="1825">
          <cell r="H1825">
            <v>-182.76400000000001</v>
          </cell>
        </row>
        <row r="1826">
          <cell r="H1826">
            <v>-182.75380000000001</v>
          </cell>
        </row>
        <row r="1827">
          <cell r="H1827">
            <v>-182.74360000000001</v>
          </cell>
        </row>
        <row r="1828">
          <cell r="H1828">
            <v>-182.73330000000001</v>
          </cell>
        </row>
        <row r="1829">
          <cell r="H1829">
            <v>-182.72289999999998</v>
          </cell>
        </row>
        <row r="1830">
          <cell r="H1830">
            <v>-182.71260000000001</v>
          </cell>
        </row>
        <row r="1831">
          <cell r="H1831">
            <v>-182.70239999999998</v>
          </cell>
        </row>
        <row r="1832">
          <cell r="H1832">
            <v>-182.69209999999998</v>
          </cell>
        </row>
        <row r="1833">
          <cell r="H1833">
            <v>-182.68180000000001</v>
          </cell>
        </row>
        <row r="1834">
          <cell r="H1834">
            <v>-182.67159999999998</v>
          </cell>
        </row>
        <row r="1835">
          <cell r="H1835">
            <v>-182.66140000000001</v>
          </cell>
        </row>
        <row r="1836">
          <cell r="H1836">
            <v>-182.64189999999999</v>
          </cell>
        </row>
        <row r="1837">
          <cell r="H1837">
            <v>-182.6173</v>
          </cell>
        </row>
        <row r="1838">
          <cell r="H1838">
            <v>-182.59269999999998</v>
          </cell>
        </row>
        <row r="1839">
          <cell r="H1839">
            <v>-182.56800000000001</v>
          </cell>
        </row>
        <row r="1840">
          <cell r="H1840">
            <v>-182.54339999999999</v>
          </cell>
        </row>
        <row r="1841">
          <cell r="H1841">
            <v>-182.5188</v>
          </cell>
        </row>
        <row r="1842">
          <cell r="H1842">
            <v>-182.4941</v>
          </cell>
        </row>
        <row r="1843">
          <cell r="H1843">
            <v>-182.46950000000001</v>
          </cell>
        </row>
        <row r="1844">
          <cell r="H1844">
            <v>-182.44489999999999</v>
          </cell>
        </row>
        <row r="1845">
          <cell r="H1845">
            <v>-182.42019999999999</v>
          </cell>
        </row>
        <row r="1846">
          <cell r="H1846">
            <v>-182.3956</v>
          </cell>
        </row>
        <row r="1847">
          <cell r="H1847">
            <v>-182.37090000000001</v>
          </cell>
        </row>
        <row r="1848">
          <cell r="H1848">
            <v>-182.34630000000001</v>
          </cell>
        </row>
        <row r="1849">
          <cell r="H1849">
            <v>-182.3218</v>
          </cell>
        </row>
        <row r="1850">
          <cell r="H1850">
            <v>-182.2971</v>
          </cell>
        </row>
        <row r="1851">
          <cell r="H1851">
            <v>-182.27250000000001</v>
          </cell>
        </row>
        <row r="1852">
          <cell r="H1852">
            <v>-182.24789999999999</v>
          </cell>
        </row>
        <row r="1853">
          <cell r="H1853">
            <v>-182.22319999999999</v>
          </cell>
        </row>
        <row r="1854">
          <cell r="H1854">
            <v>-182.1986</v>
          </cell>
        </row>
        <row r="1855">
          <cell r="H1855">
            <v>-182.17400000000001</v>
          </cell>
        </row>
        <row r="1856">
          <cell r="H1856">
            <v>-182.14930000000001</v>
          </cell>
        </row>
        <row r="1857">
          <cell r="H1857">
            <v>-182.12469999999999</v>
          </cell>
        </row>
        <row r="1858">
          <cell r="H1858">
            <v>-182.10000000000002</v>
          </cell>
        </row>
        <row r="1859">
          <cell r="H1859">
            <v>-182.0754</v>
          </cell>
        </row>
        <row r="1860">
          <cell r="H1860">
            <v>-182.05080000000001</v>
          </cell>
        </row>
        <row r="1861">
          <cell r="H1861">
            <v>-182.02609999999999</v>
          </cell>
        </row>
        <row r="1862">
          <cell r="H1862">
            <v>-182.0016</v>
          </cell>
        </row>
        <row r="1863">
          <cell r="H1863">
            <v>-181.977</v>
          </cell>
        </row>
        <row r="1864">
          <cell r="H1864">
            <v>-181.9522</v>
          </cell>
        </row>
        <row r="1865">
          <cell r="H1865">
            <v>-181.92759999999998</v>
          </cell>
        </row>
        <row r="1866">
          <cell r="H1866">
            <v>-181.90300000000002</v>
          </cell>
        </row>
        <row r="1867">
          <cell r="H1867">
            <v>-181.8784</v>
          </cell>
        </row>
        <row r="1868">
          <cell r="H1868">
            <v>-181.85380000000001</v>
          </cell>
        </row>
        <row r="1869">
          <cell r="H1869">
            <v>-181.82909999999998</v>
          </cell>
        </row>
        <row r="1870">
          <cell r="H1870">
            <v>-181.80450000000002</v>
          </cell>
        </row>
        <row r="1871">
          <cell r="H1871">
            <v>-181.77979999999999</v>
          </cell>
        </row>
        <row r="1872">
          <cell r="H1872">
            <v>-181.7552</v>
          </cell>
        </row>
        <row r="1873">
          <cell r="H1873">
            <v>-181.73059999999998</v>
          </cell>
        </row>
        <row r="1874">
          <cell r="H1874">
            <v>-181.70600000000002</v>
          </cell>
        </row>
        <row r="1875">
          <cell r="H1875">
            <v>-181.68130000000002</v>
          </cell>
        </row>
        <row r="1876">
          <cell r="H1876">
            <v>-181.6567</v>
          </cell>
        </row>
        <row r="1877">
          <cell r="H1877">
            <v>-181.63210000000001</v>
          </cell>
        </row>
        <row r="1878">
          <cell r="H1878">
            <v>-181.60750000000002</v>
          </cell>
        </row>
        <row r="1879">
          <cell r="H1879">
            <v>-181.58280000000002</v>
          </cell>
        </row>
        <row r="1880">
          <cell r="H1880">
            <v>-181.5581</v>
          </cell>
        </row>
        <row r="1881">
          <cell r="H1881">
            <v>-181.53360000000001</v>
          </cell>
        </row>
        <row r="1882">
          <cell r="H1882">
            <v>-181.50900000000001</v>
          </cell>
        </row>
        <row r="1883">
          <cell r="H1883">
            <v>-181.48429999999999</v>
          </cell>
        </row>
        <row r="1884">
          <cell r="H1884">
            <v>-181.4597</v>
          </cell>
        </row>
        <row r="1885">
          <cell r="H1885">
            <v>-181.43510000000001</v>
          </cell>
        </row>
        <row r="1886">
          <cell r="H1886">
            <v>-181.41049999999998</v>
          </cell>
        </row>
        <row r="1887">
          <cell r="H1887">
            <v>-181.38579999999996</v>
          </cell>
        </row>
        <row r="1888">
          <cell r="H1888">
            <v>-181.36110000000002</v>
          </cell>
        </row>
        <row r="1889">
          <cell r="H1889">
            <v>-181.3366</v>
          </cell>
        </row>
        <row r="1890">
          <cell r="H1890">
            <v>-181.31199999999998</v>
          </cell>
        </row>
        <row r="1891">
          <cell r="H1891">
            <v>-181.28730000000002</v>
          </cell>
        </row>
        <row r="1892">
          <cell r="H1892">
            <v>-181.26260000000002</v>
          </cell>
        </row>
        <row r="1893">
          <cell r="H1893">
            <v>-181.238</v>
          </cell>
        </row>
        <row r="1894">
          <cell r="H1894">
            <v>-181.21340000000001</v>
          </cell>
        </row>
        <row r="1895">
          <cell r="H1895">
            <v>-181.18880000000001</v>
          </cell>
        </row>
        <row r="1896">
          <cell r="H1896">
            <v>-181.16399999999999</v>
          </cell>
        </row>
        <row r="1897">
          <cell r="H1897">
            <v>-181.1395</v>
          </cell>
        </row>
        <row r="1898">
          <cell r="H1898">
            <v>-181.11490000000001</v>
          </cell>
        </row>
        <row r="1899">
          <cell r="H1899">
            <v>-181.09019999999998</v>
          </cell>
        </row>
        <row r="1900">
          <cell r="H1900">
            <v>-181.06570000000002</v>
          </cell>
        </row>
        <row r="1901">
          <cell r="H1901">
            <v>-181.041</v>
          </cell>
        </row>
        <row r="1902">
          <cell r="H1902">
            <v>-181.0164</v>
          </cell>
        </row>
        <row r="1903">
          <cell r="H1903">
            <v>-180.99169999999998</v>
          </cell>
        </row>
        <row r="1904">
          <cell r="H1904">
            <v>-180.96710000000002</v>
          </cell>
        </row>
        <row r="1905">
          <cell r="H1905">
            <v>-180.94239999999999</v>
          </cell>
        </row>
        <row r="1906">
          <cell r="H1906">
            <v>-180.9178</v>
          </cell>
        </row>
        <row r="1907">
          <cell r="H1907">
            <v>-180.89320000000001</v>
          </cell>
        </row>
        <row r="1908">
          <cell r="H1908">
            <v>-180.86860000000001</v>
          </cell>
        </row>
        <row r="1909">
          <cell r="H1909">
            <v>-180.84390000000002</v>
          </cell>
        </row>
        <row r="1910">
          <cell r="H1910">
            <v>-180.81909999999999</v>
          </cell>
        </row>
        <row r="1911">
          <cell r="H1911">
            <v>-180.78809999999999</v>
          </cell>
        </row>
        <row r="1912">
          <cell r="H1912">
            <v>-180.75729999999999</v>
          </cell>
        </row>
        <row r="1913">
          <cell r="H1913">
            <v>-180.72649999999999</v>
          </cell>
        </row>
        <row r="1914">
          <cell r="H1914">
            <v>-180.69560000000001</v>
          </cell>
        </row>
        <row r="1915">
          <cell r="H1915">
            <v>-180.66469999999998</v>
          </cell>
        </row>
        <row r="1916">
          <cell r="H1916">
            <v>-180.6317</v>
          </cell>
        </row>
        <row r="1917">
          <cell r="H1917">
            <v>-180.59479999999999</v>
          </cell>
        </row>
        <row r="1918">
          <cell r="H1918">
            <v>-180.55779999999999</v>
          </cell>
        </row>
        <row r="1919">
          <cell r="H1919">
            <v>-180.52079999999998</v>
          </cell>
        </row>
        <row r="1920">
          <cell r="H1920">
            <v>-180.48389999999998</v>
          </cell>
        </row>
        <row r="1921">
          <cell r="H1921">
            <v>-180.4468</v>
          </cell>
        </row>
        <row r="1922">
          <cell r="H1922">
            <v>-180.40989999999999</v>
          </cell>
        </row>
        <row r="1923">
          <cell r="H1923">
            <v>-180.37290000000002</v>
          </cell>
        </row>
        <row r="1924">
          <cell r="H1924">
            <v>-180.33590000000001</v>
          </cell>
        </row>
        <row r="1925">
          <cell r="H1925">
            <v>-180.29900000000001</v>
          </cell>
        </row>
        <row r="1926">
          <cell r="H1926">
            <v>-180.262</v>
          </cell>
        </row>
        <row r="1927">
          <cell r="H1927">
            <v>-180.2251</v>
          </cell>
        </row>
        <row r="1928">
          <cell r="H1928">
            <v>-180.18809999999999</v>
          </cell>
        </row>
        <row r="1929">
          <cell r="H1929">
            <v>-180.15110000000001</v>
          </cell>
        </row>
        <row r="1930">
          <cell r="H1930">
            <v>-180.11410000000001</v>
          </cell>
        </row>
        <row r="1931">
          <cell r="H1931">
            <v>-180.07730000000001</v>
          </cell>
        </row>
        <row r="1932">
          <cell r="H1932">
            <v>-180.0402</v>
          </cell>
        </row>
        <row r="1933">
          <cell r="H1933">
            <v>-180.00319999999999</v>
          </cell>
        </row>
        <row r="1934">
          <cell r="H1934">
            <v>-179.96629999999999</v>
          </cell>
        </row>
        <row r="1935">
          <cell r="H1935">
            <v>-179.92930000000001</v>
          </cell>
        </row>
        <row r="1936">
          <cell r="H1936">
            <v>-179.89229999999998</v>
          </cell>
        </row>
        <row r="1937">
          <cell r="H1937">
            <v>-179.85539999999997</v>
          </cell>
        </row>
        <row r="1938">
          <cell r="H1938">
            <v>-179.8184</v>
          </cell>
        </row>
        <row r="1939">
          <cell r="H1939">
            <v>-179.78140000000002</v>
          </cell>
        </row>
        <row r="1940">
          <cell r="H1940">
            <v>-179.74449999999999</v>
          </cell>
        </row>
        <row r="1941">
          <cell r="H1941">
            <v>-179.70740000000001</v>
          </cell>
        </row>
        <row r="1942">
          <cell r="H1942">
            <v>-179.6705</v>
          </cell>
        </row>
        <row r="1943">
          <cell r="H1943">
            <v>-179.63350000000003</v>
          </cell>
        </row>
        <row r="1944">
          <cell r="H1944">
            <v>-179.59640000000002</v>
          </cell>
        </row>
        <row r="1945">
          <cell r="H1945">
            <v>-179.55960000000002</v>
          </cell>
        </row>
        <row r="1946">
          <cell r="H1946">
            <v>-179.52260000000001</v>
          </cell>
        </row>
        <row r="1947">
          <cell r="H1947">
            <v>-179.48569999999998</v>
          </cell>
        </row>
        <row r="1948">
          <cell r="H1948">
            <v>-179.44869999999997</v>
          </cell>
        </row>
        <row r="1949">
          <cell r="H1949">
            <v>-179.4117</v>
          </cell>
        </row>
        <row r="1950">
          <cell r="H1950">
            <v>-179.37479999999999</v>
          </cell>
        </row>
        <row r="1951">
          <cell r="H1951">
            <v>-179.33769999999998</v>
          </cell>
        </row>
        <row r="1952">
          <cell r="H1952">
            <v>-179.30079999999998</v>
          </cell>
        </row>
        <row r="1953">
          <cell r="H1953">
            <v>-179.2638</v>
          </cell>
        </row>
        <row r="1954">
          <cell r="H1954">
            <v>-179.2269</v>
          </cell>
        </row>
        <row r="1955">
          <cell r="H1955">
            <v>-179.18990000000002</v>
          </cell>
        </row>
        <row r="1956">
          <cell r="H1956">
            <v>-179.15300000000002</v>
          </cell>
        </row>
        <row r="1957">
          <cell r="H1957">
            <v>-179.11600000000001</v>
          </cell>
        </row>
        <row r="1958">
          <cell r="H1958">
            <v>-179.0789</v>
          </cell>
        </row>
        <row r="1959">
          <cell r="H1959">
            <v>-179.042</v>
          </cell>
        </row>
        <row r="1960">
          <cell r="H1960">
            <v>-179.005</v>
          </cell>
        </row>
        <row r="1961">
          <cell r="H1961">
            <v>-178.96809999999999</v>
          </cell>
        </row>
        <row r="1962">
          <cell r="H1962">
            <v>-178.93109999999999</v>
          </cell>
        </row>
        <row r="1963">
          <cell r="H1963">
            <v>-178.89410000000001</v>
          </cell>
        </row>
        <row r="1964">
          <cell r="H1964">
            <v>-178.8571</v>
          </cell>
        </row>
        <row r="1965">
          <cell r="H1965">
            <v>-178.8202</v>
          </cell>
        </row>
        <row r="1966">
          <cell r="H1966">
            <v>-178.78319999999999</v>
          </cell>
        </row>
        <row r="1967">
          <cell r="H1967">
            <v>-178.74629999999999</v>
          </cell>
        </row>
        <row r="1968">
          <cell r="H1968">
            <v>-178.70929999999998</v>
          </cell>
        </row>
        <row r="1969">
          <cell r="H1969">
            <v>-178.67229999999998</v>
          </cell>
        </row>
        <row r="1970">
          <cell r="H1970">
            <v>-178.63529999999997</v>
          </cell>
        </row>
        <row r="1971">
          <cell r="H1971">
            <v>-178.59289999999999</v>
          </cell>
        </row>
        <row r="1972">
          <cell r="H1972">
            <v>-178.5487</v>
          </cell>
        </row>
        <row r="1973">
          <cell r="H1973">
            <v>-178.50450000000001</v>
          </cell>
        </row>
        <row r="1974">
          <cell r="H1974">
            <v>-178.46030000000002</v>
          </cell>
        </row>
        <row r="1975">
          <cell r="H1975">
            <v>-178.4161</v>
          </cell>
        </row>
        <row r="1976">
          <cell r="H1976">
            <v>-178.37189999999998</v>
          </cell>
        </row>
        <row r="1977">
          <cell r="H1977">
            <v>-178.32759999999999</v>
          </cell>
        </row>
        <row r="1978">
          <cell r="H1978">
            <v>-178.28359999999998</v>
          </cell>
        </row>
        <row r="1979">
          <cell r="H1979">
            <v>-178.23929999999999</v>
          </cell>
        </row>
        <row r="1980">
          <cell r="H1980">
            <v>-178.19510000000002</v>
          </cell>
        </row>
        <row r="1981">
          <cell r="H1981">
            <v>-178.1508</v>
          </cell>
        </row>
        <row r="1982">
          <cell r="H1982">
            <v>-178.10669999999999</v>
          </cell>
        </row>
        <row r="1983">
          <cell r="H1983">
            <v>-178.06240000000003</v>
          </cell>
        </row>
        <row r="1984">
          <cell r="H1984">
            <v>-178.01830000000001</v>
          </cell>
        </row>
        <row r="1985">
          <cell r="H1985">
            <v>-177.97400000000002</v>
          </cell>
        </row>
        <row r="1986">
          <cell r="H1986">
            <v>-177.9299</v>
          </cell>
        </row>
        <row r="1987">
          <cell r="H1987">
            <v>-177.88559999999998</v>
          </cell>
        </row>
        <row r="1988">
          <cell r="H1988">
            <v>-177.84139999999999</v>
          </cell>
        </row>
        <row r="1989">
          <cell r="H1989">
            <v>-177.7971</v>
          </cell>
        </row>
        <row r="1990">
          <cell r="H1990">
            <v>-177.75310000000002</v>
          </cell>
        </row>
        <row r="1991">
          <cell r="H1991">
            <v>-177.7088</v>
          </cell>
        </row>
        <row r="1992">
          <cell r="H1992">
            <v>-177.66460000000001</v>
          </cell>
        </row>
        <row r="1993">
          <cell r="H1993">
            <v>-177.62030000000001</v>
          </cell>
        </row>
        <row r="1994">
          <cell r="H1994">
            <v>-177.5762</v>
          </cell>
        </row>
        <row r="1995">
          <cell r="H1995">
            <v>-177.53200000000001</v>
          </cell>
        </row>
        <row r="1996">
          <cell r="H1996">
            <v>-177.48779999999999</v>
          </cell>
        </row>
        <row r="1997">
          <cell r="H1997">
            <v>-177.4435</v>
          </cell>
        </row>
        <row r="1998">
          <cell r="H1998">
            <v>-177.39929999999998</v>
          </cell>
        </row>
        <row r="1999">
          <cell r="H1999">
            <v>-177.35509999999999</v>
          </cell>
        </row>
        <row r="2000">
          <cell r="H2000">
            <v>-177.31099999999998</v>
          </cell>
        </row>
        <row r="2001">
          <cell r="H2001">
            <v>-177.26679999999999</v>
          </cell>
        </row>
        <row r="2002">
          <cell r="H2002">
            <v>-177.2225</v>
          </cell>
        </row>
        <row r="2003">
          <cell r="H2003">
            <v>-177.17840000000001</v>
          </cell>
        </row>
        <row r="2004">
          <cell r="H2004">
            <v>-177.13409999999999</v>
          </cell>
        </row>
        <row r="2005">
          <cell r="H2005">
            <v>-177.0899</v>
          </cell>
        </row>
        <row r="2006">
          <cell r="H2006">
            <v>-177.04570000000001</v>
          </cell>
        </row>
        <row r="2007">
          <cell r="H2007">
            <v>-177.00149999999999</v>
          </cell>
        </row>
        <row r="2008">
          <cell r="H2008">
            <v>-176.9573</v>
          </cell>
        </row>
        <row r="2009">
          <cell r="H2009">
            <v>-176.91300000000001</v>
          </cell>
        </row>
        <row r="2010">
          <cell r="H2010">
            <v>-176.8689</v>
          </cell>
        </row>
        <row r="2011">
          <cell r="H2011">
            <v>-176.82470000000001</v>
          </cell>
        </row>
        <row r="2012">
          <cell r="H2012">
            <v>-176.78040000000001</v>
          </cell>
        </row>
        <row r="2013">
          <cell r="H2013">
            <v>-176.7363</v>
          </cell>
        </row>
        <row r="2014">
          <cell r="H2014">
            <v>-176.69200000000001</v>
          </cell>
        </row>
        <row r="2015">
          <cell r="H2015">
            <v>-176.64779999999999</v>
          </cell>
        </row>
        <row r="2016">
          <cell r="H2016">
            <v>-176.6036</v>
          </cell>
        </row>
        <row r="2017">
          <cell r="H2017">
            <v>-176.55930000000001</v>
          </cell>
        </row>
        <row r="2018">
          <cell r="H2018">
            <v>-176.51519999999999</v>
          </cell>
        </row>
        <row r="2019">
          <cell r="H2019">
            <v>-176.47099999999998</v>
          </cell>
        </row>
        <row r="2020">
          <cell r="H2020">
            <v>-176.42679999999999</v>
          </cell>
        </row>
        <row r="2021">
          <cell r="H2021">
            <v>-176.3826</v>
          </cell>
        </row>
        <row r="2022">
          <cell r="H2022">
            <v>-176.3383</v>
          </cell>
        </row>
        <row r="2023">
          <cell r="H2023">
            <v>-176.29419999999999</v>
          </cell>
        </row>
        <row r="2024">
          <cell r="H2024">
            <v>-176.25010000000003</v>
          </cell>
        </row>
        <row r="2025">
          <cell r="H2025">
            <v>-176.20580000000001</v>
          </cell>
        </row>
        <row r="2026">
          <cell r="H2026">
            <v>-176.16160000000002</v>
          </cell>
        </row>
        <row r="2027">
          <cell r="H2027">
            <v>-176.1173</v>
          </cell>
        </row>
        <row r="2028">
          <cell r="H2028">
            <v>-176.07300000000001</v>
          </cell>
        </row>
        <row r="2029">
          <cell r="H2029">
            <v>-176.029</v>
          </cell>
        </row>
        <row r="2030">
          <cell r="H2030">
            <v>-175.9847</v>
          </cell>
        </row>
        <row r="2031">
          <cell r="H2031">
            <v>-175.94049999999999</v>
          </cell>
        </row>
        <row r="2032">
          <cell r="H2032">
            <v>-175.89630000000002</v>
          </cell>
        </row>
        <row r="2033">
          <cell r="H2033">
            <v>-175.852</v>
          </cell>
        </row>
        <row r="2034">
          <cell r="H2034">
            <v>-175.80789999999999</v>
          </cell>
        </row>
        <row r="2035">
          <cell r="H2035">
            <v>-175.76369999999997</v>
          </cell>
        </row>
        <row r="2036">
          <cell r="H2036">
            <v>-175.71949999999998</v>
          </cell>
        </row>
        <row r="2037">
          <cell r="H2037">
            <v>-175.67520000000002</v>
          </cell>
        </row>
        <row r="2038">
          <cell r="H2038">
            <v>-175.63119999999998</v>
          </cell>
        </row>
        <row r="2039">
          <cell r="H2039">
            <v>-175.58690000000001</v>
          </cell>
        </row>
        <row r="2040">
          <cell r="H2040">
            <v>-175.5427</v>
          </cell>
        </row>
        <row r="2041">
          <cell r="H2041">
            <v>-175.4984</v>
          </cell>
        </row>
        <row r="2042">
          <cell r="H2042">
            <v>-175.45439999999999</v>
          </cell>
        </row>
        <row r="2043">
          <cell r="H2043">
            <v>-175.41</v>
          </cell>
        </row>
        <row r="2044">
          <cell r="H2044">
            <v>-175.36579999999998</v>
          </cell>
        </row>
        <row r="2045">
          <cell r="H2045">
            <v>-175.32159999999999</v>
          </cell>
        </row>
        <row r="2046">
          <cell r="H2046">
            <v>-175.2775</v>
          </cell>
        </row>
        <row r="2047">
          <cell r="H2047">
            <v>-175.23319999999998</v>
          </cell>
        </row>
        <row r="2048">
          <cell r="H2048">
            <v>-175.18899999999999</v>
          </cell>
        </row>
        <row r="2049">
          <cell r="H2049">
            <v>-175.14490000000001</v>
          </cell>
        </row>
        <row r="2050">
          <cell r="H2050">
            <v>-175.10060000000001</v>
          </cell>
        </row>
        <row r="2051">
          <cell r="H2051">
            <v>-175.05629999999999</v>
          </cell>
        </row>
        <row r="2052">
          <cell r="H2052">
            <v>-175.0121</v>
          </cell>
        </row>
        <row r="2053">
          <cell r="H2053">
            <v>-174.96799999999999</v>
          </cell>
        </row>
        <row r="2054">
          <cell r="H2054">
            <v>-174.92380000000003</v>
          </cell>
        </row>
        <row r="2055">
          <cell r="H2055">
            <v>-174.87960000000001</v>
          </cell>
        </row>
        <row r="2056">
          <cell r="H2056">
            <v>-174.83530000000002</v>
          </cell>
        </row>
        <row r="2057">
          <cell r="H2057">
            <v>-174.7912</v>
          </cell>
        </row>
        <row r="2058">
          <cell r="H2058">
            <v>-174.74690000000001</v>
          </cell>
        </row>
        <row r="2059">
          <cell r="H2059">
            <v>-174.7028</v>
          </cell>
        </row>
        <row r="2060">
          <cell r="H2060">
            <v>-174.6585</v>
          </cell>
        </row>
        <row r="2061">
          <cell r="H2061">
            <v>-174.61419999999998</v>
          </cell>
        </row>
        <row r="2062">
          <cell r="H2062">
            <v>-174.5702</v>
          </cell>
        </row>
        <row r="2063">
          <cell r="H2063">
            <v>-174.52590000000001</v>
          </cell>
        </row>
        <row r="2064">
          <cell r="H2064">
            <v>-174.48159999999999</v>
          </cell>
        </row>
        <row r="2065">
          <cell r="H2065">
            <v>-174.4375</v>
          </cell>
        </row>
        <row r="2066">
          <cell r="H2066">
            <v>-174.39319999999998</v>
          </cell>
        </row>
        <row r="2067">
          <cell r="H2067">
            <v>-174.3492</v>
          </cell>
        </row>
        <row r="2068">
          <cell r="H2068">
            <v>-174.3048</v>
          </cell>
        </row>
        <row r="2069">
          <cell r="H2069">
            <v>-174.26060000000001</v>
          </cell>
        </row>
        <row r="2070">
          <cell r="H2070">
            <v>-174.2165</v>
          </cell>
        </row>
        <row r="2071">
          <cell r="H2071">
            <v>-174.1722</v>
          </cell>
        </row>
        <row r="2072">
          <cell r="H2072">
            <v>-174.12809999999999</v>
          </cell>
        </row>
        <row r="2073">
          <cell r="H2073">
            <v>-174.0839</v>
          </cell>
        </row>
        <row r="2074">
          <cell r="H2074">
            <v>-174.03960000000001</v>
          </cell>
        </row>
        <row r="2075">
          <cell r="H2075">
            <v>-173.99539999999999</v>
          </cell>
        </row>
        <row r="2076">
          <cell r="H2076">
            <v>-173.95120000000003</v>
          </cell>
        </row>
        <row r="2077">
          <cell r="H2077">
            <v>-173.90700000000001</v>
          </cell>
        </row>
        <row r="2078">
          <cell r="H2078">
            <v>-173.86279999999999</v>
          </cell>
        </row>
        <row r="2079">
          <cell r="H2079">
            <v>-173.8186</v>
          </cell>
        </row>
        <row r="2080">
          <cell r="H2080">
            <v>-173.77450000000002</v>
          </cell>
        </row>
        <row r="2081">
          <cell r="H2081">
            <v>-173.73009999999999</v>
          </cell>
        </row>
        <row r="2082">
          <cell r="H2082">
            <v>-173.68600000000001</v>
          </cell>
        </row>
        <row r="2083">
          <cell r="H2083">
            <v>-173.64170000000001</v>
          </cell>
        </row>
        <row r="2084">
          <cell r="H2084">
            <v>-173.5975</v>
          </cell>
        </row>
        <row r="2085">
          <cell r="H2085">
            <v>-173.55330000000001</v>
          </cell>
        </row>
        <row r="2086">
          <cell r="H2086">
            <v>-173.50919999999999</v>
          </cell>
        </row>
        <row r="2087">
          <cell r="H2087">
            <v>-173.465</v>
          </cell>
        </row>
        <row r="2088">
          <cell r="H2088">
            <v>-173.42059999999998</v>
          </cell>
        </row>
        <row r="2089">
          <cell r="H2089">
            <v>-173.37649999999999</v>
          </cell>
        </row>
        <row r="2090">
          <cell r="H2090">
            <v>-173.3323</v>
          </cell>
        </row>
        <row r="2091">
          <cell r="H2091">
            <v>-173.28809999999999</v>
          </cell>
        </row>
        <row r="2092">
          <cell r="H2092">
            <v>-173.24389999999997</v>
          </cell>
        </row>
        <row r="2093">
          <cell r="H2093">
            <v>-173.19959999999998</v>
          </cell>
        </row>
        <row r="2094">
          <cell r="H2094">
            <v>-173.15539999999999</v>
          </cell>
        </row>
        <row r="2095">
          <cell r="H2095">
            <v>-173.1112</v>
          </cell>
        </row>
        <row r="2096">
          <cell r="H2096">
            <v>-173.06710000000001</v>
          </cell>
        </row>
        <row r="2097">
          <cell r="H2097">
            <v>-173.023</v>
          </cell>
        </row>
        <row r="2098">
          <cell r="H2098">
            <v>-172.9786</v>
          </cell>
        </row>
        <row r="2099">
          <cell r="H2099">
            <v>-172.93450000000001</v>
          </cell>
        </row>
        <row r="2100">
          <cell r="H2100">
            <v>-172.8903</v>
          </cell>
        </row>
        <row r="2101">
          <cell r="H2101">
            <v>-172.84610000000001</v>
          </cell>
        </row>
        <row r="2102">
          <cell r="H2102">
            <v>-172.80189999999999</v>
          </cell>
        </row>
        <row r="2103">
          <cell r="H2103">
            <v>-172.7576</v>
          </cell>
        </row>
        <row r="2104">
          <cell r="H2104">
            <v>-172.71339999999998</v>
          </cell>
        </row>
        <row r="2105">
          <cell r="H2105">
            <v>-172.66920000000002</v>
          </cell>
        </row>
        <row r="2106">
          <cell r="H2106">
            <v>-172.625</v>
          </cell>
        </row>
        <row r="2107">
          <cell r="H2107">
            <v>-172.58070000000001</v>
          </cell>
        </row>
        <row r="2108">
          <cell r="H2108">
            <v>-172.53660000000002</v>
          </cell>
        </row>
        <row r="2109">
          <cell r="H2109">
            <v>-172.4923</v>
          </cell>
        </row>
        <row r="2110">
          <cell r="H2110">
            <v>-172.44820000000001</v>
          </cell>
        </row>
        <row r="2111">
          <cell r="H2111">
            <v>-172.40389999999999</v>
          </cell>
        </row>
        <row r="2112">
          <cell r="H2112">
            <v>-172.3597</v>
          </cell>
        </row>
        <row r="2113">
          <cell r="H2113">
            <v>-172.31550000000001</v>
          </cell>
        </row>
        <row r="2114">
          <cell r="H2114">
            <v>-172.2713</v>
          </cell>
        </row>
        <row r="2115">
          <cell r="H2115">
            <v>-172.22710000000001</v>
          </cell>
        </row>
        <row r="2116">
          <cell r="H2116">
            <v>-172.18289999999999</v>
          </cell>
        </row>
        <row r="2117">
          <cell r="H2117">
            <v>-172.1387</v>
          </cell>
        </row>
        <row r="2118">
          <cell r="H2118">
            <v>-172.09450000000001</v>
          </cell>
        </row>
        <row r="2119">
          <cell r="H2119">
            <v>-172.05029999999999</v>
          </cell>
        </row>
        <row r="2120">
          <cell r="H2120">
            <v>-172.0061</v>
          </cell>
        </row>
        <row r="2121">
          <cell r="H2121">
            <v>-171.96190000000001</v>
          </cell>
        </row>
        <row r="2122">
          <cell r="H2122">
            <v>-171.9177</v>
          </cell>
        </row>
        <row r="2123">
          <cell r="H2123">
            <v>-171.8734</v>
          </cell>
        </row>
        <row r="2124">
          <cell r="H2124">
            <v>-171.82919999999999</v>
          </cell>
        </row>
        <row r="2125">
          <cell r="H2125">
            <v>-171.785</v>
          </cell>
        </row>
        <row r="2126">
          <cell r="H2126">
            <v>-171.74080000000001</v>
          </cell>
        </row>
        <row r="2127">
          <cell r="H2127">
            <v>-171.69659999999999</v>
          </cell>
        </row>
        <row r="2128">
          <cell r="H2128">
            <v>-171.6524</v>
          </cell>
        </row>
        <row r="2129">
          <cell r="H2129">
            <v>-171.60820000000001</v>
          </cell>
        </row>
        <row r="2130">
          <cell r="H2130">
            <v>-171.56389999999999</v>
          </cell>
        </row>
        <row r="2131">
          <cell r="H2131">
            <v>-171.5198</v>
          </cell>
        </row>
        <row r="2132">
          <cell r="H2132">
            <v>-171.47559999999999</v>
          </cell>
        </row>
        <row r="2133">
          <cell r="H2133">
            <v>-171.43129999999999</v>
          </cell>
        </row>
        <row r="2134">
          <cell r="H2134">
            <v>-171.38720000000001</v>
          </cell>
        </row>
        <row r="2135">
          <cell r="H2135">
            <v>-171.34299999999999</v>
          </cell>
        </row>
        <row r="2136">
          <cell r="H2136">
            <v>-171.2987</v>
          </cell>
        </row>
        <row r="2137">
          <cell r="H2137">
            <v>-171.25459999999998</v>
          </cell>
        </row>
        <row r="2138">
          <cell r="H2138">
            <v>-171.21039999999999</v>
          </cell>
        </row>
        <row r="2139">
          <cell r="H2139">
            <v>-171.1662</v>
          </cell>
        </row>
        <row r="2140">
          <cell r="H2140">
            <v>-171.12189999999998</v>
          </cell>
        </row>
        <row r="2141">
          <cell r="H2141">
            <v>-171.0778</v>
          </cell>
        </row>
        <row r="2142">
          <cell r="H2142">
            <v>-171.03360000000001</v>
          </cell>
        </row>
        <row r="2143">
          <cell r="H2143">
            <v>-170.98929999999999</v>
          </cell>
        </row>
        <row r="2144">
          <cell r="H2144">
            <v>-170.9451</v>
          </cell>
        </row>
        <row r="2145">
          <cell r="H2145">
            <v>-170.90099999999998</v>
          </cell>
        </row>
        <row r="2146">
          <cell r="H2146">
            <v>-170.85679999999999</v>
          </cell>
        </row>
        <row r="2147">
          <cell r="H2147">
            <v>-170.8125</v>
          </cell>
        </row>
        <row r="2148">
          <cell r="H2148">
            <v>-170.76829999999998</v>
          </cell>
        </row>
        <row r="2149">
          <cell r="H2149">
            <v>-170.72399999999999</v>
          </cell>
        </row>
        <row r="2150">
          <cell r="H2150">
            <v>-170.67989999999998</v>
          </cell>
        </row>
        <row r="2151">
          <cell r="H2151">
            <v>-170.63569999999999</v>
          </cell>
        </row>
        <row r="2152">
          <cell r="H2152">
            <v>-170.5915</v>
          </cell>
        </row>
        <row r="2153">
          <cell r="H2153">
            <v>-170.54730000000001</v>
          </cell>
        </row>
        <row r="2154">
          <cell r="H2154">
            <v>-170.50309999999999</v>
          </cell>
        </row>
        <row r="2155">
          <cell r="H2155">
            <v>-170.4588</v>
          </cell>
        </row>
        <row r="2156">
          <cell r="H2156">
            <v>-170.41459999999998</v>
          </cell>
        </row>
        <row r="2157">
          <cell r="H2157">
            <v>-170.37039999999999</v>
          </cell>
        </row>
        <row r="2158">
          <cell r="H2158">
            <v>-170.3262</v>
          </cell>
        </row>
        <row r="2159">
          <cell r="H2159">
            <v>-170.28209999999999</v>
          </cell>
        </row>
        <row r="2160">
          <cell r="H2160">
            <v>-170.23779999999999</v>
          </cell>
        </row>
        <row r="2161">
          <cell r="H2161">
            <v>-170.1936</v>
          </cell>
        </row>
        <row r="2162">
          <cell r="H2162">
            <v>-170.14939999999999</v>
          </cell>
        </row>
        <row r="2163">
          <cell r="H2163">
            <v>-170.10509999999999</v>
          </cell>
        </row>
        <row r="2164">
          <cell r="H2164">
            <v>-170.06109999999998</v>
          </cell>
        </row>
        <row r="2165">
          <cell r="H2165">
            <v>-170.01689999999999</v>
          </cell>
        </row>
        <row r="2166">
          <cell r="H2166">
            <v>-169.9726</v>
          </cell>
        </row>
        <row r="2167">
          <cell r="H2167">
            <v>-169.92840000000001</v>
          </cell>
        </row>
        <row r="2168">
          <cell r="H2168">
            <v>-169.88409999999999</v>
          </cell>
        </row>
        <row r="2169">
          <cell r="H2169">
            <v>-169.84</v>
          </cell>
        </row>
        <row r="2170">
          <cell r="H2170">
            <v>-169.79579999999999</v>
          </cell>
        </row>
        <row r="2171">
          <cell r="H2171">
            <v>-169.7516</v>
          </cell>
        </row>
        <row r="2172">
          <cell r="H2172">
            <v>-169.7073</v>
          </cell>
        </row>
        <row r="2173">
          <cell r="H2173">
            <v>-169.66300000000001</v>
          </cell>
        </row>
        <row r="2174">
          <cell r="H2174">
            <v>-169.6189</v>
          </cell>
        </row>
        <row r="2175">
          <cell r="H2175">
            <v>-169.57470000000001</v>
          </cell>
        </row>
        <row r="2176">
          <cell r="H2176">
            <v>-169.53049999999999</v>
          </cell>
        </row>
        <row r="2177">
          <cell r="H2177">
            <v>-169.4863</v>
          </cell>
        </row>
        <row r="2178">
          <cell r="H2178">
            <v>-169.44210000000001</v>
          </cell>
        </row>
        <row r="2179">
          <cell r="H2179">
            <v>-169.39789999999999</v>
          </cell>
        </row>
        <row r="2180">
          <cell r="H2180">
            <v>-169.3536</v>
          </cell>
        </row>
        <row r="2181">
          <cell r="H2181">
            <v>-169.30950000000001</v>
          </cell>
        </row>
        <row r="2182">
          <cell r="H2182">
            <v>-169.26519999999999</v>
          </cell>
        </row>
        <row r="2183">
          <cell r="H2183">
            <v>-169.221</v>
          </cell>
        </row>
        <row r="2184">
          <cell r="H2184">
            <v>-169.17680000000001</v>
          </cell>
        </row>
        <row r="2185">
          <cell r="H2185">
            <v>-169.1327</v>
          </cell>
        </row>
        <row r="2186">
          <cell r="H2186">
            <v>-169.08840000000001</v>
          </cell>
        </row>
        <row r="2187">
          <cell r="H2187">
            <v>-169.04420000000002</v>
          </cell>
        </row>
        <row r="2188">
          <cell r="H2188">
            <v>-169.00009999999997</v>
          </cell>
        </row>
        <row r="2189">
          <cell r="H2189">
            <v>-168.95589999999999</v>
          </cell>
        </row>
        <row r="2190">
          <cell r="H2190">
            <v>-168.91160000000002</v>
          </cell>
        </row>
        <row r="2191">
          <cell r="H2191">
            <v>-168.86750000000001</v>
          </cell>
        </row>
        <row r="2192">
          <cell r="H2192">
            <v>-168.82319999999999</v>
          </cell>
        </row>
        <row r="2193">
          <cell r="H2193">
            <v>-168.77890000000002</v>
          </cell>
        </row>
        <row r="2194">
          <cell r="H2194">
            <v>-168.73479999999998</v>
          </cell>
        </row>
        <row r="2195">
          <cell r="H2195">
            <v>-168.69049999999999</v>
          </cell>
        </row>
        <row r="2196">
          <cell r="H2196">
            <v>-168.6464</v>
          </cell>
        </row>
        <row r="2197">
          <cell r="H2197">
            <v>-168.60210000000001</v>
          </cell>
        </row>
        <row r="2198">
          <cell r="H2198">
            <v>-168.55789999999999</v>
          </cell>
        </row>
        <row r="2199">
          <cell r="H2199">
            <v>-168.5138</v>
          </cell>
        </row>
        <row r="2200">
          <cell r="H2200">
            <v>-168.46950000000001</v>
          </cell>
        </row>
        <row r="2201">
          <cell r="H2201">
            <v>-168.42529999999999</v>
          </cell>
        </row>
        <row r="2202">
          <cell r="H2202">
            <v>-168.38119999999998</v>
          </cell>
        </row>
        <row r="2203">
          <cell r="H2203">
            <v>-168.33679999999998</v>
          </cell>
        </row>
        <row r="2204">
          <cell r="H2204">
            <v>-168.29270000000002</v>
          </cell>
        </row>
        <row r="2205">
          <cell r="H2205">
            <v>-168.24849999999998</v>
          </cell>
        </row>
        <row r="2206">
          <cell r="H2206">
            <v>-168.20429999999999</v>
          </cell>
        </row>
        <row r="2207">
          <cell r="H2207">
            <v>-168.1601</v>
          </cell>
        </row>
        <row r="2208">
          <cell r="H2208">
            <v>-168.11590000000001</v>
          </cell>
        </row>
        <row r="2209">
          <cell r="H2209">
            <v>-168.07159999999999</v>
          </cell>
        </row>
        <row r="2210">
          <cell r="H2210">
            <v>-168.0274</v>
          </cell>
        </row>
        <row r="2211">
          <cell r="H2211">
            <v>-167.98330000000001</v>
          </cell>
        </row>
        <row r="2212">
          <cell r="H2212">
            <v>-167.93899999999999</v>
          </cell>
        </row>
        <row r="2213">
          <cell r="H2213">
            <v>-167.89490000000001</v>
          </cell>
        </row>
        <row r="2214">
          <cell r="H2214">
            <v>-167.85050000000001</v>
          </cell>
        </row>
        <row r="2215">
          <cell r="H2215">
            <v>-167.80649999999997</v>
          </cell>
        </row>
        <row r="2216">
          <cell r="H2216">
            <v>-167.76229999999998</v>
          </cell>
        </row>
        <row r="2217">
          <cell r="H2217">
            <v>-167.71809999999999</v>
          </cell>
        </row>
        <row r="2218">
          <cell r="H2218">
            <v>-167.6738</v>
          </cell>
        </row>
        <row r="2219">
          <cell r="H2219">
            <v>-167.62969999999999</v>
          </cell>
        </row>
        <row r="2220">
          <cell r="H2220">
            <v>-167.58539999999999</v>
          </cell>
        </row>
        <row r="2221">
          <cell r="H2221">
            <v>-167.54040000000001</v>
          </cell>
        </row>
        <row r="2222">
          <cell r="H2222">
            <v>-167.49279999999999</v>
          </cell>
        </row>
        <row r="2223">
          <cell r="H2223">
            <v>-167.4453</v>
          </cell>
        </row>
        <row r="2224">
          <cell r="H2224">
            <v>-167.39769999999999</v>
          </cell>
        </row>
        <row r="2225">
          <cell r="H2225">
            <v>-167.3501</v>
          </cell>
        </row>
        <row r="2226">
          <cell r="H2226">
            <v>-167.30250000000001</v>
          </cell>
        </row>
        <row r="2227">
          <cell r="H2227">
            <v>-167.255</v>
          </cell>
        </row>
        <row r="2228">
          <cell r="H2228">
            <v>-167.20740000000001</v>
          </cell>
        </row>
        <row r="2229">
          <cell r="H2229">
            <v>-167.15989999999999</v>
          </cell>
        </row>
        <row r="2230">
          <cell r="H2230">
            <v>-167.1123</v>
          </cell>
        </row>
        <row r="2231">
          <cell r="H2231">
            <v>-167.06470000000002</v>
          </cell>
        </row>
        <row r="2232">
          <cell r="H2232">
            <v>-167.0172</v>
          </cell>
        </row>
        <row r="2233">
          <cell r="H2233">
            <v>-166.96960000000001</v>
          </cell>
        </row>
        <row r="2234">
          <cell r="H2234">
            <v>-166.9221</v>
          </cell>
        </row>
        <row r="2235">
          <cell r="H2235">
            <v>-166.87439999999998</v>
          </cell>
        </row>
        <row r="2236">
          <cell r="H2236">
            <v>-166.82690000000002</v>
          </cell>
        </row>
        <row r="2237">
          <cell r="H2237">
            <v>-166.77940000000001</v>
          </cell>
        </row>
        <row r="2238">
          <cell r="H2238">
            <v>-166.73169999999999</v>
          </cell>
        </row>
        <row r="2239">
          <cell r="H2239">
            <v>-166.6842</v>
          </cell>
        </row>
        <row r="2240">
          <cell r="H2240">
            <v>-166.63669999999999</v>
          </cell>
        </row>
        <row r="2241">
          <cell r="H2241">
            <v>-166.58920000000001</v>
          </cell>
        </row>
        <row r="2242">
          <cell r="H2242">
            <v>-166.54150000000001</v>
          </cell>
        </row>
        <row r="2243">
          <cell r="H2243">
            <v>-166.4939</v>
          </cell>
        </row>
        <row r="2244">
          <cell r="H2244">
            <v>-166.4442</v>
          </cell>
        </row>
        <row r="2245">
          <cell r="H2245">
            <v>-166.39330000000001</v>
          </cell>
        </row>
        <row r="2246">
          <cell r="H2246">
            <v>-166.3424</v>
          </cell>
        </row>
        <row r="2247">
          <cell r="H2247">
            <v>-166.29139999999998</v>
          </cell>
        </row>
        <row r="2248">
          <cell r="H2248">
            <v>-166.2405</v>
          </cell>
        </row>
        <row r="2249">
          <cell r="H2249">
            <v>-166.18950000000001</v>
          </cell>
        </row>
        <row r="2250">
          <cell r="H2250">
            <v>-166.1386</v>
          </cell>
        </row>
        <row r="2251">
          <cell r="H2251">
            <v>-166.08770000000001</v>
          </cell>
        </row>
        <row r="2252">
          <cell r="H2252">
            <v>-166.03659999999999</v>
          </cell>
        </row>
        <row r="2253">
          <cell r="H2253">
            <v>-165.98570000000001</v>
          </cell>
        </row>
        <row r="2254">
          <cell r="H2254">
            <v>-165.9348</v>
          </cell>
        </row>
        <row r="2255">
          <cell r="H2255">
            <v>-165.88379999999998</v>
          </cell>
        </row>
        <row r="2256">
          <cell r="H2256">
            <v>-165.8329</v>
          </cell>
        </row>
        <row r="2257">
          <cell r="H2257">
            <v>-165.78200000000001</v>
          </cell>
        </row>
        <row r="2258">
          <cell r="H2258">
            <v>-165.7311</v>
          </cell>
        </row>
        <row r="2259">
          <cell r="H2259">
            <v>-165.68010000000001</v>
          </cell>
        </row>
        <row r="2260">
          <cell r="H2260">
            <v>-165.6292</v>
          </cell>
        </row>
        <row r="2261">
          <cell r="H2261">
            <v>-165.57810000000001</v>
          </cell>
        </row>
        <row r="2262">
          <cell r="H2262">
            <v>-165.52719999999999</v>
          </cell>
        </row>
        <row r="2263">
          <cell r="H2263">
            <v>-165.47629999999998</v>
          </cell>
        </row>
        <row r="2264">
          <cell r="H2264">
            <v>-165.42529999999999</v>
          </cell>
        </row>
        <row r="2265">
          <cell r="H2265">
            <v>-165.37439999999998</v>
          </cell>
        </row>
        <row r="2266">
          <cell r="H2266">
            <v>-165.32350000000002</v>
          </cell>
        </row>
        <row r="2267">
          <cell r="H2267">
            <v>-165.27269999999999</v>
          </cell>
        </row>
        <row r="2268">
          <cell r="H2268">
            <v>-165.2216</v>
          </cell>
        </row>
        <row r="2269">
          <cell r="H2269">
            <v>-165.17060000000001</v>
          </cell>
        </row>
        <row r="2270">
          <cell r="H2270">
            <v>-165.11970000000002</v>
          </cell>
        </row>
        <row r="2271">
          <cell r="H2271">
            <v>-165.06880000000001</v>
          </cell>
        </row>
        <row r="2272">
          <cell r="H2272">
            <v>-165.01779999999999</v>
          </cell>
        </row>
        <row r="2273">
          <cell r="H2273">
            <v>-164.96689999999998</v>
          </cell>
        </row>
        <row r="2274">
          <cell r="H2274">
            <v>-164.91589999999999</v>
          </cell>
        </row>
        <row r="2275">
          <cell r="H2275">
            <v>-164.86490000000001</v>
          </cell>
        </row>
        <row r="2276">
          <cell r="H2276">
            <v>-164.81410000000002</v>
          </cell>
        </row>
        <row r="2277">
          <cell r="H2277">
            <v>-164.76319999999998</v>
          </cell>
        </row>
        <row r="2278">
          <cell r="H2278">
            <v>-164.7122</v>
          </cell>
        </row>
        <row r="2279">
          <cell r="H2279">
            <v>-164.66130000000001</v>
          </cell>
        </row>
        <row r="2280">
          <cell r="H2280">
            <v>-164.61020000000002</v>
          </cell>
        </row>
        <row r="2281">
          <cell r="H2281">
            <v>-164.5592</v>
          </cell>
        </row>
        <row r="2282">
          <cell r="H2282">
            <v>-164.50839999999999</v>
          </cell>
        </row>
        <row r="2283">
          <cell r="H2283">
            <v>-164.45749999999998</v>
          </cell>
        </row>
        <row r="2284">
          <cell r="H2284">
            <v>-164.40649999999999</v>
          </cell>
        </row>
        <row r="2285">
          <cell r="H2285">
            <v>-164.35550000000001</v>
          </cell>
        </row>
        <row r="2286">
          <cell r="H2286">
            <v>-164.30459999999999</v>
          </cell>
        </row>
        <row r="2287">
          <cell r="H2287">
            <v>-164.25369999999998</v>
          </cell>
        </row>
        <row r="2288">
          <cell r="H2288">
            <v>-164.2028</v>
          </cell>
        </row>
        <row r="2289">
          <cell r="H2289">
            <v>-164.15180000000001</v>
          </cell>
        </row>
        <row r="2290">
          <cell r="H2290">
            <v>-164.10080000000002</v>
          </cell>
        </row>
        <row r="2291">
          <cell r="H2291">
            <v>-164.0498</v>
          </cell>
        </row>
        <row r="2292">
          <cell r="H2292">
            <v>-163.999</v>
          </cell>
        </row>
        <row r="2293">
          <cell r="H2293">
            <v>-163.94810000000001</v>
          </cell>
        </row>
        <row r="2294">
          <cell r="H2294">
            <v>-163.89709999999999</v>
          </cell>
        </row>
        <row r="2295">
          <cell r="H2295">
            <v>-163.84620000000001</v>
          </cell>
        </row>
        <row r="2296">
          <cell r="H2296">
            <v>-163.79519999999999</v>
          </cell>
        </row>
        <row r="2297">
          <cell r="H2297">
            <v>-163.74430000000001</v>
          </cell>
        </row>
        <row r="2298">
          <cell r="H2298">
            <v>-163.69329999999999</v>
          </cell>
        </row>
        <row r="2299">
          <cell r="H2299">
            <v>-163.64240000000001</v>
          </cell>
        </row>
        <row r="2300">
          <cell r="H2300">
            <v>-163.59140000000002</v>
          </cell>
        </row>
        <row r="2301">
          <cell r="H2301">
            <v>-163.54050000000001</v>
          </cell>
        </row>
        <row r="2302">
          <cell r="H2302">
            <v>-163.4896</v>
          </cell>
        </row>
        <row r="2303">
          <cell r="H2303">
            <v>-163.43860000000001</v>
          </cell>
        </row>
        <row r="2304">
          <cell r="H2304">
            <v>-163.38759999999999</v>
          </cell>
        </row>
        <row r="2305">
          <cell r="H2305">
            <v>-163.33670000000001</v>
          </cell>
        </row>
        <row r="2306">
          <cell r="H2306">
            <v>-163.28579999999999</v>
          </cell>
        </row>
        <row r="2307">
          <cell r="H2307">
            <v>-163.2347</v>
          </cell>
        </row>
        <row r="2308">
          <cell r="H2308">
            <v>-163.18389999999999</v>
          </cell>
        </row>
        <row r="2309">
          <cell r="H2309">
            <v>-163.13290000000001</v>
          </cell>
        </row>
        <row r="2310">
          <cell r="H2310">
            <v>-163.0821</v>
          </cell>
        </row>
        <row r="2311">
          <cell r="H2311">
            <v>-163.03100000000001</v>
          </cell>
        </row>
        <row r="2312">
          <cell r="H2312">
            <v>-162.98000000000002</v>
          </cell>
        </row>
        <row r="2313">
          <cell r="H2313">
            <v>-162.92919999999998</v>
          </cell>
        </row>
        <row r="2314">
          <cell r="H2314">
            <v>-162.87819999999999</v>
          </cell>
        </row>
        <row r="2315">
          <cell r="H2315">
            <v>-162.8272</v>
          </cell>
        </row>
        <row r="2316">
          <cell r="H2316">
            <v>-162.77629999999999</v>
          </cell>
        </row>
        <row r="2317">
          <cell r="H2317">
            <v>-162.72539999999998</v>
          </cell>
        </row>
        <row r="2318">
          <cell r="H2318">
            <v>-162.67439999999999</v>
          </cell>
        </row>
        <row r="2319">
          <cell r="H2319">
            <v>-162.62350000000001</v>
          </cell>
        </row>
        <row r="2320">
          <cell r="H2320">
            <v>-162.57259999999999</v>
          </cell>
        </row>
        <row r="2321">
          <cell r="H2321">
            <v>-162.5215</v>
          </cell>
        </row>
        <row r="2322">
          <cell r="H2322">
            <v>-162.47069999999999</v>
          </cell>
        </row>
        <row r="2323">
          <cell r="H2323">
            <v>-162.41969999999998</v>
          </cell>
        </row>
        <row r="2324">
          <cell r="H2324">
            <v>-162.36880000000002</v>
          </cell>
        </row>
        <row r="2325">
          <cell r="H2325">
            <v>-162.31780000000001</v>
          </cell>
        </row>
        <row r="2326">
          <cell r="H2326">
            <v>-162.26690000000002</v>
          </cell>
        </row>
        <row r="2327">
          <cell r="H2327">
            <v>-162.2159</v>
          </cell>
        </row>
        <row r="2328">
          <cell r="H2328">
            <v>-162.16489999999999</v>
          </cell>
        </row>
        <row r="2329">
          <cell r="H2329">
            <v>-162.11410000000001</v>
          </cell>
        </row>
        <row r="2330">
          <cell r="H2330">
            <v>-162.06319999999999</v>
          </cell>
        </row>
        <row r="2331">
          <cell r="H2331">
            <v>-162.01209999999998</v>
          </cell>
        </row>
        <row r="2332">
          <cell r="H2332">
            <v>-161.96119999999999</v>
          </cell>
        </row>
        <row r="2333">
          <cell r="H2333">
            <v>-161.91040000000001</v>
          </cell>
        </row>
        <row r="2334">
          <cell r="H2334">
            <v>-161.85929999999999</v>
          </cell>
        </row>
        <row r="2335">
          <cell r="H2335">
            <v>-161.80840000000001</v>
          </cell>
        </row>
        <row r="2336">
          <cell r="H2336">
            <v>-161.75740000000002</v>
          </cell>
        </row>
        <row r="2337">
          <cell r="H2337">
            <v>-161.70650000000001</v>
          </cell>
        </row>
        <row r="2338">
          <cell r="H2338">
            <v>-161.65559999999999</v>
          </cell>
        </row>
        <row r="2339">
          <cell r="H2339">
            <v>-161.60470000000001</v>
          </cell>
        </row>
        <row r="2340">
          <cell r="H2340">
            <v>-161.55369999999999</v>
          </cell>
        </row>
        <row r="2341">
          <cell r="H2341">
            <v>-161.5027</v>
          </cell>
        </row>
        <row r="2342">
          <cell r="H2342">
            <v>-161.45179999999999</v>
          </cell>
        </row>
        <row r="2343">
          <cell r="H2343">
            <v>-161.4008</v>
          </cell>
        </row>
        <row r="2344">
          <cell r="H2344">
            <v>-161.34989999999999</v>
          </cell>
        </row>
        <row r="2345">
          <cell r="H2345">
            <v>-161.29899999999998</v>
          </cell>
        </row>
        <row r="2346">
          <cell r="H2346">
            <v>-161.24809999999999</v>
          </cell>
        </row>
        <row r="2347">
          <cell r="H2347">
            <v>-161.19710000000001</v>
          </cell>
        </row>
        <row r="2348">
          <cell r="H2348">
            <v>-161.14609999999999</v>
          </cell>
        </row>
        <row r="2349">
          <cell r="H2349">
            <v>-161.09530000000001</v>
          </cell>
        </row>
        <row r="2350">
          <cell r="H2350">
            <v>-161.04430000000002</v>
          </cell>
        </row>
        <row r="2351">
          <cell r="H2351">
            <v>-160.9933</v>
          </cell>
        </row>
        <row r="2352">
          <cell r="H2352">
            <v>-160.94239999999999</v>
          </cell>
        </row>
        <row r="2353">
          <cell r="H2353">
            <v>-160.8913</v>
          </cell>
        </row>
        <row r="2354">
          <cell r="H2354">
            <v>-160.84039999999999</v>
          </cell>
        </row>
        <row r="2355">
          <cell r="H2355">
            <v>-160.78960000000001</v>
          </cell>
        </row>
        <row r="2356">
          <cell r="H2356">
            <v>-160.73849999999999</v>
          </cell>
        </row>
        <row r="2357">
          <cell r="H2357">
            <v>-160.6876</v>
          </cell>
        </row>
        <row r="2358">
          <cell r="H2358">
            <v>-160.63659999999999</v>
          </cell>
        </row>
        <row r="2359">
          <cell r="H2359">
            <v>-160.58580000000001</v>
          </cell>
        </row>
        <row r="2360">
          <cell r="H2360">
            <v>-160.53480000000002</v>
          </cell>
        </row>
        <row r="2361">
          <cell r="H2361">
            <v>-160.4838</v>
          </cell>
        </row>
        <row r="2362">
          <cell r="H2362">
            <v>-160.43289999999999</v>
          </cell>
        </row>
        <row r="2363">
          <cell r="H2363">
            <v>-160.3819</v>
          </cell>
        </row>
        <row r="2364">
          <cell r="H2364">
            <v>-160.33109999999999</v>
          </cell>
        </row>
        <row r="2365">
          <cell r="H2365">
            <v>-160.28</v>
          </cell>
        </row>
        <row r="2366">
          <cell r="H2366">
            <v>-160.22910000000002</v>
          </cell>
        </row>
        <row r="2367">
          <cell r="H2367">
            <v>-160.1782</v>
          </cell>
        </row>
        <row r="2368">
          <cell r="H2368">
            <v>-160.12730000000002</v>
          </cell>
        </row>
        <row r="2369">
          <cell r="H2369">
            <v>-160.07639999999998</v>
          </cell>
        </row>
        <row r="2370">
          <cell r="H2370">
            <v>-160.02530000000002</v>
          </cell>
        </row>
        <row r="2371">
          <cell r="H2371">
            <v>-159.97449999999998</v>
          </cell>
        </row>
        <row r="2372">
          <cell r="H2372">
            <v>-159.92349999999999</v>
          </cell>
        </row>
        <row r="2373">
          <cell r="H2373">
            <v>-159.8725</v>
          </cell>
        </row>
        <row r="2374">
          <cell r="H2374">
            <v>-159.82149999999999</v>
          </cell>
        </row>
        <row r="2375">
          <cell r="H2375">
            <v>-159.77069999999998</v>
          </cell>
        </row>
        <row r="2376">
          <cell r="H2376">
            <v>-159.71979999999999</v>
          </cell>
        </row>
        <row r="2377">
          <cell r="H2377">
            <v>-159.6687</v>
          </cell>
        </row>
        <row r="2378">
          <cell r="H2378">
            <v>-159.61789999999999</v>
          </cell>
        </row>
        <row r="2379">
          <cell r="H2379">
            <v>-159.5669</v>
          </cell>
        </row>
        <row r="2380">
          <cell r="H2380">
            <v>-159.51590000000002</v>
          </cell>
        </row>
        <row r="2381">
          <cell r="H2381">
            <v>-159.4649</v>
          </cell>
        </row>
        <row r="2382">
          <cell r="H2382">
            <v>-159.41410000000002</v>
          </cell>
        </row>
        <row r="2383">
          <cell r="H2383">
            <v>-159.3631</v>
          </cell>
        </row>
        <row r="2384">
          <cell r="H2384">
            <v>-159.31219999999999</v>
          </cell>
        </row>
        <row r="2385">
          <cell r="H2385">
            <v>-159.2612</v>
          </cell>
        </row>
        <row r="2386">
          <cell r="H2386">
            <v>-159.21029999999999</v>
          </cell>
        </row>
        <row r="2387">
          <cell r="H2387">
            <v>-159.1593</v>
          </cell>
        </row>
        <row r="2388">
          <cell r="H2388">
            <v>-159.10849999999999</v>
          </cell>
        </row>
        <row r="2389">
          <cell r="H2389">
            <v>-159.0575</v>
          </cell>
        </row>
        <row r="2390">
          <cell r="H2390">
            <v>-159.00649999999999</v>
          </cell>
        </row>
        <row r="2391">
          <cell r="H2391">
            <v>-158.9556</v>
          </cell>
        </row>
        <row r="2392">
          <cell r="H2392">
            <v>-158.90469999999999</v>
          </cell>
        </row>
        <row r="2393">
          <cell r="H2393">
            <v>-158.8536</v>
          </cell>
        </row>
        <row r="2394">
          <cell r="H2394">
            <v>-158.80279999999999</v>
          </cell>
        </row>
        <row r="2395">
          <cell r="H2395">
            <v>-158.7518</v>
          </cell>
        </row>
        <row r="2396">
          <cell r="H2396">
            <v>-158.70089999999999</v>
          </cell>
        </row>
        <row r="2397">
          <cell r="H2397">
            <v>-158.6499</v>
          </cell>
        </row>
        <row r="2398">
          <cell r="H2398">
            <v>-158.59899999999999</v>
          </cell>
        </row>
        <row r="2399">
          <cell r="H2399">
            <v>-158.54810000000001</v>
          </cell>
        </row>
        <row r="2400">
          <cell r="H2400">
            <v>-158.49709999999999</v>
          </cell>
        </row>
        <row r="2401">
          <cell r="H2401">
            <v>-158.4461</v>
          </cell>
        </row>
        <row r="2402">
          <cell r="H2402">
            <v>-158.39529999999999</v>
          </cell>
        </row>
        <row r="2403">
          <cell r="H2403">
            <v>-158.3442</v>
          </cell>
        </row>
        <row r="2404">
          <cell r="H2404">
            <v>-158.29329999999999</v>
          </cell>
        </row>
        <row r="2405">
          <cell r="H2405">
            <v>-158.2423</v>
          </cell>
        </row>
        <row r="2406">
          <cell r="H2406">
            <v>-158.19139999999999</v>
          </cell>
        </row>
        <row r="2407">
          <cell r="H2407">
            <v>-158.1405</v>
          </cell>
        </row>
        <row r="2408">
          <cell r="H2408">
            <v>-158.08940000000001</v>
          </cell>
        </row>
        <row r="2409">
          <cell r="H2409">
            <v>-158.0385</v>
          </cell>
        </row>
        <row r="2410">
          <cell r="H2410">
            <v>-157.98759999999999</v>
          </cell>
        </row>
        <row r="2411">
          <cell r="H2411">
            <v>-157.9367</v>
          </cell>
        </row>
        <row r="2412">
          <cell r="H2412">
            <v>-157.88580000000002</v>
          </cell>
        </row>
        <row r="2413">
          <cell r="H2413">
            <v>-157.8348</v>
          </cell>
        </row>
        <row r="2414">
          <cell r="H2414">
            <v>-157.78390000000002</v>
          </cell>
        </row>
        <row r="2415">
          <cell r="H2415">
            <v>-157.7329</v>
          </cell>
        </row>
        <row r="2416">
          <cell r="H2416">
            <v>-157.68200000000002</v>
          </cell>
        </row>
        <row r="2417">
          <cell r="H2417">
            <v>-157.631</v>
          </cell>
        </row>
        <row r="2418">
          <cell r="H2418">
            <v>-157.58010000000002</v>
          </cell>
        </row>
        <row r="2419">
          <cell r="H2419">
            <v>-157.5291</v>
          </cell>
        </row>
        <row r="2420">
          <cell r="H2420">
            <v>-157.47820000000002</v>
          </cell>
        </row>
        <row r="2421">
          <cell r="H2421">
            <v>-157.4272</v>
          </cell>
        </row>
        <row r="2422">
          <cell r="H2422">
            <v>-157.37630000000001</v>
          </cell>
        </row>
        <row r="2423">
          <cell r="H2423">
            <v>-157.3254</v>
          </cell>
        </row>
        <row r="2424">
          <cell r="H2424">
            <v>-157.27440000000001</v>
          </cell>
        </row>
        <row r="2425">
          <cell r="H2425">
            <v>-157.22340000000003</v>
          </cell>
        </row>
        <row r="2426">
          <cell r="H2426">
            <v>-157.17259999999999</v>
          </cell>
        </row>
        <row r="2427">
          <cell r="H2427">
            <v>-157.1216</v>
          </cell>
        </row>
        <row r="2428">
          <cell r="H2428">
            <v>-157.07069999999999</v>
          </cell>
        </row>
        <row r="2429">
          <cell r="H2429">
            <v>-157.0196</v>
          </cell>
        </row>
        <row r="2430">
          <cell r="H2430">
            <v>-156.96879999999999</v>
          </cell>
        </row>
        <row r="2431">
          <cell r="H2431">
            <v>-156.9178</v>
          </cell>
        </row>
        <row r="2432">
          <cell r="H2432">
            <v>-156.86680000000001</v>
          </cell>
        </row>
        <row r="2433">
          <cell r="H2433">
            <v>-156.8159</v>
          </cell>
        </row>
        <row r="2434">
          <cell r="H2434">
            <v>-156.76499999999999</v>
          </cell>
        </row>
        <row r="2435">
          <cell r="H2435">
            <v>-156.71400000000003</v>
          </cell>
        </row>
        <row r="2436">
          <cell r="H2436">
            <v>-156.66310000000001</v>
          </cell>
        </row>
        <row r="2437">
          <cell r="H2437">
            <v>-156.6121</v>
          </cell>
        </row>
        <row r="2438">
          <cell r="H2438">
            <v>-156.56119999999999</v>
          </cell>
        </row>
        <row r="2439">
          <cell r="H2439">
            <v>-156.5102</v>
          </cell>
        </row>
        <row r="2440">
          <cell r="H2440">
            <v>-156.45930000000001</v>
          </cell>
        </row>
        <row r="2441">
          <cell r="H2441">
            <v>-156.4083</v>
          </cell>
        </row>
        <row r="2442">
          <cell r="H2442">
            <v>-156.35739999999998</v>
          </cell>
        </row>
        <row r="2443">
          <cell r="H2443">
            <v>-156.30650000000003</v>
          </cell>
        </row>
        <row r="2444">
          <cell r="H2444">
            <v>-156.25549999999998</v>
          </cell>
        </row>
        <row r="2445">
          <cell r="H2445">
            <v>-156.2047</v>
          </cell>
        </row>
        <row r="2446">
          <cell r="H2446">
            <v>-156.15370000000001</v>
          </cell>
        </row>
        <row r="2447">
          <cell r="H2447">
            <v>-156.1027</v>
          </cell>
        </row>
        <row r="2448">
          <cell r="H2448">
            <v>-156.05170000000001</v>
          </cell>
        </row>
        <row r="2449">
          <cell r="H2449">
            <v>-156.0009</v>
          </cell>
        </row>
        <row r="2450">
          <cell r="H2450">
            <v>-155.94990000000001</v>
          </cell>
        </row>
        <row r="2451">
          <cell r="H2451">
            <v>-155.8989</v>
          </cell>
        </row>
        <row r="2452">
          <cell r="H2452">
            <v>-155.84800000000001</v>
          </cell>
        </row>
        <row r="2453">
          <cell r="H2453">
            <v>-155.7971</v>
          </cell>
        </row>
        <row r="2454">
          <cell r="H2454">
            <v>-155.74610000000001</v>
          </cell>
        </row>
        <row r="2455">
          <cell r="H2455">
            <v>-155.6951</v>
          </cell>
        </row>
        <row r="2456">
          <cell r="H2456">
            <v>-155.64420000000001</v>
          </cell>
        </row>
        <row r="2457">
          <cell r="H2457">
            <v>-155.5933</v>
          </cell>
        </row>
        <row r="2458">
          <cell r="H2458">
            <v>-155.54230000000001</v>
          </cell>
        </row>
        <row r="2459">
          <cell r="H2459">
            <v>-155.4915</v>
          </cell>
        </row>
        <row r="2460">
          <cell r="H2460">
            <v>-155.44040000000001</v>
          </cell>
        </row>
        <row r="2461">
          <cell r="H2461">
            <v>-155.3895</v>
          </cell>
        </row>
        <row r="2462">
          <cell r="H2462">
            <v>-155.33850000000001</v>
          </cell>
        </row>
        <row r="2463">
          <cell r="H2463">
            <v>-155.2876</v>
          </cell>
        </row>
        <row r="2464">
          <cell r="H2464">
            <v>-155.23670000000001</v>
          </cell>
        </row>
        <row r="2465">
          <cell r="H2465">
            <v>-155.1858</v>
          </cell>
        </row>
        <row r="2466">
          <cell r="H2466">
            <v>-155.13479999999998</v>
          </cell>
        </row>
        <row r="2467">
          <cell r="H2467">
            <v>-155.0839</v>
          </cell>
        </row>
        <row r="2468">
          <cell r="H2468">
            <v>-155.03280000000001</v>
          </cell>
        </row>
        <row r="2469">
          <cell r="H2469">
            <v>-154.982</v>
          </cell>
        </row>
        <row r="2470">
          <cell r="H2470">
            <v>-154.93089999999998</v>
          </cell>
        </row>
        <row r="2471">
          <cell r="H2471">
            <v>-154.88</v>
          </cell>
        </row>
        <row r="2472">
          <cell r="H2472">
            <v>-154.82909999999998</v>
          </cell>
        </row>
        <row r="2473">
          <cell r="H2473">
            <v>-154.77809999999999</v>
          </cell>
        </row>
        <row r="2474">
          <cell r="H2474">
            <v>-154.72730000000001</v>
          </cell>
        </row>
        <row r="2475">
          <cell r="H2475">
            <v>-154.6763</v>
          </cell>
        </row>
        <row r="2476">
          <cell r="H2476">
            <v>-154.62540000000001</v>
          </cell>
        </row>
        <row r="2477">
          <cell r="H2477">
            <v>-154.5745</v>
          </cell>
        </row>
        <row r="2478">
          <cell r="H2478">
            <v>-154.52349999999998</v>
          </cell>
        </row>
        <row r="2479">
          <cell r="H2479">
            <v>-154.47250000000003</v>
          </cell>
        </row>
        <row r="2480">
          <cell r="H2480">
            <v>-154.42169999999999</v>
          </cell>
        </row>
        <row r="2481">
          <cell r="H2481">
            <v>-154.37070000000003</v>
          </cell>
        </row>
        <row r="2482">
          <cell r="H2482">
            <v>-154.31970000000001</v>
          </cell>
        </row>
        <row r="2483">
          <cell r="H2483">
            <v>-154.26870000000002</v>
          </cell>
        </row>
        <row r="2484">
          <cell r="H2484">
            <v>-154.21780000000001</v>
          </cell>
        </row>
        <row r="2485">
          <cell r="H2485">
            <v>-154.1669</v>
          </cell>
        </row>
        <row r="2486">
          <cell r="H2486">
            <v>-154.11600000000001</v>
          </cell>
        </row>
        <row r="2487">
          <cell r="H2487">
            <v>-154.06489999999999</v>
          </cell>
        </row>
        <row r="2488">
          <cell r="H2488">
            <v>-154.01400000000001</v>
          </cell>
        </row>
        <row r="2489">
          <cell r="H2489">
            <v>-153.9631</v>
          </cell>
        </row>
        <row r="2490">
          <cell r="H2490">
            <v>-153.91210000000001</v>
          </cell>
        </row>
        <row r="2491">
          <cell r="H2491">
            <v>-153.8612</v>
          </cell>
        </row>
        <row r="2492">
          <cell r="H2492">
            <v>-153.81019999999998</v>
          </cell>
        </row>
        <row r="2493">
          <cell r="H2493">
            <v>-153.75919999999999</v>
          </cell>
        </row>
        <row r="2494">
          <cell r="H2494">
            <v>-153.70839999999998</v>
          </cell>
        </row>
        <row r="2495">
          <cell r="H2495">
            <v>-153.6575</v>
          </cell>
        </row>
        <row r="2496">
          <cell r="H2496">
            <v>-153.60650000000001</v>
          </cell>
        </row>
        <row r="2497">
          <cell r="H2497">
            <v>-153.55549999999999</v>
          </cell>
        </row>
        <row r="2498">
          <cell r="H2498">
            <v>-153.50450000000001</v>
          </cell>
        </row>
        <row r="2499">
          <cell r="H2499">
            <v>-153.45359999999999</v>
          </cell>
        </row>
        <row r="2500">
          <cell r="H2500">
            <v>-153.40270000000001</v>
          </cell>
        </row>
        <row r="2501">
          <cell r="H2501">
            <v>-153.3518</v>
          </cell>
        </row>
        <row r="2502">
          <cell r="H2502">
            <v>-153.30080000000001</v>
          </cell>
        </row>
        <row r="2503">
          <cell r="H2503">
            <v>-153.2499</v>
          </cell>
        </row>
        <row r="2504">
          <cell r="H2504">
            <v>-153.19889999999998</v>
          </cell>
        </row>
        <row r="2505">
          <cell r="H2505">
            <v>-153.148</v>
          </cell>
        </row>
        <row r="2506">
          <cell r="H2506">
            <v>-153.09709999999998</v>
          </cell>
        </row>
        <row r="2507">
          <cell r="H2507">
            <v>-153.04620000000003</v>
          </cell>
        </row>
        <row r="2508">
          <cell r="H2508">
            <v>-152.995</v>
          </cell>
        </row>
        <row r="2509">
          <cell r="H2509">
            <v>-152.94409999999999</v>
          </cell>
        </row>
        <row r="2510">
          <cell r="H2510">
            <v>-152.89330000000001</v>
          </cell>
        </row>
        <row r="2511">
          <cell r="H2511">
            <v>-152.8424</v>
          </cell>
        </row>
        <row r="2512">
          <cell r="H2512">
            <v>-152.79140000000001</v>
          </cell>
        </row>
        <row r="2513">
          <cell r="H2513">
            <v>-152.74039999999999</v>
          </cell>
        </row>
        <row r="2514">
          <cell r="H2514">
            <v>-152.68950000000001</v>
          </cell>
        </row>
        <row r="2515">
          <cell r="H2515">
            <v>-152.63849999999999</v>
          </cell>
        </row>
        <row r="2516">
          <cell r="H2516">
            <v>-152.58760000000001</v>
          </cell>
        </row>
        <row r="2517">
          <cell r="H2517">
            <v>-152.5367</v>
          </cell>
        </row>
        <row r="2518">
          <cell r="H2518">
            <v>-152.48570000000001</v>
          </cell>
        </row>
        <row r="2519">
          <cell r="H2519">
            <v>-152.43470000000002</v>
          </cell>
        </row>
        <row r="2520">
          <cell r="H2520">
            <v>-152.38380000000001</v>
          </cell>
        </row>
        <row r="2521">
          <cell r="H2521">
            <v>-152.3329</v>
          </cell>
        </row>
        <row r="2522">
          <cell r="H2522">
            <v>-152.28190000000001</v>
          </cell>
        </row>
        <row r="2523">
          <cell r="H2523">
            <v>-152.23089999999999</v>
          </cell>
        </row>
        <row r="2524">
          <cell r="H2524">
            <v>-152.18009999999998</v>
          </cell>
        </row>
        <row r="2525">
          <cell r="H2525">
            <v>-152.12909999999999</v>
          </cell>
        </row>
        <row r="2526">
          <cell r="H2526">
            <v>-152.07819999999998</v>
          </cell>
        </row>
        <row r="2527">
          <cell r="H2527">
            <v>-152.0273</v>
          </cell>
        </row>
        <row r="2528">
          <cell r="H2528">
            <v>-151.97630000000001</v>
          </cell>
        </row>
        <row r="2529">
          <cell r="H2529">
            <v>-151.92540000000002</v>
          </cell>
        </row>
        <row r="2530">
          <cell r="H2530">
            <v>-151.87430000000001</v>
          </cell>
        </row>
        <row r="2531">
          <cell r="H2531">
            <v>-151.82339999999999</v>
          </cell>
        </row>
        <row r="2532">
          <cell r="H2532">
            <v>-151.77250000000001</v>
          </cell>
        </row>
        <row r="2533">
          <cell r="H2533">
            <v>-151.7216</v>
          </cell>
        </row>
        <row r="2534">
          <cell r="H2534">
            <v>-151.67070000000001</v>
          </cell>
        </row>
        <row r="2535">
          <cell r="H2535">
            <v>-151.61970000000002</v>
          </cell>
        </row>
        <row r="2536">
          <cell r="H2536">
            <v>-151.56880000000001</v>
          </cell>
        </row>
        <row r="2537">
          <cell r="H2537">
            <v>-151.51779999999999</v>
          </cell>
        </row>
        <row r="2538">
          <cell r="H2538">
            <v>-151.46680000000001</v>
          </cell>
        </row>
        <row r="2539">
          <cell r="H2539">
            <v>-151.41579999999999</v>
          </cell>
        </row>
        <row r="2540">
          <cell r="H2540">
            <v>-151.36489999999998</v>
          </cell>
        </row>
        <row r="2541">
          <cell r="H2541">
            <v>-151.31389999999999</v>
          </cell>
        </row>
        <row r="2542">
          <cell r="H2542">
            <v>-151.26300000000001</v>
          </cell>
        </row>
        <row r="2543">
          <cell r="H2543">
            <v>-151.21210000000002</v>
          </cell>
        </row>
        <row r="2544">
          <cell r="H2544">
            <v>-151.16120000000001</v>
          </cell>
        </row>
        <row r="2545">
          <cell r="H2545">
            <v>-151.11019999999999</v>
          </cell>
        </row>
        <row r="2546">
          <cell r="H2546">
            <v>-151.05940000000001</v>
          </cell>
        </row>
        <row r="2547">
          <cell r="H2547">
            <v>-151.00839999999999</v>
          </cell>
        </row>
        <row r="2548">
          <cell r="H2548">
            <v>-150.95749999999998</v>
          </cell>
        </row>
        <row r="2549">
          <cell r="H2549">
            <v>-150.90639999999999</v>
          </cell>
        </row>
        <row r="2550">
          <cell r="H2550">
            <v>-150.85550000000001</v>
          </cell>
        </row>
        <row r="2551">
          <cell r="H2551">
            <v>-150.80459999999999</v>
          </cell>
        </row>
        <row r="2552">
          <cell r="H2552">
            <v>-150.75360000000001</v>
          </cell>
        </row>
        <row r="2553">
          <cell r="H2553">
            <v>-150.70269999999999</v>
          </cell>
        </row>
        <row r="2554">
          <cell r="H2554">
            <v>-150.65169999999998</v>
          </cell>
        </row>
        <row r="2555">
          <cell r="H2555">
            <v>-150.60079999999999</v>
          </cell>
        </row>
        <row r="2556">
          <cell r="H2556">
            <v>-150.54990000000001</v>
          </cell>
        </row>
        <row r="2557">
          <cell r="H2557">
            <v>-150.49889999999999</v>
          </cell>
        </row>
        <row r="2558">
          <cell r="H2558">
            <v>-150.44800000000001</v>
          </cell>
        </row>
        <row r="2559">
          <cell r="H2559">
            <v>-150.39699999999999</v>
          </cell>
        </row>
        <row r="2560">
          <cell r="H2560">
            <v>-150.346</v>
          </cell>
        </row>
        <row r="2561">
          <cell r="H2561">
            <v>-150.29519999999999</v>
          </cell>
        </row>
        <row r="2562">
          <cell r="H2562">
            <v>-150.24420000000001</v>
          </cell>
        </row>
        <row r="2563">
          <cell r="H2563">
            <v>-150.19319999999999</v>
          </cell>
        </row>
        <row r="2564">
          <cell r="H2564">
            <v>-150.14230000000001</v>
          </cell>
        </row>
        <row r="2565">
          <cell r="H2565">
            <v>-150.09139999999999</v>
          </cell>
        </row>
        <row r="2566">
          <cell r="H2566">
            <v>-150.04039999999998</v>
          </cell>
        </row>
        <row r="2567">
          <cell r="H2567">
            <v>-149.98949999999999</v>
          </cell>
        </row>
        <row r="2568">
          <cell r="H2568">
            <v>-149.9385</v>
          </cell>
        </row>
        <row r="2569">
          <cell r="H2569">
            <v>-149.88760000000002</v>
          </cell>
        </row>
        <row r="2570">
          <cell r="H2570">
            <v>-149.8366</v>
          </cell>
        </row>
        <row r="2571">
          <cell r="H2571">
            <v>-149.78570000000002</v>
          </cell>
        </row>
        <row r="2572">
          <cell r="H2572">
            <v>-149.73480000000001</v>
          </cell>
        </row>
        <row r="2573">
          <cell r="H2573">
            <v>-149.68379999999999</v>
          </cell>
        </row>
        <row r="2574">
          <cell r="H2574">
            <v>-149.63279999999997</v>
          </cell>
        </row>
        <row r="2575">
          <cell r="H2575">
            <v>-149.58199999999999</v>
          </cell>
        </row>
        <row r="2576">
          <cell r="H2576">
            <v>-149.53100000000001</v>
          </cell>
        </row>
        <row r="2577">
          <cell r="H2577">
            <v>-149.47999999999999</v>
          </cell>
        </row>
        <row r="2578">
          <cell r="H2578">
            <v>-149.42910000000001</v>
          </cell>
        </row>
        <row r="2579">
          <cell r="H2579">
            <v>-149.37809999999999</v>
          </cell>
        </row>
        <row r="2580">
          <cell r="H2580">
            <v>-149.3272</v>
          </cell>
        </row>
        <row r="2581">
          <cell r="H2581">
            <v>-149.27629999999999</v>
          </cell>
        </row>
        <row r="2582">
          <cell r="H2582">
            <v>-149.2253</v>
          </cell>
        </row>
        <row r="2583">
          <cell r="H2583">
            <v>-149.17439999999999</v>
          </cell>
        </row>
        <row r="2584">
          <cell r="H2584">
            <v>-149.1234</v>
          </cell>
        </row>
        <row r="2585">
          <cell r="H2585">
            <v>-149.07240000000002</v>
          </cell>
        </row>
        <row r="2586">
          <cell r="H2586">
            <v>-149.02160000000001</v>
          </cell>
        </row>
        <row r="2587">
          <cell r="H2587">
            <v>-148.97069999999999</v>
          </cell>
        </row>
        <row r="2588">
          <cell r="H2588">
            <v>-148.91969999999998</v>
          </cell>
        </row>
        <row r="2589">
          <cell r="H2589">
            <v>-148.86869999999999</v>
          </cell>
        </row>
        <row r="2590">
          <cell r="H2590">
            <v>-148.81780000000001</v>
          </cell>
        </row>
        <row r="2591">
          <cell r="H2591">
            <v>-148.76679999999999</v>
          </cell>
        </row>
        <row r="2592">
          <cell r="H2592">
            <v>-148.7158</v>
          </cell>
        </row>
        <row r="2593">
          <cell r="H2593">
            <v>-148.66489999999999</v>
          </cell>
        </row>
        <row r="2594">
          <cell r="H2594">
            <v>-148.6139</v>
          </cell>
        </row>
        <row r="2595">
          <cell r="H2595">
            <v>-148.56299999999999</v>
          </cell>
        </row>
        <row r="2596">
          <cell r="H2596">
            <v>-148.512</v>
          </cell>
        </row>
        <row r="2597">
          <cell r="H2597">
            <v>-148.46120000000002</v>
          </cell>
        </row>
        <row r="2598">
          <cell r="H2598">
            <v>-148.4102</v>
          </cell>
        </row>
        <row r="2599">
          <cell r="H2599">
            <v>-148.35929999999999</v>
          </cell>
        </row>
        <row r="2600">
          <cell r="H2600">
            <v>-148.3082</v>
          </cell>
        </row>
        <row r="2601">
          <cell r="H2601">
            <v>-148.25730000000001</v>
          </cell>
        </row>
        <row r="2602">
          <cell r="H2602">
            <v>-148.2063</v>
          </cell>
        </row>
        <row r="2603">
          <cell r="H2603">
            <v>-148.15539999999999</v>
          </cell>
        </row>
        <row r="2604">
          <cell r="H2604">
            <v>-148.1045</v>
          </cell>
        </row>
        <row r="2605">
          <cell r="H2605">
            <v>-148.05360000000002</v>
          </cell>
        </row>
        <row r="2606">
          <cell r="H2606">
            <v>-148.0027</v>
          </cell>
        </row>
        <row r="2607">
          <cell r="H2607">
            <v>-147.95169999999999</v>
          </cell>
        </row>
        <row r="2608">
          <cell r="H2608">
            <v>-147.9008</v>
          </cell>
        </row>
        <row r="2609">
          <cell r="H2609">
            <v>-147.84979999999999</v>
          </cell>
        </row>
        <row r="2610">
          <cell r="H2610">
            <v>-147.7988</v>
          </cell>
        </row>
        <row r="2611">
          <cell r="H2611">
            <v>-147.74790000000002</v>
          </cell>
        </row>
        <row r="2612">
          <cell r="H2612">
            <v>-147.697</v>
          </cell>
        </row>
        <row r="2613">
          <cell r="H2613">
            <v>-147.64609999999999</v>
          </cell>
        </row>
        <row r="2614">
          <cell r="H2614">
            <v>-147.5951</v>
          </cell>
        </row>
        <row r="2615">
          <cell r="H2615">
            <v>-147.54419999999999</v>
          </cell>
        </row>
        <row r="2616">
          <cell r="H2616">
            <v>-147.4933</v>
          </cell>
        </row>
        <row r="2617">
          <cell r="H2617">
            <v>-147.44220000000001</v>
          </cell>
        </row>
        <row r="2618">
          <cell r="H2618">
            <v>-147.3913</v>
          </cell>
        </row>
        <row r="2619">
          <cell r="H2619">
            <v>-147.34040000000002</v>
          </cell>
        </row>
        <row r="2620">
          <cell r="H2620">
            <v>-147.2894</v>
          </cell>
        </row>
        <row r="2621">
          <cell r="H2621">
            <v>-147.23849999999999</v>
          </cell>
        </row>
        <row r="2622">
          <cell r="H2622">
            <v>-147.18770000000001</v>
          </cell>
        </row>
        <row r="2623">
          <cell r="H2623">
            <v>-147.13669999999999</v>
          </cell>
        </row>
        <row r="2624">
          <cell r="H2624">
            <v>-147.0856</v>
          </cell>
        </row>
        <row r="2625">
          <cell r="H2625">
            <v>-147.03469999999999</v>
          </cell>
        </row>
        <row r="2626">
          <cell r="H2626">
            <v>-146.9837</v>
          </cell>
        </row>
        <row r="2627">
          <cell r="H2627">
            <v>-146.93290000000002</v>
          </cell>
        </row>
        <row r="2628">
          <cell r="H2628">
            <v>-146.88200000000001</v>
          </cell>
        </row>
        <row r="2629">
          <cell r="H2629">
            <v>-146.83099999999999</v>
          </cell>
        </row>
        <row r="2630">
          <cell r="H2630">
            <v>-146.7799</v>
          </cell>
        </row>
        <row r="2631">
          <cell r="H2631">
            <v>-146.72910000000002</v>
          </cell>
        </row>
        <row r="2632">
          <cell r="H2632">
            <v>-146.6782</v>
          </cell>
        </row>
        <row r="2633">
          <cell r="H2633">
            <v>-146.62719999999999</v>
          </cell>
        </row>
        <row r="2634">
          <cell r="H2634">
            <v>-146.57620000000003</v>
          </cell>
        </row>
        <row r="2635">
          <cell r="H2635">
            <v>-146.52520000000001</v>
          </cell>
        </row>
        <row r="2636">
          <cell r="H2636">
            <v>-146.4743</v>
          </cell>
        </row>
        <row r="2637">
          <cell r="H2637">
            <v>-146.42339999999999</v>
          </cell>
        </row>
        <row r="2638">
          <cell r="H2638">
            <v>-146.3725</v>
          </cell>
        </row>
        <row r="2639">
          <cell r="H2639">
            <v>-146.32160000000002</v>
          </cell>
        </row>
        <row r="2640">
          <cell r="H2640">
            <v>-146.2705</v>
          </cell>
        </row>
        <row r="2641">
          <cell r="H2641">
            <v>-146.21960000000001</v>
          </cell>
        </row>
        <row r="2642">
          <cell r="H2642">
            <v>-146.1687</v>
          </cell>
        </row>
        <row r="2643">
          <cell r="H2643">
            <v>-146.11779999999999</v>
          </cell>
        </row>
        <row r="2644">
          <cell r="H2644">
            <v>-146.0669</v>
          </cell>
        </row>
        <row r="2645">
          <cell r="H2645">
            <v>-146.01580000000001</v>
          </cell>
        </row>
        <row r="2646">
          <cell r="H2646">
            <v>-145.9649</v>
          </cell>
        </row>
        <row r="2647">
          <cell r="H2647">
            <v>-145.91400000000002</v>
          </cell>
        </row>
        <row r="2648">
          <cell r="H2648">
            <v>-145.863</v>
          </cell>
        </row>
        <row r="2649">
          <cell r="H2649">
            <v>-145.81200000000001</v>
          </cell>
        </row>
        <row r="2650">
          <cell r="H2650">
            <v>-145.7612</v>
          </cell>
        </row>
        <row r="2651">
          <cell r="H2651">
            <v>-145.71019999999999</v>
          </cell>
        </row>
        <row r="2652">
          <cell r="H2652">
            <v>-145.6593</v>
          </cell>
        </row>
        <row r="2653">
          <cell r="H2653">
            <v>-145.60820000000001</v>
          </cell>
        </row>
        <row r="2654">
          <cell r="H2654">
            <v>-145.5573</v>
          </cell>
        </row>
        <row r="2655">
          <cell r="H2655">
            <v>-145.50639999999999</v>
          </cell>
        </row>
        <row r="2656">
          <cell r="H2656">
            <v>-145.4555</v>
          </cell>
        </row>
        <row r="2657">
          <cell r="H2657">
            <v>-145.40449999999998</v>
          </cell>
        </row>
        <row r="2658">
          <cell r="H2658">
            <v>-145.3535</v>
          </cell>
        </row>
        <row r="2659">
          <cell r="H2659">
            <v>-145.30269999999999</v>
          </cell>
        </row>
        <row r="2660">
          <cell r="H2660">
            <v>-145.2517</v>
          </cell>
        </row>
        <row r="2661">
          <cell r="H2661">
            <v>-145.20070000000001</v>
          </cell>
        </row>
        <row r="2662">
          <cell r="H2662">
            <v>-145.1498</v>
          </cell>
        </row>
        <row r="2663">
          <cell r="H2663">
            <v>-145.09890000000001</v>
          </cell>
        </row>
        <row r="2664">
          <cell r="H2664">
            <v>-145.04790000000003</v>
          </cell>
        </row>
        <row r="2665">
          <cell r="H2665">
            <v>-144.99700000000001</v>
          </cell>
        </row>
        <row r="2666">
          <cell r="H2666">
            <v>-144.946</v>
          </cell>
        </row>
        <row r="2667">
          <cell r="H2667">
            <v>-144.89519999999999</v>
          </cell>
        </row>
        <row r="2668">
          <cell r="H2668">
            <v>-144.8441</v>
          </cell>
        </row>
        <row r="2669">
          <cell r="H2669">
            <v>-144.79320000000001</v>
          </cell>
        </row>
        <row r="2670">
          <cell r="H2670">
            <v>-144.7423</v>
          </cell>
        </row>
        <row r="2671">
          <cell r="H2671">
            <v>-144.69130000000001</v>
          </cell>
        </row>
        <row r="2672">
          <cell r="H2672">
            <v>-144.6403</v>
          </cell>
        </row>
        <row r="2673">
          <cell r="H2673">
            <v>-144.58940000000001</v>
          </cell>
        </row>
        <row r="2674">
          <cell r="H2674">
            <v>-144.5385</v>
          </cell>
        </row>
        <row r="2675">
          <cell r="H2675">
            <v>-144.48750000000001</v>
          </cell>
        </row>
        <row r="2676">
          <cell r="H2676">
            <v>-144.4365</v>
          </cell>
        </row>
        <row r="2677">
          <cell r="H2677">
            <v>-144.38560000000001</v>
          </cell>
        </row>
        <row r="2678">
          <cell r="H2678">
            <v>-144.3347</v>
          </cell>
        </row>
        <row r="2679">
          <cell r="H2679">
            <v>-144.28379999999999</v>
          </cell>
        </row>
        <row r="2680">
          <cell r="H2680">
            <v>-144.2329</v>
          </cell>
        </row>
        <row r="2681">
          <cell r="H2681">
            <v>-144.18180000000001</v>
          </cell>
        </row>
        <row r="2682">
          <cell r="H2682">
            <v>-144.131</v>
          </cell>
        </row>
        <row r="2683">
          <cell r="H2683">
            <v>-144.08000000000001</v>
          </cell>
        </row>
        <row r="2684">
          <cell r="H2684">
            <v>-144.02890000000002</v>
          </cell>
        </row>
        <row r="2685">
          <cell r="H2685">
            <v>-143.97810000000001</v>
          </cell>
        </row>
        <row r="2686">
          <cell r="H2686">
            <v>-143.92719999999997</v>
          </cell>
        </row>
        <row r="2687">
          <cell r="H2687">
            <v>-143.87620000000001</v>
          </cell>
        </row>
        <row r="2688">
          <cell r="H2688">
            <v>-143.8253</v>
          </cell>
        </row>
        <row r="2689">
          <cell r="H2689">
            <v>-143.77440000000001</v>
          </cell>
        </row>
        <row r="2690">
          <cell r="H2690">
            <v>-143.72329999999999</v>
          </cell>
        </row>
        <row r="2691">
          <cell r="H2691">
            <v>-143.67239999999998</v>
          </cell>
        </row>
        <row r="2692">
          <cell r="H2692">
            <v>-143.6216</v>
          </cell>
        </row>
        <row r="2693">
          <cell r="H2693">
            <v>-143.57049999999998</v>
          </cell>
        </row>
        <row r="2694">
          <cell r="H2694">
            <v>-143.5196</v>
          </cell>
        </row>
        <row r="2695">
          <cell r="H2695">
            <v>-143.46860000000001</v>
          </cell>
        </row>
        <row r="2696">
          <cell r="H2696">
            <v>-143.4177</v>
          </cell>
        </row>
        <row r="2697">
          <cell r="H2697">
            <v>-143.36680000000001</v>
          </cell>
        </row>
        <row r="2698">
          <cell r="H2698">
            <v>-143.31579999999997</v>
          </cell>
        </row>
        <row r="2699">
          <cell r="H2699">
            <v>-143.26479999999998</v>
          </cell>
        </row>
        <row r="2700">
          <cell r="H2700">
            <v>-143.2139</v>
          </cell>
        </row>
        <row r="2701">
          <cell r="H2701">
            <v>-143.16300000000001</v>
          </cell>
        </row>
        <row r="2702">
          <cell r="H2702">
            <v>-143.1121</v>
          </cell>
        </row>
        <row r="2703">
          <cell r="H2703">
            <v>-143.06109999999998</v>
          </cell>
        </row>
        <row r="2704">
          <cell r="H2704">
            <v>-143.0102</v>
          </cell>
        </row>
        <row r="2705">
          <cell r="H2705">
            <v>-142.95920000000001</v>
          </cell>
        </row>
        <row r="2706">
          <cell r="H2706">
            <v>-142.90819999999999</v>
          </cell>
        </row>
        <row r="2707">
          <cell r="H2707">
            <v>-142.85720000000001</v>
          </cell>
        </row>
        <row r="2708">
          <cell r="H2708">
            <v>-142.80650000000003</v>
          </cell>
        </row>
        <row r="2709">
          <cell r="H2709">
            <v>-142.75549999999998</v>
          </cell>
        </row>
        <row r="2710">
          <cell r="H2710">
            <v>-142.7045</v>
          </cell>
        </row>
        <row r="2711">
          <cell r="H2711">
            <v>-142.65360000000001</v>
          </cell>
        </row>
        <row r="2712">
          <cell r="H2712">
            <v>-142.6026</v>
          </cell>
        </row>
        <row r="2713">
          <cell r="H2713">
            <v>-142.55170000000001</v>
          </cell>
        </row>
        <row r="2714">
          <cell r="H2714">
            <v>-142.50069999999999</v>
          </cell>
        </row>
        <row r="2715">
          <cell r="H2715">
            <v>-142.44979999999998</v>
          </cell>
        </row>
        <row r="2716">
          <cell r="H2716">
            <v>-142.39870000000002</v>
          </cell>
        </row>
        <row r="2717">
          <cell r="H2717">
            <v>-142.34790000000001</v>
          </cell>
        </row>
        <row r="2718">
          <cell r="H2718">
            <v>-142.29680000000002</v>
          </cell>
        </row>
        <row r="2719">
          <cell r="H2719">
            <v>-142.24600000000001</v>
          </cell>
        </row>
        <row r="2720">
          <cell r="H2720">
            <v>-142.1951</v>
          </cell>
        </row>
        <row r="2721">
          <cell r="H2721">
            <v>-142.14400000000001</v>
          </cell>
        </row>
        <row r="2722">
          <cell r="H2722">
            <v>-142.0932</v>
          </cell>
        </row>
        <row r="2723">
          <cell r="H2723">
            <v>-142.0421</v>
          </cell>
        </row>
        <row r="2724">
          <cell r="H2724">
            <v>-141.9913</v>
          </cell>
        </row>
        <row r="2725">
          <cell r="H2725">
            <v>-141.9402</v>
          </cell>
        </row>
        <row r="2726">
          <cell r="H2726">
            <v>-141.88939999999999</v>
          </cell>
        </row>
        <row r="2727">
          <cell r="H2727">
            <v>-141.83840000000001</v>
          </cell>
        </row>
        <row r="2728">
          <cell r="H2728">
            <v>-141.78749999999999</v>
          </cell>
        </row>
        <row r="2729">
          <cell r="H2729">
            <v>-141.73650000000001</v>
          </cell>
        </row>
        <row r="2730">
          <cell r="H2730">
            <v>-141.68550000000002</v>
          </cell>
        </row>
        <row r="2731">
          <cell r="H2731">
            <v>-141.63470000000001</v>
          </cell>
        </row>
        <row r="2732">
          <cell r="H2732">
            <v>-141.58369999999999</v>
          </cell>
        </row>
        <row r="2733">
          <cell r="H2733">
            <v>-141.53280000000001</v>
          </cell>
        </row>
        <row r="2734">
          <cell r="H2734">
            <v>-141.48180000000002</v>
          </cell>
        </row>
        <row r="2735">
          <cell r="H2735">
            <v>-141.43099999999998</v>
          </cell>
        </row>
        <row r="2736">
          <cell r="H2736">
            <v>-141.37989999999999</v>
          </cell>
        </row>
        <row r="2737">
          <cell r="H2737">
            <v>-141.32910000000001</v>
          </cell>
        </row>
        <row r="2738">
          <cell r="H2738">
            <v>-141.27799999999999</v>
          </cell>
        </row>
        <row r="2739">
          <cell r="H2739">
            <v>-141.22710000000001</v>
          </cell>
        </row>
        <row r="2740">
          <cell r="H2740">
            <v>-141.17619999999999</v>
          </cell>
        </row>
        <row r="2741">
          <cell r="H2741">
            <v>-141.12520000000001</v>
          </cell>
        </row>
        <row r="2742">
          <cell r="H2742">
            <v>-141.07429999999999</v>
          </cell>
        </row>
        <row r="2743">
          <cell r="H2743">
            <v>-141.02339999999998</v>
          </cell>
        </row>
        <row r="2744">
          <cell r="H2744">
            <v>-140.97239999999999</v>
          </cell>
        </row>
        <row r="2745">
          <cell r="H2745">
            <v>-140.92140000000001</v>
          </cell>
        </row>
        <row r="2746">
          <cell r="H2746">
            <v>-140.87049999999999</v>
          </cell>
        </row>
        <row r="2747">
          <cell r="H2747">
            <v>-140.81960000000001</v>
          </cell>
        </row>
        <row r="2748">
          <cell r="H2748">
            <v>-140.76859999999999</v>
          </cell>
        </row>
        <row r="2749">
          <cell r="H2749">
            <v>-140.71780000000001</v>
          </cell>
        </row>
        <row r="2750">
          <cell r="H2750">
            <v>-140.66660000000002</v>
          </cell>
        </row>
        <row r="2751">
          <cell r="H2751">
            <v>-140.61580000000001</v>
          </cell>
        </row>
        <row r="2752">
          <cell r="H2752">
            <v>-140.56489999999999</v>
          </cell>
        </row>
        <row r="2753">
          <cell r="H2753">
            <v>-140.51390000000001</v>
          </cell>
        </row>
        <row r="2754">
          <cell r="H2754">
            <v>-140.46289999999999</v>
          </cell>
        </row>
        <row r="2755">
          <cell r="H2755">
            <v>-140.41199999999998</v>
          </cell>
        </row>
        <row r="2756">
          <cell r="H2756">
            <v>-140.36109999999999</v>
          </cell>
        </row>
        <row r="2757">
          <cell r="H2757">
            <v>-140.31010000000001</v>
          </cell>
        </row>
        <row r="2758">
          <cell r="H2758">
            <v>-140.25920000000002</v>
          </cell>
        </row>
        <row r="2759">
          <cell r="H2759">
            <v>-140.20820000000001</v>
          </cell>
        </row>
        <row r="2760">
          <cell r="H2760">
            <v>-140.15730000000002</v>
          </cell>
        </row>
        <row r="2761">
          <cell r="H2761">
            <v>-140.1063</v>
          </cell>
        </row>
        <row r="2762">
          <cell r="H2762">
            <v>-140.05549999999999</v>
          </cell>
        </row>
        <row r="2763">
          <cell r="H2763">
            <v>-140.00450000000001</v>
          </cell>
        </row>
        <row r="2764">
          <cell r="H2764">
            <v>-139.95349999999999</v>
          </cell>
        </row>
        <row r="2765">
          <cell r="H2765">
            <v>-139.90260000000001</v>
          </cell>
        </row>
        <row r="2766">
          <cell r="H2766">
            <v>-139.85159999999999</v>
          </cell>
        </row>
        <row r="2767">
          <cell r="H2767">
            <v>-139.80070000000001</v>
          </cell>
        </row>
        <row r="2768">
          <cell r="H2768">
            <v>-139.74970000000002</v>
          </cell>
        </row>
        <row r="2769">
          <cell r="H2769">
            <v>-139.69890000000001</v>
          </cell>
        </row>
        <row r="2770">
          <cell r="H2770">
            <v>-139.64780000000002</v>
          </cell>
        </row>
        <row r="2771">
          <cell r="H2771">
            <v>-139.59699999999998</v>
          </cell>
        </row>
        <row r="2772">
          <cell r="H2772">
            <v>-139.54589999999999</v>
          </cell>
        </row>
        <row r="2773">
          <cell r="H2773">
            <v>-139.495</v>
          </cell>
        </row>
        <row r="2774">
          <cell r="H2774">
            <v>-139.4442</v>
          </cell>
        </row>
        <row r="2775">
          <cell r="H2775">
            <v>-139.3931</v>
          </cell>
        </row>
        <row r="2776">
          <cell r="H2776">
            <v>-139.34219999999999</v>
          </cell>
        </row>
        <row r="2777">
          <cell r="H2777">
            <v>-139.2912</v>
          </cell>
        </row>
        <row r="2778">
          <cell r="H2778">
            <v>-139.24029999999999</v>
          </cell>
        </row>
        <row r="2779">
          <cell r="H2779">
            <v>-139.18940000000001</v>
          </cell>
        </row>
        <row r="2780">
          <cell r="H2780">
            <v>-139.13849999999999</v>
          </cell>
        </row>
        <row r="2781">
          <cell r="H2781">
            <v>-139.0874</v>
          </cell>
        </row>
        <row r="2782">
          <cell r="H2782">
            <v>-139.03649999999999</v>
          </cell>
        </row>
        <row r="2783">
          <cell r="H2783">
            <v>-138.9855</v>
          </cell>
        </row>
        <row r="2784">
          <cell r="H2784">
            <v>-138.93470000000002</v>
          </cell>
        </row>
        <row r="2785">
          <cell r="H2785">
            <v>-138.88369999999998</v>
          </cell>
        </row>
        <row r="2786">
          <cell r="H2786">
            <v>-138.83269999999999</v>
          </cell>
        </row>
        <row r="2787">
          <cell r="H2787">
            <v>-138.7818</v>
          </cell>
        </row>
        <row r="2788">
          <cell r="H2788">
            <v>-138.73089999999999</v>
          </cell>
        </row>
        <row r="2789">
          <cell r="H2789">
            <v>-138.6799</v>
          </cell>
        </row>
        <row r="2790">
          <cell r="H2790">
            <v>-138.62900000000002</v>
          </cell>
        </row>
        <row r="2791">
          <cell r="H2791">
            <v>-138.578</v>
          </cell>
        </row>
        <row r="2792">
          <cell r="H2792">
            <v>-138.52709999999999</v>
          </cell>
        </row>
        <row r="2793">
          <cell r="H2793">
            <v>-138.4761</v>
          </cell>
        </row>
        <row r="2794">
          <cell r="H2794">
            <v>-138.42510000000001</v>
          </cell>
        </row>
        <row r="2795">
          <cell r="H2795">
            <v>-138.37430000000001</v>
          </cell>
        </row>
        <row r="2796">
          <cell r="H2796">
            <v>-138.32330000000002</v>
          </cell>
        </row>
        <row r="2797">
          <cell r="H2797">
            <v>-138.2724</v>
          </cell>
        </row>
        <row r="2798">
          <cell r="H2798">
            <v>-138.22139999999999</v>
          </cell>
        </row>
        <row r="2799">
          <cell r="H2799">
            <v>-138.1704</v>
          </cell>
        </row>
        <row r="2800">
          <cell r="H2800">
            <v>-138.11950000000002</v>
          </cell>
        </row>
        <row r="2801">
          <cell r="H2801">
            <v>-138.0686</v>
          </cell>
        </row>
        <row r="2802">
          <cell r="H2802">
            <v>-138.01760000000002</v>
          </cell>
        </row>
        <row r="2803">
          <cell r="H2803">
            <v>-137.9667</v>
          </cell>
        </row>
        <row r="2804">
          <cell r="H2804">
            <v>-137.91580000000002</v>
          </cell>
        </row>
        <row r="2805">
          <cell r="H2805">
            <v>-137.8648</v>
          </cell>
        </row>
        <row r="2806">
          <cell r="H2806">
            <v>-137.81379999999999</v>
          </cell>
        </row>
        <row r="2807">
          <cell r="H2807">
            <v>-137.7629</v>
          </cell>
        </row>
        <row r="2808">
          <cell r="H2808">
            <v>-137.71190000000001</v>
          </cell>
        </row>
        <row r="2809">
          <cell r="H2809">
            <v>-137.661</v>
          </cell>
        </row>
        <row r="2810">
          <cell r="H2810">
            <v>-137.61009999999999</v>
          </cell>
        </row>
        <row r="2811">
          <cell r="H2811">
            <v>-137.5591</v>
          </cell>
        </row>
        <row r="2812">
          <cell r="H2812">
            <v>-137.50819999999999</v>
          </cell>
        </row>
        <row r="2813">
          <cell r="H2813">
            <v>-137.4573</v>
          </cell>
        </row>
        <row r="2814">
          <cell r="H2814">
            <v>-137.40629999999999</v>
          </cell>
        </row>
        <row r="2815">
          <cell r="H2815">
            <v>-137.35539999999997</v>
          </cell>
        </row>
        <row r="2816">
          <cell r="H2816">
            <v>-137.30449999999999</v>
          </cell>
        </row>
        <row r="2817">
          <cell r="H2817">
            <v>-137.25360000000001</v>
          </cell>
        </row>
        <row r="2818">
          <cell r="H2818">
            <v>-137.20249999999999</v>
          </cell>
        </row>
        <row r="2819">
          <cell r="H2819">
            <v>-137.1515</v>
          </cell>
        </row>
        <row r="2820">
          <cell r="H2820">
            <v>-137.10059999999999</v>
          </cell>
        </row>
        <row r="2821">
          <cell r="H2821">
            <v>-137.0497</v>
          </cell>
        </row>
        <row r="2822">
          <cell r="H2822">
            <v>-136.99869999999999</v>
          </cell>
        </row>
        <row r="2823">
          <cell r="H2823">
            <v>-136.94779999999997</v>
          </cell>
        </row>
        <row r="2824">
          <cell r="H2824">
            <v>-136.89689999999999</v>
          </cell>
        </row>
        <row r="2825">
          <cell r="H2825">
            <v>-136.8459</v>
          </cell>
        </row>
        <row r="2826">
          <cell r="H2826">
            <v>-136.79489999999998</v>
          </cell>
        </row>
        <row r="2827">
          <cell r="H2827">
            <v>-136.744</v>
          </cell>
        </row>
        <row r="2828">
          <cell r="H2828">
            <v>-136.69319999999999</v>
          </cell>
        </row>
        <row r="2829">
          <cell r="H2829">
            <v>-136.6422</v>
          </cell>
        </row>
        <row r="2830">
          <cell r="H2830">
            <v>-136.59120000000001</v>
          </cell>
        </row>
        <row r="2831">
          <cell r="H2831">
            <v>-136.5403</v>
          </cell>
        </row>
        <row r="2832">
          <cell r="H2832">
            <v>-136.48930000000001</v>
          </cell>
        </row>
        <row r="2833">
          <cell r="H2833">
            <v>-136.4384</v>
          </cell>
        </row>
        <row r="2834">
          <cell r="H2834">
            <v>-136.38739999999999</v>
          </cell>
        </row>
        <row r="2835">
          <cell r="H2835">
            <v>-136.3364</v>
          </cell>
        </row>
        <row r="2836">
          <cell r="H2836">
            <v>-136.28550000000001</v>
          </cell>
        </row>
        <row r="2837">
          <cell r="H2837">
            <v>-136.23469999999998</v>
          </cell>
        </row>
        <row r="2838">
          <cell r="H2838">
            <v>-136.18369999999999</v>
          </cell>
        </row>
        <row r="2839">
          <cell r="H2839">
            <v>-136.1327</v>
          </cell>
        </row>
        <row r="2840">
          <cell r="H2840">
            <v>-136.08179999999999</v>
          </cell>
        </row>
        <row r="2841">
          <cell r="H2841">
            <v>-136.03089999999997</v>
          </cell>
        </row>
        <row r="2842">
          <cell r="H2842">
            <v>-135.97990000000001</v>
          </cell>
        </row>
        <row r="2843">
          <cell r="H2843">
            <v>-135.9289</v>
          </cell>
        </row>
        <row r="2844">
          <cell r="H2844">
            <v>-135.87799999999999</v>
          </cell>
        </row>
        <row r="2845">
          <cell r="H2845">
            <v>-135.8271</v>
          </cell>
        </row>
        <row r="2846">
          <cell r="H2846">
            <v>-135.77610000000001</v>
          </cell>
        </row>
        <row r="2847">
          <cell r="H2847">
            <v>-135.7252</v>
          </cell>
        </row>
        <row r="2848">
          <cell r="H2848">
            <v>-135.67419999999998</v>
          </cell>
        </row>
        <row r="2849">
          <cell r="H2849">
            <v>-135.6233</v>
          </cell>
        </row>
        <row r="2850">
          <cell r="H2850">
            <v>-135.57240000000002</v>
          </cell>
        </row>
        <row r="2851">
          <cell r="H2851">
            <v>-135.5214</v>
          </cell>
        </row>
        <row r="2852">
          <cell r="H2852">
            <v>-135.47039999999998</v>
          </cell>
        </row>
        <row r="2853">
          <cell r="H2853">
            <v>-135.41949999999997</v>
          </cell>
        </row>
        <row r="2854">
          <cell r="H2854">
            <v>-135.36850000000001</v>
          </cell>
        </row>
        <row r="2855">
          <cell r="H2855">
            <v>-135.3177</v>
          </cell>
        </row>
        <row r="2856">
          <cell r="H2856">
            <v>-135.26670000000001</v>
          </cell>
        </row>
        <row r="2857">
          <cell r="H2857">
            <v>-135.2157</v>
          </cell>
        </row>
        <row r="2858">
          <cell r="H2858">
            <v>-135.16480000000001</v>
          </cell>
        </row>
        <row r="2859">
          <cell r="H2859">
            <v>-135.1138</v>
          </cell>
        </row>
        <row r="2860">
          <cell r="H2860">
            <v>-135.06299999999999</v>
          </cell>
        </row>
        <row r="2861">
          <cell r="H2861">
            <v>-135.0119</v>
          </cell>
        </row>
        <row r="2862">
          <cell r="H2862">
            <v>-134.96090000000001</v>
          </cell>
        </row>
        <row r="2863">
          <cell r="H2863">
            <v>-134.91</v>
          </cell>
        </row>
        <row r="2864">
          <cell r="H2864">
            <v>-134.85909999999998</v>
          </cell>
        </row>
        <row r="2865">
          <cell r="H2865">
            <v>-134.8082</v>
          </cell>
        </row>
        <row r="2866">
          <cell r="H2866">
            <v>-134.75719999999998</v>
          </cell>
        </row>
        <row r="2867">
          <cell r="H2867">
            <v>-134.70639999999997</v>
          </cell>
        </row>
        <row r="2868">
          <cell r="H2868">
            <v>-134.65530000000001</v>
          </cell>
        </row>
        <row r="2869">
          <cell r="H2869">
            <v>-134.6044</v>
          </cell>
        </row>
        <row r="2870">
          <cell r="H2870">
            <v>-134.55340000000001</v>
          </cell>
        </row>
        <row r="2871">
          <cell r="H2871">
            <v>-134.5025</v>
          </cell>
        </row>
        <row r="2872">
          <cell r="H2872">
            <v>-134.45150000000001</v>
          </cell>
        </row>
        <row r="2873">
          <cell r="H2873">
            <v>-134.4006</v>
          </cell>
        </row>
        <row r="2874">
          <cell r="H2874">
            <v>-134.34969999999998</v>
          </cell>
        </row>
        <row r="2875">
          <cell r="H2875">
            <v>-134.2988</v>
          </cell>
        </row>
        <row r="2876">
          <cell r="H2876">
            <v>-134.24770000000001</v>
          </cell>
        </row>
        <row r="2877">
          <cell r="H2877">
            <v>-134.1968</v>
          </cell>
        </row>
        <row r="2878">
          <cell r="H2878">
            <v>-134.14590000000001</v>
          </cell>
        </row>
        <row r="2879">
          <cell r="H2879">
            <v>-134.095</v>
          </cell>
        </row>
        <row r="2880">
          <cell r="H2880">
            <v>-134.04399999999998</v>
          </cell>
        </row>
        <row r="2881">
          <cell r="H2881">
            <v>-133.99299999999999</v>
          </cell>
        </row>
        <row r="2882">
          <cell r="H2882">
            <v>-133.94209999999998</v>
          </cell>
        </row>
        <row r="2883">
          <cell r="H2883">
            <v>-133.89109999999999</v>
          </cell>
        </row>
        <row r="2884">
          <cell r="H2884">
            <v>-133.84019999999998</v>
          </cell>
        </row>
        <row r="2885">
          <cell r="H2885">
            <v>-133.7894</v>
          </cell>
        </row>
        <row r="2886">
          <cell r="H2886">
            <v>-133.73829999999998</v>
          </cell>
        </row>
        <row r="2887">
          <cell r="H2887">
            <v>-133.6874</v>
          </cell>
        </row>
        <row r="2888">
          <cell r="H2888">
            <v>-133.63650000000001</v>
          </cell>
        </row>
        <row r="2889">
          <cell r="H2889">
            <v>-133.58539999999999</v>
          </cell>
        </row>
        <row r="2890">
          <cell r="H2890">
            <v>-133.53460000000001</v>
          </cell>
        </row>
        <row r="2891">
          <cell r="H2891">
            <v>-133.4837</v>
          </cell>
        </row>
        <row r="2892">
          <cell r="H2892">
            <v>-133.43259999999998</v>
          </cell>
        </row>
        <row r="2893">
          <cell r="H2893">
            <v>-133.38170000000002</v>
          </cell>
        </row>
        <row r="2894">
          <cell r="H2894">
            <v>-133.33080000000001</v>
          </cell>
        </row>
        <row r="2895">
          <cell r="H2895">
            <v>-133.2799</v>
          </cell>
        </row>
        <row r="2896">
          <cell r="H2896">
            <v>-133.22890000000001</v>
          </cell>
        </row>
        <row r="2897">
          <cell r="H2897">
            <v>-133.178</v>
          </cell>
        </row>
        <row r="2898">
          <cell r="H2898">
            <v>-133.12700000000001</v>
          </cell>
        </row>
        <row r="2899">
          <cell r="H2899">
            <v>-133.0761</v>
          </cell>
        </row>
        <row r="2900">
          <cell r="H2900">
            <v>-133.02520000000001</v>
          </cell>
        </row>
        <row r="2901">
          <cell r="H2901">
            <v>-132.97409999999999</v>
          </cell>
        </row>
        <row r="2902">
          <cell r="H2902">
            <v>-132.92320000000001</v>
          </cell>
        </row>
        <row r="2903">
          <cell r="H2903">
            <v>-132.8723</v>
          </cell>
        </row>
        <row r="2904">
          <cell r="H2904">
            <v>-132.82139999999998</v>
          </cell>
        </row>
        <row r="2905">
          <cell r="H2905">
            <v>-132.77030000000002</v>
          </cell>
        </row>
        <row r="2906">
          <cell r="H2906">
            <v>-132.71940000000001</v>
          </cell>
        </row>
        <row r="2907">
          <cell r="H2907">
            <v>-132.66849999999999</v>
          </cell>
        </row>
        <row r="2908">
          <cell r="H2908">
            <v>-132.61760000000001</v>
          </cell>
        </row>
        <row r="2909">
          <cell r="H2909">
            <v>-132.56659999999999</v>
          </cell>
        </row>
        <row r="2910">
          <cell r="H2910">
            <v>-132.51570000000001</v>
          </cell>
        </row>
        <row r="2911">
          <cell r="H2911">
            <v>-132.46469999999999</v>
          </cell>
        </row>
        <row r="2912">
          <cell r="H2912">
            <v>-132.41379999999998</v>
          </cell>
        </row>
        <row r="2913">
          <cell r="H2913">
            <v>-132.36279999999999</v>
          </cell>
        </row>
        <row r="2914">
          <cell r="H2914">
            <v>-132.31190000000001</v>
          </cell>
        </row>
        <row r="2915">
          <cell r="H2915">
            <v>-132.26089999999999</v>
          </cell>
        </row>
        <row r="2916">
          <cell r="H2916">
            <v>-132.2099</v>
          </cell>
        </row>
        <row r="2917">
          <cell r="H2917">
            <v>-132.1591</v>
          </cell>
        </row>
        <row r="2918">
          <cell r="H2918">
            <v>-132.10810000000001</v>
          </cell>
        </row>
        <row r="2919">
          <cell r="H2919">
            <v>-132.05709999999999</v>
          </cell>
        </row>
        <row r="2920">
          <cell r="H2920">
            <v>-132.00630000000001</v>
          </cell>
        </row>
        <row r="2921">
          <cell r="H2921">
            <v>-131.95529999999999</v>
          </cell>
        </row>
        <row r="2922">
          <cell r="H2922">
            <v>-131.90430000000001</v>
          </cell>
        </row>
        <row r="2923">
          <cell r="H2923">
            <v>-131.85330000000002</v>
          </cell>
        </row>
        <row r="2924">
          <cell r="H2924">
            <v>-131.80240000000001</v>
          </cell>
        </row>
        <row r="2925">
          <cell r="H2925">
            <v>-131.75149999999999</v>
          </cell>
        </row>
        <row r="2926">
          <cell r="H2926">
            <v>-131.70060000000001</v>
          </cell>
        </row>
        <row r="2927">
          <cell r="H2927">
            <v>-131.64960000000002</v>
          </cell>
        </row>
        <row r="2928">
          <cell r="H2928">
            <v>-131.5986</v>
          </cell>
        </row>
        <row r="2929">
          <cell r="H2929">
            <v>-131.5478</v>
          </cell>
        </row>
        <row r="2930">
          <cell r="H2930">
            <v>-131.49680000000001</v>
          </cell>
        </row>
        <row r="2931">
          <cell r="H2931">
            <v>-131.44579999999999</v>
          </cell>
        </row>
        <row r="2932">
          <cell r="H2932">
            <v>-131.39499999999998</v>
          </cell>
        </row>
        <row r="2933">
          <cell r="H2933">
            <v>-131.34399999999999</v>
          </cell>
        </row>
        <row r="2934">
          <cell r="H2934">
            <v>-131.29300000000001</v>
          </cell>
        </row>
        <row r="2935">
          <cell r="H2935">
            <v>-131.24209999999999</v>
          </cell>
        </row>
        <row r="2936">
          <cell r="H2936">
            <v>-131.19119999999998</v>
          </cell>
        </row>
        <row r="2937">
          <cell r="H2937">
            <v>-131.14019999999999</v>
          </cell>
        </row>
        <row r="2938">
          <cell r="H2938">
            <v>-131.08930000000001</v>
          </cell>
        </row>
        <row r="2939">
          <cell r="H2939">
            <v>-131.03829999999999</v>
          </cell>
        </row>
        <row r="2940">
          <cell r="H2940">
            <v>-130.98750000000001</v>
          </cell>
        </row>
        <row r="2941">
          <cell r="H2941">
            <v>-130.93649999999997</v>
          </cell>
        </row>
        <row r="2942">
          <cell r="H2942">
            <v>-130.88549999999998</v>
          </cell>
        </row>
        <row r="2943">
          <cell r="H2943">
            <v>-130.83449999999999</v>
          </cell>
        </row>
        <row r="2944">
          <cell r="H2944">
            <v>-130.7835</v>
          </cell>
        </row>
        <row r="2945">
          <cell r="H2945">
            <v>-130.73259999999999</v>
          </cell>
        </row>
        <row r="2946">
          <cell r="H2946">
            <v>-130.68170000000001</v>
          </cell>
        </row>
        <row r="2947">
          <cell r="H2947">
            <v>-130.63070000000002</v>
          </cell>
        </row>
        <row r="2948">
          <cell r="H2948">
            <v>-130.57980000000001</v>
          </cell>
        </row>
        <row r="2949">
          <cell r="H2949">
            <v>-130.52880000000002</v>
          </cell>
        </row>
        <row r="2950">
          <cell r="H2950">
            <v>-130.47790000000001</v>
          </cell>
        </row>
        <row r="2951">
          <cell r="H2951">
            <v>-130.42689999999999</v>
          </cell>
        </row>
        <row r="2952">
          <cell r="H2952">
            <v>-130.376</v>
          </cell>
        </row>
        <row r="2953">
          <cell r="H2953">
            <v>-130.32509999999999</v>
          </cell>
        </row>
        <row r="2954">
          <cell r="H2954">
            <v>-130.27430000000001</v>
          </cell>
        </row>
        <row r="2955">
          <cell r="H2955">
            <v>-130.22319999999999</v>
          </cell>
        </row>
        <row r="2956">
          <cell r="H2956">
            <v>-130.1722</v>
          </cell>
        </row>
        <row r="2957">
          <cell r="H2957">
            <v>-130.12129999999999</v>
          </cell>
        </row>
        <row r="2958">
          <cell r="H2958">
            <v>-130.0703</v>
          </cell>
        </row>
        <row r="2959">
          <cell r="H2959">
            <v>-130.01939999999999</v>
          </cell>
        </row>
        <row r="2960">
          <cell r="H2960">
            <v>-129.9684</v>
          </cell>
        </row>
        <row r="2961">
          <cell r="H2961">
            <v>-129.91759999999999</v>
          </cell>
        </row>
        <row r="2962">
          <cell r="H2962">
            <v>-129.86660000000001</v>
          </cell>
        </row>
        <row r="2963">
          <cell r="H2963">
            <v>-129.81569999999999</v>
          </cell>
        </row>
        <row r="2964">
          <cell r="H2964">
            <v>-129.7646</v>
          </cell>
        </row>
        <row r="2965">
          <cell r="H2965">
            <v>-129.71369999999999</v>
          </cell>
        </row>
        <row r="2966">
          <cell r="H2966">
            <v>-129.6628</v>
          </cell>
        </row>
        <row r="2967">
          <cell r="H2967">
            <v>-129.61189999999999</v>
          </cell>
        </row>
        <row r="2968">
          <cell r="H2968">
            <v>-129.5609</v>
          </cell>
        </row>
        <row r="2969">
          <cell r="H2969">
            <v>-129.51</v>
          </cell>
        </row>
        <row r="2970">
          <cell r="H2970">
            <v>-129.459</v>
          </cell>
        </row>
        <row r="2971">
          <cell r="H2971">
            <v>-129.40809999999999</v>
          </cell>
        </row>
        <row r="2972">
          <cell r="H2972">
            <v>-129.3571</v>
          </cell>
        </row>
        <row r="2973">
          <cell r="H2973">
            <v>-129.30619999999999</v>
          </cell>
        </row>
        <row r="2974">
          <cell r="H2974">
            <v>-129.2552</v>
          </cell>
        </row>
        <row r="2975">
          <cell r="H2975">
            <v>-129.20439999999999</v>
          </cell>
        </row>
        <row r="2976">
          <cell r="H2976">
            <v>-129.1534</v>
          </cell>
        </row>
        <row r="2977">
          <cell r="H2977">
            <v>-129.10239999999999</v>
          </cell>
        </row>
        <row r="2978">
          <cell r="H2978">
            <v>-129.0514</v>
          </cell>
        </row>
        <row r="2979">
          <cell r="H2979">
            <v>-129.00049999999999</v>
          </cell>
        </row>
        <row r="2980">
          <cell r="H2980">
            <v>-128.9495</v>
          </cell>
        </row>
        <row r="2981">
          <cell r="H2981">
            <v>-128.89870000000002</v>
          </cell>
        </row>
        <row r="2982">
          <cell r="H2982">
            <v>-128.84769999999997</v>
          </cell>
        </row>
        <row r="2983">
          <cell r="H2983">
            <v>-128.79669999999999</v>
          </cell>
        </row>
        <row r="2984">
          <cell r="H2984">
            <v>-128.74590000000001</v>
          </cell>
        </row>
        <row r="2985">
          <cell r="H2985">
            <v>-128.69479999999999</v>
          </cell>
        </row>
        <row r="2986">
          <cell r="H2986">
            <v>-128.64389999999997</v>
          </cell>
        </row>
        <row r="2987">
          <cell r="H2987">
            <v>-128.59300000000002</v>
          </cell>
        </row>
        <row r="2988">
          <cell r="H2988">
            <v>-128.542</v>
          </cell>
        </row>
        <row r="2989">
          <cell r="H2989">
            <v>-128.49099999999999</v>
          </cell>
        </row>
        <row r="2990">
          <cell r="H2990">
            <v>-128.4402</v>
          </cell>
        </row>
        <row r="2991">
          <cell r="H2991">
            <v>-128.38920000000002</v>
          </cell>
        </row>
        <row r="2992">
          <cell r="H2992">
            <v>-128.3383</v>
          </cell>
        </row>
        <row r="2993">
          <cell r="H2993">
            <v>-128.28730000000002</v>
          </cell>
        </row>
        <row r="2994">
          <cell r="H2994">
            <v>-128.2363</v>
          </cell>
        </row>
        <row r="2995">
          <cell r="H2995">
            <v>-128.18540000000002</v>
          </cell>
        </row>
        <row r="2996">
          <cell r="H2996">
            <v>-128.1345</v>
          </cell>
        </row>
        <row r="2997">
          <cell r="H2997">
            <v>-128.08359999999999</v>
          </cell>
        </row>
        <row r="2998">
          <cell r="H2998">
            <v>-128.0326</v>
          </cell>
        </row>
        <row r="2999">
          <cell r="H2999">
            <v>-127.9815</v>
          </cell>
        </row>
        <row r="3000">
          <cell r="H3000">
            <v>-127.93069999999999</v>
          </cell>
        </row>
        <row r="3001">
          <cell r="H3001">
            <v>-127.8798</v>
          </cell>
        </row>
        <row r="3002">
          <cell r="H3002">
            <v>-127.8288</v>
          </cell>
        </row>
        <row r="3003">
          <cell r="H3003">
            <v>-127.77779999999998</v>
          </cell>
        </row>
        <row r="3004">
          <cell r="H3004">
            <v>-127.7269</v>
          </cell>
        </row>
        <row r="3005">
          <cell r="H3005">
            <v>-127.676</v>
          </cell>
        </row>
        <row r="3006">
          <cell r="H3006">
            <v>-127.625</v>
          </cell>
        </row>
        <row r="3007">
          <cell r="H3007">
            <v>-127.574</v>
          </cell>
        </row>
        <row r="3008">
          <cell r="H3008">
            <v>-127.5232</v>
          </cell>
        </row>
        <row r="3009">
          <cell r="H3009">
            <v>-127.4722</v>
          </cell>
        </row>
        <row r="3010">
          <cell r="H3010">
            <v>-127.4212</v>
          </cell>
        </row>
        <row r="3011">
          <cell r="H3011">
            <v>-127.3702</v>
          </cell>
        </row>
        <row r="3012">
          <cell r="H3012">
            <v>-127.3194</v>
          </cell>
        </row>
        <row r="3013">
          <cell r="H3013">
            <v>-127.26849999999999</v>
          </cell>
        </row>
        <row r="3014">
          <cell r="H3014">
            <v>-127.2174</v>
          </cell>
        </row>
        <row r="3015">
          <cell r="H3015">
            <v>-127.16659999999999</v>
          </cell>
        </row>
        <row r="3016">
          <cell r="H3016">
            <v>-127.1155</v>
          </cell>
        </row>
        <row r="3017">
          <cell r="H3017">
            <v>-127.06469999999999</v>
          </cell>
        </row>
        <row r="3018">
          <cell r="H3018">
            <v>-127.0137</v>
          </cell>
        </row>
        <row r="3019">
          <cell r="H3019">
            <v>-126.96270000000001</v>
          </cell>
        </row>
        <row r="3020">
          <cell r="H3020">
            <v>-126.9119</v>
          </cell>
        </row>
        <row r="3021">
          <cell r="H3021">
            <v>-126.86080000000001</v>
          </cell>
        </row>
        <row r="3022">
          <cell r="H3022">
            <v>-126.8099</v>
          </cell>
        </row>
        <row r="3023">
          <cell r="H3023">
            <v>-126.75890000000001</v>
          </cell>
        </row>
        <row r="3024">
          <cell r="H3024">
            <v>-126.7081</v>
          </cell>
        </row>
        <row r="3025">
          <cell r="H3025">
            <v>-126.65710000000001</v>
          </cell>
        </row>
        <row r="3026">
          <cell r="H3026">
            <v>-126.6061</v>
          </cell>
        </row>
        <row r="3027">
          <cell r="H3027">
            <v>-126.55520000000001</v>
          </cell>
        </row>
        <row r="3028">
          <cell r="H3028">
            <v>-126.5043</v>
          </cell>
        </row>
        <row r="3029">
          <cell r="H3029">
            <v>-126.45320000000001</v>
          </cell>
        </row>
        <row r="3030">
          <cell r="H3030">
            <v>-126.4024</v>
          </cell>
        </row>
        <row r="3031">
          <cell r="H3031">
            <v>-126.35140000000001</v>
          </cell>
        </row>
        <row r="3032">
          <cell r="H3032">
            <v>-126.3005</v>
          </cell>
        </row>
        <row r="3033">
          <cell r="H3033">
            <v>-126.24950000000001</v>
          </cell>
        </row>
        <row r="3034">
          <cell r="H3034">
            <v>-126.1986</v>
          </cell>
        </row>
        <row r="3035">
          <cell r="H3035">
            <v>-126.14770000000001</v>
          </cell>
        </row>
        <row r="3036">
          <cell r="H3036">
            <v>-126.0967</v>
          </cell>
        </row>
        <row r="3037">
          <cell r="H3037">
            <v>-126.0457</v>
          </cell>
        </row>
        <row r="3038">
          <cell r="H3038">
            <v>-125.99479999999998</v>
          </cell>
        </row>
        <row r="3039">
          <cell r="H3039">
            <v>-125.9439</v>
          </cell>
        </row>
        <row r="3040">
          <cell r="H3040">
            <v>-125.89290000000001</v>
          </cell>
        </row>
        <row r="3041">
          <cell r="H3041">
            <v>-125.8419</v>
          </cell>
        </row>
        <row r="3042">
          <cell r="H3042">
            <v>-125.7911</v>
          </cell>
        </row>
        <row r="3043">
          <cell r="H3043">
            <v>-125.74</v>
          </cell>
        </row>
        <row r="3044">
          <cell r="H3044">
            <v>-125.6891</v>
          </cell>
        </row>
        <row r="3045">
          <cell r="H3045">
            <v>-125.63829999999999</v>
          </cell>
        </row>
        <row r="3046">
          <cell r="H3046">
            <v>-125.5872</v>
          </cell>
        </row>
        <row r="3047">
          <cell r="H3047">
            <v>-125.5363</v>
          </cell>
        </row>
        <row r="3048">
          <cell r="H3048">
            <v>-125.4854</v>
          </cell>
        </row>
        <row r="3049">
          <cell r="H3049">
            <v>-125.4344</v>
          </cell>
        </row>
        <row r="3050">
          <cell r="H3050">
            <v>-125.3835</v>
          </cell>
        </row>
        <row r="3051">
          <cell r="H3051">
            <v>-125.33250000000001</v>
          </cell>
        </row>
        <row r="3052">
          <cell r="H3052">
            <v>-125.2816</v>
          </cell>
        </row>
        <row r="3053">
          <cell r="H3053">
            <v>-125.23070000000001</v>
          </cell>
        </row>
        <row r="3054">
          <cell r="H3054">
            <v>-125.17959999999999</v>
          </cell>
        </row>
        <row r="3055">
          <cell r="H3055">
            <v>-125.12880000000001</v>
          </cell>
        </row>
        <row r="3056">
          <cell r="H3056">
            <v>-125.0778</v>
          </cell>
        </row>
        <row r="3057">
          <cell r="H3057">
            <v>-125.02680000000001</v>
          </cell>
        </row>
        <row r="3058">
          <cell r="H3058">
            <v>-124.9759</v>
          </cell>
        </row>
        <row r="3059">
          <cell r="H3059">
            <v>-124.925</v>
          </cell>
        </row>
        <row r="3060">
          <cell r="H3060">
            <v>-124.8741</v>
          </cell>
        </row>
        <row r="3061">
          <cell r="H3061">
            <v>-124.82319999999999</v>
          </cell>
        </row>
        <row r="3062">
          <cell r="H3062">
            <v>-124.77209999999999</v>
          </cell>
        </row>
        <row r="3063">
          <cell r="H3063">
            <v>-124.72120000000001</v>
          </cell>
        </row>
        <row r="3064">
          <cell r="H3064">
            <v>-124.67019999999999</v>
          </cell>
        </row>
        <row r="3065">
          <cell r="H3065">
            <v>-124.61930000000001</v>
          </cell>
        </row>
        <row r="3066">
          <cell r="H3066">
            <v>-124.56829999999999</v>
          </cell>
        </row>
        <row r="3067">
          <cell r="H3067">
            <v>-124.51740000000001</v>
          </cell>
        </row>
        <row r="3068">
          <cell r="H3068">
            <v>-124.4665</v>
          </cell>
        </row>
        <row r="3069">
          <cell r="H3069">
            <v>-124.41560000000001</v>
          </cell>
        </row>
        <row r="3070">
          <cell r="H3070">
            <v>-124.3646</v>
          </cell>
        </row>
        <row r="3071">
          <cell r="H3071">
            <v>-124.31360000000001</v>
          </cell>
        </row>
        <row r="3072">
          <cell r="H3072">
            <v>-124.2627</v>
          </cell>
        </row>
        <row r="3073">
          <cell r="H3073">
            <v>-124.21170000000001</v>
          </cell>
        </row>
        <row r="3074">
          <cell r="H3074">
            <v>-124.16079999999999</v>
          </cell>
        </row>
        <row r="3075">
          <cell r="H3075">
            <v>-124.1099</v>
          </cell>
        </row>
        <row r="3076">
          <cell r="H3076">
            <v>-124.05890000000001</v>
          </cell>
        </row>
        <row r="3077">
          <cell r="H3077">
            <v>-124.00799999999998</v>
          </cell>
        </row>
        <row r="3078">
          <cell r="H3078">
            <v>-123.95699999999999</v>
          </cell>
        </row>
        <row r="3079">
          <cell r="H3079">
            <v>-123.90610000000001</v>
          </cell>
        </row>
        <row r="3080">
          <cell r="H3080">
            <v>-123.85509999999999</v>
          </cell>
        </row>
        <row r="3081">
          <cell r="H3081">
            <v>-123.80420000000001</v>
          </cell>
        </row>
        <row r="3082">
          <cell r="H3082">
            <v>-123.75320000000001</v>
          </cell>
        </row>
        <row r="3083">
          <cell r="H3083">
            <v>-123.70230000000001</v>
          </cell>
        </row>
        <row r="3084">
          <cell r="H3084">
            <v>-123.65129999999999</v>
          </cell>
        </row>
        <row r="3085">
          <cell r="H3085">
            <v>-123.60040000000001</v>
          </cell>
        </row>
        <row r="3086">
          <cell r="H3086">
            <v>-123.5496</v>
          </cell>
        </row>
        <row r="3087">
          <cell r="H3087">
            <v>-123.4986</v>
          </cell>
        </row>
        <row r="3088">
          <cell r="H3088">
            <v>-123.44770000000001</v>
          </cell>
        </row>
        <row r="3089">
          <cell r="H3089">
            <v>-123.39669999999998</v>
          </cell>
        </row>
        <row r="3090">
          <cell r="H3090">
            <v>-123.3458</v>
          </cell>
        </row>
        <row r="3091">
          <cell r="H3091">
            <v>-123.29480000000001</v>
          </cell>
        </row>
        <row r="3092">
          <cell r="H3092">
            <v>-123.2439</v>
          </cell>
        </row>
        <row r="3093">
          <cell r="H3093">
            <v>-123.19290000000001</v>
          </cell>
        </row>
        <row r="3094">
          <cell r="H3094">
            <v>-123.142</v>
          </cell>
        </row>
        <row r="3095">
          <cell r="H3095">
            <v>-123.09100000000001</v>
          </cell>
        </row>
        <row r="3096">
          <cell r="H3096">
            <v>-123.0401</v>
          </cell>
        </row>
        <row r="3097">
          <cell r="H3097">
            <v>-122.98910000000001</v>
          </cell>
        </row>
        <row r="3098">
          <cell r="H3098">
            <v>-122.93810000000001</v>
          </cell>
        </row>
        <row r="3099">
          <cell r="H3099">
            <v>-122.88709999999999</v>
          </cell>
        </row>
        <row r="3100">
          <cell r="H3100">
            <v>-122.83629999999999</v>
          </cell>
        </row>
        <row r="3101">
          <cell r="H3101">
            <v>-122.78530000000001</v>
          </cell>
        </row>
        <row r="3102">
          <cell r="H3102">
            <v>-122.73439999999999</v>
          </cell>
        </row>
        <row r="3103">
          <cell r="H3103">
            <v>-122.68340000000001</v>
          </cell>
        </row>
        <row r="3104">
          <cell r="H3104">
            <v>-122.63239999999999</v>
          </cell>
        </row>
        <row r="3105">
          <cell r="H3105">
            <v>-122.58150000000001</v>
          </cell>
        </row>
        <row r="3106">
          <cell r="H3106">
            <v>-122.53049999999999</v>
          </cell>
        </row>
        <row r="3107">
          <cell r="H3107">
            <v>-122.4796</v>
          </cell>
        </row>
        <row r="3108">
          <cell r="H3108">
            <v>-122.42870000000001</v>
          </cell>
        </row>
        <row r="3109">
          <cell r="H3109">
            <v>-122.3779</v>
          </cell>
        </row>
        <row r="3110">
          <cell r="H3110">
            <v>-122.32679999999999</v>
          </cell>
        </row>
        <row r="3111">
          <cell r="H3111">
            <v>-122.27590000000001</v>
          </cell>
        </row>
        <row r="3112">
          <cell r="H3112">
            <v>-122.22489999999999</v>
          </cell>
        </row>
        <row r="3113">
          <cell r="H3113">
            <v>-122.1741</v>
          </cell>
        </row>
        <row r="3114">
          <cell r="H3114">
            <v>-122.12309999999999</v>
          </cell>
        </row>
        <row r="3115">
          <cell r="H3115">
            <v>-122.07210000000001</v>
          </cell>
        </row>
        <row r="3116">
          <cell r="H3116">
            <v>-122.02120000000002</v>
          </cell>
        </row>
        <row r="3117">
          <cell r="H3117">
            <v>-121.97019999999999</v>
          </cell>
        </row>
        <row r="3118">
          <cell r="H3118">
            <v>-121.91930000000001</v>
          </cell>
        </row>
        <row r="3119">
          <cell r="H3119">
            <v>-121.8683</v>
          </cell>
        </row>
        <row r="3120">
          <cell r="H3120">
            <v>-121.81739999999999</v>
          </cell>
        </row>
        <row r="3121">
          <cell r="H3121">
            <v>-121.7664</v>
          </cell>
        </row>
        <row r="3122">
          <cell r="H3122">
            <v>-121.71549999999999</v>
          </cell>
        </row>
        <row r="3123">
          <cell r="H3123">
            <v>-121.6645</v>
          </cell>
        </row>
        <row r="3124">
          <cell r="H3124">
            <v>-121.6135</v>
          </cell>
        </row>
        <row r="3125">
          <cell r="H3125">
            <v>-121.5626</v>
          </cell>
        </row>
        <row r="3126">
          <cell r="H3126">
            <v>-121.51169999999999</v>
          </cell>
        </row>
        <row r="3127">
          <cell r="H3127">
            <v>-121.46079999999999</v>
          </cell>
        </row>
        <row r="3128">
          <cell r="H3128">
            <v>-121.40979999999999</v>
          </cell>
        </row>
        <row r="3129">
          <cell r="H3129">
            <v>-121.35890000000001</v>
          </cell>
        </row>
        <row r="3130">
          <cell r="H3130">
            <v>-121.30799999999999</v>
          </cell>
        </row>
        <row r="3131">
          <cell r="H3131">
            <v>-121.2569</v>
          </cell>
        </row>
        <row r="3132">
          <cell r="H3132">
            <v>-121.206</v>
          </cell>
        </row>
        <row r="3133">
          <cell r="H3133">
            <v>-121.1551</v>
          </cell>
        </row>
        <row r="3134">
          <cell r="H3134">
            <v>-121.10410000000002</v>
          </cell>
        </row>
        <row r="3135">
          <cell r="H3135">
            <v>-121.0532</v>
          </cell>
        </row>
        <row r="3136">
          <cell r="H3136">
            <v>-121.0022</v>
          </cell>
        </row>
        <row r="3137">
          <cell r="H3137">
            <v>-120.95140000000001</v>
          </cell>
        </row>
        <row r="3138">
          <cell r="H3138">
            <v>-120.90039999999999</v>
          </cell>
        </row>
        <row r="3139">
          <cell r="H3139">
            <v>-120.8494</v>
          </cell>
        </row>
        <row r="3140">
          <cell r="H3140">
            <v>-120.7985</v>
          </cell>
        </row>
        <row r="3141">
          <cell r="H3141">
            <v>-120.7475</v>
          </cell>
        </row>
        <row r="3142">
          <cell r="H3142">
            <v>-120.69660000000002</v>
          </cell>
        </row>
        <row r="3143">
          <cell r="H3143">
            <v>-120.64570000000001</v>
          </cell>
        </row>
        <row r="3144">
          <cell r="H3144">
            <v>-120.5947</v>
          </cell>
        </row>
        <row r="3145">
          <cell r="H3145">
            <v>-120.5438</v>
          </cell>
        </row>
        <row r="3146">
          <cell r="H3146">
            <v>-120.49280000000002</v>
          </cell>
        </row>
        <row r="3147">
          <cell r="H3147">
            <v>-120.4418</v>
          </cell>
        </row>
        <row r="3148">
          <cell r="H3148">
            <v>-120.39089999999999</v>
          </cell>
        </row>
        <row r="3149">
          <cell r="H3149">
            <v>-120.34</v>
          </cell>
        </row>
        <row r="3150">
          <cell r="H3150">
            <v>-120.289</v>
          </cell>
        </row>
        <row r="3151">
          <cell r="H3151">
            <v>-120.2381</v>
          </cell>
        </row>
        <row r="3152">
          <cell r="H3152">
            <v>-120.18709999999999</v>
          </cell>
        </row>
        <row r="3153">
          <cell r="H3153">
            <v>-120.1361</v>
          </cell>
        </row>
        <row r="3154">
          <cell r="H3154">
            <v>-120.0853</v>
          </cell>
        </row>
        <row r="3155">
          <cell r="H3155">
            <v>-120.0343</v>
          </cell>
        </row>
        <row r="3156">
          <cell r="H3156">
            <v>-119.98340000000002</v>
          </cell>
        </row>
        <row r="3157">
          <cell r="H3157">
            <v>-119.9324</v>
          </cell>
        </row>
        <row r="3158">
          <cell r="H3158">
            <v>-119.8814</v>
          </cell>
        </row>
        <row r="3159">
          <cell r="H3159">
            <v>-119.8305</v>
          </cell>
        </row>
        <row r="3160">
          <cell r="H3160">
            <v>-119.77959999999999</v>
          </cell>
        </row>
        <row r="3161">
          <cell r="H3161">
            <v>-119.7287</v>
          </cell>
        </row>
        <row r="3162">
          <cell r="H3162">
            <v>-119.67769999999999</v>
          </cell>
        </row>
        <row r="3163">
          <cell r="H3163">
            <v>-119.6267</v>
          </cell>
        </row>
        <row r="3164">
          <cell r="H3164">
            <v>-119.5759</v>
          </cell>
        </row>
        <row r="3165">
          <cell r="H3165">
            <v>-119.5249</v>
          </cell>
        </row>
        <row r="3166">
          <cell r="H3166">
            <v>-119.47389999999999</v>
          </cell>
        </row>
        <row r="3167">
          <cell r="H3167">
            <v>-119.423</v>
          </cell>
        </row>
        <row r="3168">
          <cell r="H3168">
            <v>-119.3721</v>
          </cell>
        </row>
        <row r="3169">
          <cell r="H3169">
            <v>-119.321</v>
          </cell>
        </row>
        <row r="3170">
          <cell r="H3170">
            <v>-119.27020000000002</v>
          </cell>
        </row>
        <row r="3171">
          <cell r="H3171">
            <v>-119.2192</v>
          </cell>
        </row>
        <row r="3172">
          <cell r="H3172">
            <v>-119.1682</v>
          </cell>
        </row>
        <row r="3173">
          <cell r="H3173">
            <v>-119.1174</v>
          </cell>
        </row>
        <row r="3174">
          <cell r="H3174">
            <v>-119.0664</v>
          </cell>
        </row>
        <row r="3175">
          <cell r="H3175">
            <v>-119.0154</v>
          </cell>
        </row>
        <row r="3176">
          <cell r="H3176">
            <v>-118.96440000000001</v>
          </cell>
        </row>
        <row r="3177">
          <cell r="H3177">
            <v>-118.9136</v>
          </cell>
        </row>
        <row r="3178">
          <cell r="H3178">
            <v>-118.86259999999999</v>
          </cell>
        </row>
        <row r="3179">
          <cell r="H3179">
            <v>-118.8117</v>
          </cell>
        </row>
        <row r="3180">
          <cell r="H3180">
            <v>-118.76059999999998</v>
          </cell>
        </row>
        <row r="3181">
          <cell r="H3181">
            <v>-118.7098</v>
          </cell>
        </row>
        <row r="3182">
          <cell r="H3182">
            <v>-118.65880000000001</v>
          </cell>
        </row>
        <row r="3183">
          <cell r="H3183">
            <v>-118.6079</v>
          </cell>
        </row>
        <row r="3184">
          <cell r="H3184">
            <v>-118.55689999999998</v>
          </cell>
        </row>
        <row r="3185">
          <cell r="H3185">
            <v>-118.5059</v>
          </cell>
        </row>
        <row r="3186">
          <cell r="H3186">
            <v>-118.45509999999999</v>
          </cell>
        </row>
        <row r="3187">
          <cell r="H3187">
            <v>-118.4041</v>
          </cell>
        </row>
        <row r="3188">
          <cell r="H3188">
            <v>-118.35310000000001</v>
          </cell>
        </row>
        <row r="3189">
          <cell r="H3189">
            <v>-118.3023</v>
          </cell>
        </row>
        <row r="3190">
          <cell r="H3190">
            <v>-118.25129999999999</v>
          </cell>
        </row>
        <row r="3191">
          <cell r="H3191">
            <v>-118.2002</v>
          </cell>
        </row>
        <row r="3192">
          <cell r="H3192">
            <v>-118.1493</v>
          </cell>
        </row>
        <row r="3193">
          <cell r="H3193">
            <v>-118.0985</v>
          </cell>
        </row>
        <row r="3194">
          <cell r="H3194">
            <v>-118.04749999999999</v>
          </cell>
        </row>
        <row r="3195">
          <cell r="H3195">
            <v>-117.9966</v>
          </cell>
        </row>
        <row r="3196">
          <cell r="H3196">
            <v>-117.94559999999998</v>
          </cell>
        </row>
        <row r="3197">
          <cell r="H3197">
            <v>-117.8946</v>
          </cell>
        </row>
        <row r="3198">
          <cell r="H3198">
            <v>-117.8438</v>
          </cell>
        </row>
        <row r="3199">
          <cell r="H3199">
            <v>-117.7928</v>
          </cell>
        </row>
        <row r="3200">
          <cell r="H3200">
            <v>-117.74170000000001</v>
          </cell>
        </row>
        <row r="3201">
          <cell r="H3201">
            <v>-117.69080000000001</v>
          </cell>
        </row>
        <row r="3202">
          <cell r="H3202">
            <v>-117.63979999999998</v>
          </cell>
        </row>
        <row r="3203">
          <cell r="H3203">
            <v>-117.5889</v>
          </cell>
        </row>
        <row r="3204">
          <cell r="H3204">
            <v>-117.538</v>
          </cell>
        </row>
        <row r="3205">
          <cell r="H3205">
            <v>-117.48699999999999</v>
          </cell>
        </row>
        <row r="3206">
          <cell r="H3206">
            <v>-117.4361</v>
          </cell>
        </row>
        <row r="3207">
          <cell r="H3207">
            <v>-117.38509999999999</v>
          </cell>
        </row>
        <row r="3208">
          <cell r="H3208">
            <v>-117.33420000000001</v>
          </cell>
        </row>
        <row r="3209">
          <cell r="H3209">
            <v>-117.2833</v>
          </cell>
        </row>
        <row r="3210">
          <cell r="H3210">
            <v>-117.23230000000001</v>
          </cell>
        </row>
        <row r="3211">
          <cell r="H3211">
            <v>-117.1814</v>
          </cell>
        </row>
        <row r="3212">
          <cell r="H3212">
            <v>-117.13039999999999</v>
          </cell>
        </row>
        <row r="3213">
          <cell r="H3213">
            <v>-117.07939999999999</v>
          </cell>
        </row>
        <row r="3214">
          <cell r="H3214">
            <v>-117.0286</v>
          </cell>
        </row>
        <row r="3215">
          <cell r="H3215">
            <v>-116.9776</v>
          </cell>
        </row>
        <row r="3216">
          <cell r="H3216">
            <v>-116.92670000000001</v>
          </cell>
        </row>
        <row r="3217">
          <cell r="H3217">
            <v>-116.87569999999999</v>
          </cell>
        </row>
        <row r="3218">
          <cell r="H3218">
            <v>-116.82479999999998</v>
          </cell>
        </row>
        <row r="3219">
          <cell r="H3219">
            <v>-116.77379999999999</v>
          </cell>
        </row>
        <row r="3220">
          <cell r="H3220">
            <v>-116.72290000000001</v>
          </cell>
        </row>
        <row r="3221">
          <cell r="H3221">
            <v>-116.672</v>
          </cell>
        </row>
        <row r="3222">
          <cell r="H3222">
            <v>-116.62100000000001</v>
          </cell>
        </row>
        <row r="3223">
          <cell r="H3223">
            <v>-116.5701</v>
          </cell>
        </row>
        <row r="3224">
          <cell r="H3224">
            <v>-116.51909999999999</v>
          </cell>
        </row>
        <row r="3225">
          <cell r="H3225">
            <v>-116.4682</v>
          </cell>
        </row>
        <row r="3226">
          <cell r="H3226">
            <v>-116.41720000000001</v>
          </cell>
        </row>
        <row r="3227">
          <cell r="H3227">
            <v>-116.3664</v>
          </cell>
        </row>
        <row r="3228">
          <cell r="H3228">
            <v>-116.31540000000001</v>
          </cell>
        </row>
        <row r="3229">
          <cell r="H3229">
            <v>-116.26439999999999</v>
          </cell>
        </row>
        <row r="3230">
          <cell r="H3230">
            <v>-116.21350000000001</v>
          </cell>
        </row>
        <row r="3231">
          <cell r="H3231">
            <v>-116.1626</v>
          </cell>
        </row>
        <row r="3232">
          <cell r="H3232">
            <v>-116.11160000000001</v>
          </cell>
        </row>
        <row r="3233">
          <cell r="H3233">
            <v>-116.06059999999999</v>
          </cell>
        </row>
        <row r="3234">
          <cell r="H3234">
            <v>-116.00960000000001</v>
          </cell>
        </row>
        <row r="3235">
          <cell r="H3235">
            <v>-115.95859999999999</v>
          </cell>
        </row>
        <row r="3236">
          <cell r="H3236">
            <v>-115.9079</v>
          </cell>
        </row>
        <row r="3237">
          <cell r="H3237">
            <v>-115.8569</v>
          </cell>
        </row>
        <row r="3238">
          <cell r="H3238">
            <v>-115.80590000000001</v>
          </cell>
        </row>
        <row r="3239">
          <cell r="H3239">
            <v>-115.755</v>
          </cell>
        </row>
        <row r="3240">
          <cell r="H3240">
            <v>-115.70400000000001</v>
          </cell>
        </row>
        <row r="3241">
          <cell r="H3241">
            <v>-115.6532</v>
          </cell>
        </row>
        <row r="3242">
          <cell r="H3242">
            <v>-115.60210000000001</v>
          </cell>
        </row>
        <row r="3243">
          <cell r="H3243">
            <v>-115.55119999999999</v>
          </cell>
        </row>
        <row r="3244">
          <cell r="H3244">
            <v>-115.50020000000001</v>
          </cell>
        </row>
        <row r="3245">
          <cell r="H3245">
            <v>-115.44929999999999</v>
          </cell>
        </row>
        <row r="3246">
          <cell r="H3246">
            <v>-115.39830000000001</v>
          </cell>
        </row>
        <row r="3247">
          <cell r="H3247">
            <v>-115.34739999999999</v>
          </cell>
        </row>
        <row r="3248">
          <cell r="H3248">
            <v>-115.29640000000001</v>
          </cell>
        </row>
        <row r="3249">
          <cell r="H3249">
            <v>-115.2456</v>
          </cell>
        </row>
        <row r="3250">
          <cell r="H3250">
            <v>-115.19459999999999</v>
          </cell>
        </row>
        <row r="3251">
          <cell r="H3251">
            <v>-115.14359999999999</v>
          </cell>
        </row>
        <row r="3252">
          <cell r="H3252">
            <v>-115.0926</v>
          </cell>
        </row>
        <row r="3253">
          <cell r="H3253">
            <v>-115.04179999999999</v>
          </cell>
        </row>
        <row r="3254">
          <cell r="H3254">
            <v>-114.99080000000001</v>
          </cell>
        </row>
        <row r="3255">
          <cell r="H3255">
            <v>-114.93980000000001</v>
          </cell>
        </row>
        <row r="3256">
          <cell r="H3256">
            <v>-114.88890000000001</v>
          </cell>
        </row>
        <row r="3257">
          <cell r="H3257">
            <v>-114.8379</v>
          </cell>
        </row>
        <row r="3258">
          <cell r="H3258">
            <v>-114.78700000000001</v>
          </cell>
        </row>
        <row r="3259">
          <cell r="H3259">
            <v>-114.73609999999999</v>
          </cell>
        </row>
        <row r="3260">
          <cell r="H3260">
            <v>-114.68510000000001</v>
          </cell>
        </row>
        <row r="3261">
          <cell r="H3261">
            <v>-114.63419999999999</v>
          </cell>
        </row>
        <row r="3262">
          <cell r="H3262">
            <v>-114.58320000000001</v>
          </cell>
        </row>
        <row r="3263">
          <cell r="H3263">
            <v>-114.5322</v>
          </cell>
        </row>
        <row r="3264">
          <cell r="H3264">
            <v>-114.4813</v>
          </cell>
        </row>
        <row r="3265">
          <cell r="H3265">
            <v>-114.43039999999999</v>
          </cell>
        </row>
        <row r="3266">
          <cell r="H3266">
            <v>-114.3794</v>
          </cell>
        </row>
        <row r="3267">
          <cell r="H3267">
            <v>-114.32849999999999</v>
          </cell>
        </row>
        <row r="3268">
          <cell r="H3268">
            <v>-114.2775</v>
          </cell>
        </row>
        <row r="3269">
          <cell r="H3269">
            <v>-114.22669999999999</v>
          </cell>
        </row>
        <row r="3270">
          <cell r="H3270">
            <v>-114.1756</v>
          </cell>
        </row>
        <row r="3271">
          <cell r="H3271">
            <v>-114.12479999999999</v>
          </cell>
        </row>
        <row r="3272">
          <cell r="H3272">
            <v>-114.0737</v>
          </cell>
        </row>
        <row r="3273">
          <cell r="H3273">
            <v>-114.02279999999999</v>
          </cell>
        </row>
        <row r="3274">
          <cell r="H3274">
            <v>-113.97190000000001</v>
          </cell>
        </row>
        <row r="3275">
          <cell r="H3275">
            <v>-113.92080000000001</v>
          </cell>
        </row>
        <row r="3276">
          <cell r="H3276">
            <v>-113.87</v>
          </cell>
        </row>
        <row r="3277">
          <cell r="H3277">
            <v>-113.81899999999999</v>
          </cell>
        </row>
        <row r="3278">
          <cell r="H3278">
            <v>-113.7681</v>
          </cell>
        </row>
        <row r="3279">
          <cell r="H3279">
            <v>-113.71709999999999</v>
          </cell>
        </row>
        <row r="3280">
          <cell r="H3280">
            <v>-113.6662</v>
          </cell>
        </row>
        <row r="3281">
          <cell r="H3281">
            <v>-113.61519999999999</v>
          </cell>
        </row>
        <row r="3282">
          <cell r="H3282">
            <v>-113.5643</v>
          </cell>
        </row>
        <row r="3283">
          <cell r="H3283">
            <v>-113.51349999999999</v>
          </cell>
        </row>
        <row r="3284">
          <cell r="H3284">
            <v>-113.4624</v>
          </cell>
        </row>
        <row r="3285">
          <cell r="H3285">
            <v>-113.41149999999999</v>
          </cell>
        </row>
        <row r="3286">
          <cell r="H3286">
            <v>-113.36060000000001</v>
          </cell>
        </row>
        <row r="3287">
          <cell r="H3287">
            <v>-113.30960000000002</v>
          </cell>
        </row>
        <row r="3288">
          <cell r="H3288">
            <v>-113.2586</v>
          </cell>
        </row>
        <row r="3289">
          <cell r="H3289">
            <v>-113.20779999999999</v>
          </cell>
        </row>
        <row r="3290">
          <cell r="H3290">
            <v>-113.15679999999999</v>
          </cell>
        </row>
        <row r="3291">
          <cell r="H3291">
            <v>-113.10580000000002</v>
          </cell>
        </row>
        <row r="3292">
          <cell r="H3292">
            <v>-113.05499999999999</v>
          </cell>
        </row>
        <row r="3293">
          <cell r="H3293">
            <v>-113.00399999999999</v>
          </cell>
        </row>
        <row r="3294">
          <cell r="H3294">
            <v>-112.953</v>
          </cell>
        </row>
        <row r="3295">
          <cell r="H3295">
            <v>-112.90200000000002</v>
          </cell>
        </row>
        <row r="3296">
          <cell r="H3296">
            <v>-112.85120000000001</v>
          </cell>
        </row>
        <row r="3297">
          <cell r="H3297">
            <v>-112.80019999999999</v>
          </cell>
        </row>
        <row r="3298">
          <cell r="H3298">
            <v>-112.7491</v>
          </cell>
        </row>
        <row r="3299">
          <cell r="H3299">
            <v>-112.6982</v>
          </cell>
        </row>
        <row r="3300">
          <cell r="H3300">
            <v>-112.6474</v>
          </cell>
        </row>
        <row r="3301">
          <cell r="H3301">
            <v>-112.5963</v>
          </cell>
        </row>
        <row r="3302">
          <cell r="H3302">
            <v>-112.5454</v>
          </cell>
        </row>
        <row r="3303">
          <cell r="H3303">
            <v>-112.4945</v>
          </cell>
        </row>
        <row r="3304">
          <cell r="H3304">
            <v>-112.4436</v>
          </cell>
        </row>
        <row r="3305">
          <cell r="H3305">
            <v>-112.3926</v>
          </cell>
        </row>
        <row r="3306">
          <cell r="H3306">
            <v>-112.3417</v>
          </cell>
        </row>
        <row r="3307">
          <cell r="H3307">
            <v>-112.2907</v>
          </cell>
        </row>
        <row r="3308">
          <cell r="H3308">
            <v>-112.2397</v>
          </cell>
        </row>
        <row r="3309">
          <cell r="H3309">
            <v>-112.1888</v>
          </cell>
        </row>
        <row r="3310">
          <cell r="H3310">
            <v>-112.1379</v>
          </cell>
        </row>
        <row r="3311">
          <cell r="H3311">
            <v>-112.0869</v>
          </cell>
        </row>
        <row r="3312">
          <cell r="H3312">
            <v>-112.036</v>
          </cell>
        </row>
        <row r="3313">
          <cell r="H3313">
            <v>-111.98509999999999</v>
          </cell>
        </row>
        <row r="3314">
          <cell r="H3314">
            <v>-111.9341</v>
          </cell>
        </row>
        <row r="3315">
          <cell r="H3315">
            <v>-111.88309999999998</v>
          </cell>
        </row>
        <row r="3316">
          <cell r="H3316">
            <v>-111.8322</v>
          </cell>
        </row>
        <row r="3317">
          <cell r="H3317">
            <v>-111.78120000000001</v>
          </cell>
        </row>
        <row r="3318">
          <cell r="H3318">
            <v>-111.7304</v>
          </cell>
        </row>
        <row r="3319">
          <cell r="H3319">
            <v>-111.67930000000001</v>
          </cell>
        </row>
        <row r="3320">
          <cell r="H3320">
            <v>-111.6284</v>
          </cell>
        </row>
        <row r="3321">
          <cell r="H3321">
            <v>-111.5775</v>
          </cell>
        </row>
        <row r="3322">
          <cell r="H3322">
            <v>-111.5266</v>
          </cell>
        </row>
        <row r="3323">
          <cell r="H3323">
            <v>-111.4757</v>
          </cell>
        </row>
        <row r="3324">
          <cell r="H3324">
            <v>-111.4247</v>
          </cell>
        </row>
        <row r="3325">
          <cell r="H3325">
            <v>-111.3736</v>
          </cell>
        </row>
        <row r="3326">
          <cell r="H3326">
            <v>-111.3227</v>
          </cell>
        </row>
        <row r="3327">
          <cell r="H3327">
            <v>-111.27180000000001</v>
          </cell>
        </row>
        <row r="3328">
          <cell r="H3328">
            <v>-111.2209</v>
          </cell>
        </row>
        <row r="3329">
          <cell r="H3329">
            <v>-111.16999999999999</v>
          </cell>
        </row>
        <row r="3330">
          <cell r="H3330">
            <v>-111.1191</v>
          </cell>
        </row>
        <row r="3331">
          <cell r="H3331">
            <v>-111.06800000000001</v>
          </cell>
        </row>
        <row r="3332">
          <cell r="H3332">
            <v>-111.01700000000001</v>
          </cell>
        </row>
        <row r="3333">
          <cell r="H3333">
            <v>-110.96610000000001</v>
          </cell>
        </row>
        <row r="3334">
          <cell r="H3334">
            <v>-110.9152</v>
          </cell>
        </row>
        <row r="3335">
          <cell r="H3335">
            <v>-110.8643</v>
          </cell>
        </row>
        <row r="3336">
          <cell r="H3336">
            <v>-110.8134</v>
          </cell>
        </row>
        <row r="3337">
          <cell r="H3337">
            <v>-110.7624</v>
          </cell>
        </row>
        <row r="3338">
          <cell r="H3338">
            <v>-110.71149999999999</v>
          </cell>
        </row>
        <row r="3339">
          <cell r="H3339">
            <v>-110.66050000000001</v>
          </cell>
        </row>
        <row r="3340">
          <cell r="H3340">
            <v>-110.6095</v>
          </cell>
        </row>
        <row r="3341">
          <cell r="H3341">
            <v>-110.55860000000001</v>
          </cell>
        </row>
        <row r="3342">
          <cell r="H3342">
            <v>-110.50760000000001</v>
          </cell>
        </row>
        <row r="3343">
          <cell r="H3343">
            <v>-110.4567</v>
          </cell>
        </row>
        <row r="3344">
          <cell r="H3344">
            <v>-110.4058</v>
          </cell>
        </row>
        <row r="3345">
          <cell r="H3345">
            <v>-110.3549</v>
          </cell>
        </row>
        <row r="3346">
          <cell r="H3346">
            <v>-110.304</v>
          </cell>
        </row>
        <row r="3347">
          <cell r="H3347">
            <v>-110.25299999999999</v>
          </cell>
        </row>
        <row r="3348">
          <cell r="H3348">
            <v>-110.202</v>
          </cell>
        </row>
        <row r="3349">
          <cell r="H3349">
            <v>-110.15109999999999</v>
          </cell>
        </row>
        <row r="3350">
          <cell r="H3350">
            <v>-110.1001</v>
          </cell>
        </row>
        <row r="3351">
          <cell r="H3351">
            <v>-110.04910000000001</v>
          </cell>
        </row>
        <row r="3352">
          <cell r="H3352">
            <v>-109.9982</v>
          </cell>
        </row>
        <row r="3353">
          <cell r="H3353">
            <v>-109.94720000000001</v>
          </cell>
        </row>
        <row r="3354">
          <cell r="H3354">
            <v>-109.8963</v>
          </cell>
        </row>
        <row r="3355">
          <cell r="H3355">
            <v>-109.8454</v>
          </cell>
        </row>
        <row r="3356">
          <cell r="H3356">
            <v>-109.7944</v>
          </cell>
        </row>
        <row r="3357">
          <cell r="H3357">
            <v>-109.74350000000001</v>
          </cell>
        </row>
        <row r="3358">
          <cell r="H3358">
            <v>-109.6925</v>
          </cell>
        </row>
        <row r="3359">
          <cell r="H3359">
            <v>-109.64160000000001</v>
          </cell>
        </row>
        <row r="3360">
          <cell r="H3360">
            <v>-109.59059999999999</v>
          </cell>
        </row>
        <row r="3361">
          <cell r="H3361">
            <v>-109.5397</v>
          </cell>
        </row>
        <row r="3362">
          <cell r="H3362">
            <v>-109.4888</v>
          </cell>
        </row>
        <row r="3363">
          <cell r="H3363">
            <v>-109.43789999999998</v>
          </cell>
        </row>
        <row r="3364">
          <cell r="H3364">
            <v>-109.3869</v>
          </cell>
        </row>
        <row r="3365">
          <cell r="H3365">
            <v>-109.33589999999998</v>
          </cell>
        </row>
        <row r="3366">
          <cell r="H3366">
            <v>-109.28500000000001</v>
          </cell>
        </row>
        <row r="3367">
          <cell r="H3367">
            <v>-109.23410000000001</v>
          </cell>
        </row>
        <row r="3368">
          <cell r="H3368">
            <v>-109.18299999999999</v>
          </cell>
        </row>
        <row r="3369">
          <cell r="H3369">
            <v>-109.13220000000001</v>
          </cell>
        </row>
        <row r="3370">
          <cell r="H3370">
            <v>-109.0813</v>
          </cell>
        </row>
        <row r="3371">
          <cell r="H3371">
            <v>-109.03020000000001</v>
          </cell>
        </row>
        <row r="3372">
          <cell r="H3372">
            <v>-108.97929999999999</v>
          </cell>
        </row>
        <row r="3373">
          <cell r="H3373">
            <v>-108.92840000000001</v>
          </cell>
        </row>
        <row r="3374">
          <cell r="H3374">
            <v>-108.87740000000001</v>
          </cell>
        </row>
        <row r="3375">
          <cell r="H3375">
            <v>-108.8265</v>
          </cell>
        </row>
        <row r="3376">
          <cell r="H3376">
            <v>-108.7756</v>
          </cell>
        </row>
        <row r="3377">
          <cell r="H3377">
            <v>-108.72459999999998</v>
          </cell>
        </row>
        <row r="3378">
          <cell r="H3378">
            <v>-108.67359999999999</v>
          </cell>
        </row>
        <row r="3379">
          <cell r="H3379">
            <v>-108.62269999999999</v>
          </cell>
        </row>
        <row r="3380">
          <cell r="H3380">
            <v>-108.5718</v>
          </cell>
        </row>
        <row r="3381">
          <cell r="H3381">
            <v>-108.52080000000001</v>
          </cell>
        </row>
        <row r="3382">
          <cell r="H3382">
            <v>-108.46979999999999</v>
          </cell>
        </row>
        <row r="3383">
          <cell r="H3383">
            <v>-108.41900000000001</v>
          </cell>
        </row>
        <row r="3384">
          <cell r="H3384">
            <v>-108.36799999999999</v>
          </cell>
        </row>
        <row r="3385">
          <cell r="H3385">
            <v>-108.31700000000001</v>
          </cell>
        </row>
        <row r="3386">
          <cell r="H3386">
            <v>-108.26599999999999</v>
          </cell>
        </row>
        <row r="3387">
          <cell r="H3387">
            <v>-108.21520000000001</v>
          </cell>
        </row>
        <row r="3388">
          <cell r="H3388">
            <v>-108.16409999999999</v>
          </cell>
        </row>
        <row r="3389">
          <cell r="H3389">
            <v>-108.11330000000001</v>
          </cell>
        </row>
        <row r="3390">
          <cell r="H3390">
            <v>-108.0624</v>
          </cell>
        </row>
        <row r="3391">
          <cell r="H3391">
            <v>-108.01140000000001</v>
          </cell>
        </row>
        <row r="3392">
          <cell r="H3392">
            <v>-107.96039999999999</v>
          </cell>
        </row>
        <row r="3393">
          <cell r="H3393">
            <v>-107.9096</v>
          </cell>
        </row>
        <row r="3394">
          <cell r="H3394">
            <v>-107.85849999999999</v>
          </cell>
        </row>
        <row r="3395">
          <cell r="H3395">
            <v>-107.80759999999998</v>
          </cell>
        </row>
        <row r="3396">
          <cell r="H3396">
            <v>-107.7567</v>
          </cell>
        </row>
        <row r="3397">
          <cell r="H3397">
            <v>-107.70559999999999</v>
          </cell>
        </row>
        <row r="3398">
          <cell r="H3398">
            <v>-107.65469999999999</v>
          </cell>
        </row>
        <row r="3399">
          <cell r="H3399">
            <v>-107.60380000000001</v>
          </cell>
        </row>
        <row r="3400">
          <cell r="H3400">
            <v>-107.55290000000001</v>
          </cell>
        </row>
        <row r="3401">
          <cell r="H3401">
            <v>-107.502</v>
          </cell>
        </row>
        <row r="3402">
          <cell r="H3402">
            <v>-107.45089999999999</v>
          </cell>
        </row>
        <row r="3403">
          <cell r="H3403">
            <v>-107.39999999999999</v>
          </cell>
        </row>
        <row r="3404">
          <cell r="H3404">
            <v>-107.34909999999999</v>
          </cell>
        </row>
        <row r="3405">
          <cell r="H3405">
            <v>-107.29810000000001</v>
          </cell>
        </row>
        <row r="3406">
          <cell r="H3406">
            <v>-107.24719999999999</v>
          </cell>
        </row>
        <row r="3407">
          <cell r="H3407">
            <v>-107.1962</v>
          </cell>
        </row>
        <row r="3408">
          <cell r="H3408">
            <v>-107.1454</v>
          </cell>
        </row>
        <row r="3409">
          <cell r="H3409">
            <v>-107.09439999999998</v>
          </cell>
        </row>
        <row r="3410">
          <cell r="H3410">
            <v>-107.0433</v>
          </cell>
        </row>
        <row r="3411">
          <cell r="H3411">
            <v>-106.99249999999999</v>
          </cell>
        </row>
        <row r="3412">
          <cell r="H3412">
            <v>-106.94149999999999</v>
          </cell>
        </row>
        <row r="3413">
          <cell r="H3413">
            <v>-106.8905</v>
          </cell>
        </row>
        <row r="3414">
          <cell r="H3414">
            <v>-106.83970000000001</v>
          </cell>
        </row>
        <row r="3415">
          <cell r="H3415">
            <v>-106.78870000000001</v>
          </cell>
        </row>
        <row r="3416">
          <cell r="H3416">
            <v>-106.73769999999999</v>
          </cell>
        </row>
        <row r="3417">
          <cell r="H3417">
            <v>-106.68680000000001</v>
          </cell>
        </row>
        <row r="3418">
          <cell r="H3418">
            <v>-106.63579999999999</v>
          </cell>
        </row>
        <row r="3419">
          <cell r="H3419">
            <v>-106.5849</v>
          </cell>
        </row>
        <row r="3420">
          <cell r="H3420">
            <v>-106.53389999999999</v>
          </cell>
        </row>
        <row r="3421">
          <cell r="H3421">
            <v>-106.483</v>
          </cell>
        </row>
        <row r="3422">
          <cell r="H3422">
            <v>-106.43219999999999</v>
          </cell>
        </row>
        <row r="3423">
          <cell r="H3423">
            <v>-106.3811</v>
          </cell>
        </row>
        <row r="3424">
          <cell r="H3424">
            <v>-106.33019999999999</v>
          </cell>
        </row>
        <row r="3425">
          <cell r="H3425">
            <v>-106.2792</v>
          </cell>
        </row>
        <row r="3426">
          <cell r="H3426">
            <v>-106.22829999999999</v>
          </cell>
        </row>
        <row r="3427">
          <cell r="H3427">
            <v>-106.1773</v>
          </cell>
        </row>
        <row r="3428">
          <cell r="H3428">
            <v>-106.12639999999999</v>
          </cell>
        </row>
        <row r="3429">
          <cell r="H3429">
            <v>-106.0754</v>
          </cell>
        </row>
        <row r="3430">
          <cell r="H3430">
            <v>-106.0245</v>
          </cell>
        </row>
        <row r="3431">
          <cell r="H3431">
            <v>-105.9736</v>
          </cell>
        </row>
        <row r="3432">
          <cell r="H3432">
            <v>-105.92249999999999</v>
          </cell>
        </row>
        <row r="3433">
          <cell r="H3433">
            <v>-105.87169999999999</v>
          </cell>
        </row>
        <row r="3434">
          <cell r="H3434">
            <v>-105.82079999999999</v>
          </cell>
        </row>
        <row r="3435">
          <cell r="H3435">
            <v>-105.7698</v>
          </cell>
        </row>
        <row r="3436">
          <cell r="H3436">
            <v>-105.71879999999999</v>
          </cell>
        </row>
        <row r="3437">
          <cell r="H3437">
            <v>-105.6679</v>
          </cell>
        </row>
        <row r="3438">
          <cell r="H3438">
            <v>-105.6169</v>
          </cell>
        </row>
        <row r="3439">
          <cell r="H3439">
            <v>-105.566</v>
          </cell>
        </row>
        <row r="3440">
          <cell r="H3440">
            <v>-105.51500000000001</v>
          </cell>
        </row>
        <row r="3441">
          <cell r="H3441">
            <v>-105.464</v>
          </cell>
        </row>
        <row r="3442">
          <cell r="H3442">
            <v>-105.4131</v>
          </cell>
        </row>
        <row r="3443">
          <cell r="H3443">
            <v>-105.3622</v>
          </cell>
        </row>
        <row r="3444">
          <cell r="H3444">
            <v>-105.31119999999999</v>
          </cell>
        </row>
        <row r="3445">
          <cell r="H3445">
            <v>-105.2604</v>
          </cell>
        </row>
        <row r="3446">
          <cell r="H3446">
            <v>-105.20950000000001</v>
          </cell>
        </row>
        <row r="3447">
          <cell r="H3447">
            <v>-105.1585</v>
          </cell>
        </row>
        <row r="3448">
          <cell r="H3448">
            <v>-105.10749999999999</v>
          </cell>
        </row>
        <row r="3449">
          <cell r="H3449">
            <v>-105.0566</v>
          </cell>
        </row>
        <row r="3450">
          <cell r="H3450">
            <v>-105.00569999999999</v>
          </cell>
        </row>
        <row r="3451">
          <cell r="H3451">
            <v>-104.9547</v>
          </cell>
        </row>
        <row r="3452">
          <cell r="H3452">
            <v>-104.9038</v>
          </cell>
        </row>
        <row r="3453">
          <cell r="H3453">
            <v>-104.8528</v>
          </cell>
        </row>
        <row r="3454">
          <cell r="H3454">
            <v>-104.80179999999999</v>
          </cell>
        </row>
        <row r="3455">
          <cell r="H3455">
            <v>-104.7509</v>
          </cell>
        </row>
        <row r="3456">
          <cell r="H3456">
            <v>-104.6999</v>
          </cell>
        </row>
        <row r="3457">
          <cell r="H3457">
            <v>-104.6489</v>
          </cell>
        </row>
        <row r="3458">
          <cell r="H3458">
            <v>-104.59800000000001</v>
          </cell>
        </row>
        <row r="3459">
          <cell r="H3459">
            <v>-104.5471</v>
          </cell>
        </row>
        <row r="3460">
          <cell r="H3460">
            <v>-104.49609999999998</v>
          </cell>
        </row>
        <row r="3461">
          <cell r="H3461">
            <v>-104.4453</v>
          </cell>
        </row>
        <row r="3462">
          <cell r="H3462">
            <v>-104.3943</v>
          </cell>
        </row>
        <row r="3463">
          <cell r="H3463">
            <v>-104.3433</v>
          </cell>
        </row>
        <row r="3464">
          <cell r="H3464">
            <v>-104.29240000000001</v>
          </cell>
        </row>
        <row r="3465">
          <cell r="H3465">
            <v>-104.2415</v>
          </cell>
        </row>
        <row r="3466">
          <cell r="H3466">
            <v>-104.1904</v>
          </cell>
        </row>
        <row r="3467">
          <cell r="H3467">
            <v>-104.1396</v>
          </cell>
        </row>
        <row r="3468">
          <cell r="H3468">
            <v>-104.0886</v>
          </cell>
        </row>
        <row r="3469">
          <cell r="H3469">
            <v>-104.0376</v>
          </cell>
        </row>
        <row r="3470">
          <cell r="H3470">
            <v>-103.98680000000002</v>
          </cell>
        </row>
        <row r="3471">
          <cell r="H3471">
            <v>-103.9357</v>
          </cell>
        </row>
        <row r="3472">
          <cell r="H3472">
            <v>-103.8848</v>
          </cell>
        </row>
        <row r="3473">
          <cell r="H3473">
            <v>-103.8338</v>
          </cell>
        </row>
        <row r="3474">
          <cell r="H3474">
            <v>-103.78289999999998</v>
          </cell>
        </row>
        <row r="3475">
          <cell r="H3475">
            <v>-103.732</v>
          </cell>
        </row>
        <row r="3476">
          <cell r="H3476">
            <v>-103.68109999999999</v>
          </cell>
        </row>
        <row r="3477">
          <cell r="H3477">
            <v>-103.6301</v>
          </cell>
        </row>
        <row r="3478">
          <cell r="H3478">
            <v>-103.5791</v>
          </cell>
        </row>
        <row r="3479">
          <cell r="H3479">
            <v>-103.5282</v>
          </cell>
        </row>
        <row r="3480">
          <cell r="H3480">
            <v>-103.47730000000001</v>
          </cell>
        </row>
        <row r="3481">
          <cell r="H3481">
            <v>-103.4263</v>
          </cell>
        </row>
        <row r="3482">
          <cell r="H3482">
            <v>-103.37540000000001</v>
          </cell>
        </row>
        <row r="3483">
          <cell r="H3483">
            <v>-103.3244</v>
          </cell>
        </row>
        <row r="3484">
          <cell r="H3484">
            <v>-103.2735</v>
          </cell>
        </row>
        <row r="3485">
          <cell r="H3485">
            <v>-103.2225</v>
          </cell>
        </row>
        <row r="3486">
          <cell r="H3486">
            <v>-103.1716</v>
          </cell>
        </row>
        <row r="3487">
          <cell r="H3487">
            <v>-103.1207</v>
          </cell>
        </row>
        <row r="3488">
          <cell r="H3488">
            <v>-103.06960000000001</v>
          </cell>
        </row>
        <row r="3489">
          <cell r="H3489">
            <v>-103.0188</v>
          </cell>
        </row>
        <row r="3490">
          <cell r="H3490">
            <v>-102.96780000000001</v>
          </cell>
        </row>
        <row r="3491">
          <cell r="H3491">
            <v>-102.9169</v>
          </cell>
        </row>
        <row r="3492">
          <cell r="H3492">
            <v>-102.8659</v>
          </cell>
        </row>
        <row r="3493">
          <cell r="H3493">
            <v>-102.815</v>
          </cell>
        </row>
        <row r="3494">
          <cell r="H3494">
            <v>-102.76400000000001</v>
          </cell>
        </row>
        <row r="3495">
          <cell r="H3495">
            <v>-102.71299999999999</v>
          </cell>
        </row>
        <row r="3496">
          <cell r="H3496">
            <v>-102.66210000000001</v>
          </cell>
        </row>
        <row r="3497">
          <cell r="H3497">
            <v>-102.6112</v>
          </cell>
        </row>
        <row r="3498">
          <cell r="H3498">
            <v>-102.5603</v>
          </cell>
        </row>
        <row r="3499">
          <cell r="H3499">
            <v>-102.5093</v>
          </cell>
        </row>
        <row r="3500">
          <cell r="H3500">
            <v>-102.4584</v>
          </cell>
        </row>
        <row r="3501">
          <cell r="H3501">
            <v>-102.40729999999999</v>
          </cell>
        </row>
        <row r="3502">
          <cell r="H3502">
            <v>-102.35649999999998</v>
          </cell>
        </row>
        <row r="3503">
          <cell r="H3503">
            <v>-102.30549999999999</v>
          </cell>
        </row>
        <row r="3504">
          <cell r="H3504">
            <v>-102.25450000000001</v>
          </cell>
        </row>
        <row r="3505">
          <cell r="H3505">
            <v>-102.2037</v>
          </cell>
        </row>
        <row r="3506">
          <cell r="H3506">
            <v>-102.15270000000001</v>
          </cell>
        </row>
        <row r="3507">
          <cell r="H3507">
            <v>-102.10169999999999</v>
          </cell>
        </row>
        <row r="3508">
          <cell r="H3508">
            <v>-102.0508</v>
          </cell>
        </row>
        <row r="3509">
          <cell r="H3509">
            <v>-101.99979999999999</v>
          </cell>
        </row>
        <row r="3510">
          <cell r="H3510">
            <v>-101.94889999999999</v>
          </cell>
        </row>
        <row r="3511">
          <cell r="H3511">
            <v>-101.898</v>
          </cell>
        </row>
        <row r="3512">
          <cell r="H3512">
            <v>-101.84700000000001</v>
          </cell>
        </row>
        <row r="3513">
          <cell r="H3513">
            <v>-101.7961</v>
          </cell>
        </row>
        <row r="3514">
          <cell r="H3514">
            <v>-101.74510000000001</v>
          </cell>
        </row>
        <row r="3515">
          <cell r="H3515">
            <v>-101.6943</v>
          </cell>
        </row>
        <row r="3516">
          <cell r="H3516">
            <v>-101.64320000000001</v>
          </cell>
        </row>
        <row r="3517">
          <cell r="H3517">
            <v>-101.5924</v>
          </cell>
        </row>
        <row r="3518">
          <cell r="H3518">
            <v>-101.54129999999999</v>
          </cell>
        </row>
        <row r="3519">
          <cell r="H3519">
            <v>-101.49039999999999</v>
          </cell>
        </row>
        <row r="3520">
          <cell r="H3520">
            <v>-101.43940000000001</v>
          </cell>
        </row>
        <row r="3521">
          <cell r="H3521">
            <v>-101.38849999999999</v>
          </cell>
        </row>
        <row r="3522">
          <cell r="H3522">
            <v>-101.33760000000001</v>
          </cell>
        </row>
        <row r="3523">
          <cell r="H3523">
            <v>-101.28659999999999</v>
          </cell>
        </row>
        <row r="3524">
          <cell r="H3524">
            <v>-101.23570000000001</v>
          </cell>
        </row>
        <row r="3525">
          <cell r="H3525">
            <v>-101.18470000000001</v>
          </cell>
        </row>
        <row r="3526">
          <cell r="H3526">
            <v>-101.13380000000001</v>
          </cell>
        </row>
        <row r="3527">
          <cell r="H3527">
            <v>-101.08279999999999</v>
          </cell>
        </row>
        <row r="3528">
          <cell r="H3528">
            <v>-101.03189999999999</v>
          </cell>
        </row>
        <row r="3529">
          <cell r="H3529">
            <v>-100.98099999999999</v>
          </cell>
        </row>
        <row r="3530">
          <cell r="H3530">
            <v>-100.93</v>
          </cell>
        </row>
        <row r="3531">
          <cell r="H3531">
            <v>-100.87909999999999</v>
          </cell>
        </row>
        <row r="3532">
          <cell r="H3532">
            <v>-100.82809999999999</v>
          </cell>
        </row>
        <row r="3533">
          <cell r="H3533">
            <v>-100.77719999999999</v>
          </cell>
        </row>
        <row r="3534">
          <cell r="H3534">
            <v>-100.72620000000001</v>
          </cell>
        </row>
        <row r="3535">
          <cell r="H3535">
            <v>-100.67529999999999</v>
          </cell>
        </row>
        <row r="3536">
          <cell r="H3536">
            <v>-100.62430000000001</v>
          </cell>
        </row>
        <row r="3537">
          <cell r="H3537">
            <v>-100.5735</v>
          </cell>
        </row>
        <row r="3538">
          <cell r="H3538">
            <v>-100.5224</v>
          </cell>
        </row>
        <row r="3539">
          <cell r="H3539">
            <v>-100.47150000000001</v>
          </cell>
        </row>
        <row r="3540">
          <cell r="H3540">
            <v>-100.4205</v>
          </cell>
        </row>
        <row r="3541">
          <cell r="H3541">
            <v>-100.36960000000001</v>
          </cell>
        </row>
        <row r="3542">
          <cell r="H3542">
            <v>-100.31870000000001</v>
          </cell>
        </row>
        <row r="3543">
          <cell r="H3543">
            <v>-100.2677</v>
          </cell>
        </row>
        <row r="3544">
          <cell r="H3544">
            <v>-100.2167</v>
          </cell>
        </row>
        <row r="3545">
          <cell r="H3545">
            <v>-100.16589999999999</v>
          </cell>
        </row>
        <row r="3546">
          <cell r="H3546">
            <v>-100.11479999999999</v>
          </cell>
        </row>
        <row r="3547">
          <cell r="H3547">
            <v>-100.06389999999999</v>
          </cell>
        </row>
        <row r="3548">
          <cell r="H3548">
            <v>-100.01300000000001</v>
          </cell>
        </row>
        <row r="3549">
          <cell r="H3549">
            <v>-99.962000000000003</v>
          </cell>
        </row>
        <row r="3550">
          <cell r="H3550">
            <v>-99.911100000000005</v>
          </cell>
        </row>
        <row r="3551">
          <cell r="H3551">
            <v>-99.86020000000002</v>
          </cell>
        </row>
        <row r="3552">
          <cell r="H3552">
            <v>-99.809200000000004</v>
          </cell>
        </row>
        <row r="3553">
          <cell r="H3553">
            <v>-99.758299999999991</v>
          </cell>
        </row>
        <row r="3554">
          <cell r="H3554">
            <v>-99.707300000000004</v>
          </cell>
        </row>
        <row r="3555">
          <cell r="H3555">
            <v>-99.656399999999991</v>
          </cell>
        </row>
        <row r="3556">
          <cell r="H3556">
            <v>-99.6053</v>
          </cell>
        </row>
        <row r="3557">
          <cell r="H3557">
            <v>-99.55449999999999</v>
          </cell>
        </row>
        <row r="3558">
          <cell r="H3558">
            <v>-99.503600000000006</v>
          </cell>
        </row>
        <row r="3559">
          <cell r="H3559">
            <v>-99.45259999999999</v>
          </cell>
        </row>
        <row r="3560">
          <cell r="H3560">
            <v>-99.401700000000005</v>
          </cell>
        </row>
        <row r="3561">
          <cell r="H3561">
            <v>-99.350699999999989</v>
          </cell>
        </row>
        <row r="3562">
          <cell r="H3562">
            <v>-99.299800000000005</v>
          </cell>
        </row>
        <row r="3563">
          <cell r="H3563">
            <v>-99.248800000000003</v>
          </cell>
        </row>
        <row r="3564">
          <cell r="H3564">
            <v>-99.197900000000004</v>
          </cell>
        </row>
        <row r="3565">
          <cell r="H3565">
            <v>-99.146900000000002</v>
          </cell>
        </row>
        <row r="3566">
          <cell r="H3566">
            <v>-99.0959</v>
          </cell>
        </row>
        <row r="3567">
          <cell r="H3567">
            <v>-99.044999999999987</v>
          </cell>
        </row>
        <row r="3568">
          <cell r="H3568">
            <v>-98.994100000000003</v>
          </cell>
        </row>
        <row r="3569">
          <cell r="H3569">
            <v>-98.943200000000004</v>
          </cell>
        </row>
        <row r="3570">
          <cell r="H3570">
            <v>-98.892200000000003</v>
          </cell>
        </row>
        <row r="3571">
          <cell r="H3571">
            <v>-98.841200000000001</v>
          </cell>
        </row>
        <row r="3572">
          <cell r="H3572">
            <v>-98.790300000000002</v>
          </cell>
        </row>
        <row r="3573">
          <cell r="H3573">
            <v>-98.7393</v>
          </cell>
        </row>
        <row r="3574">
          <cell r="H3574">
            <v>-98.688400000000016</v>
          </cell>
        </row>
        <row r="3575">
          <cell r="H3575">
            <v>-98.637500000000003</v>
          </cell>
        </row>
        <row r="3576">
          <cell r="H3576">
            <v>-98.586500000000001</v>
          </cell>
        </row>
        <row r="3577">
          <cell r="H3577">
            <v>-98.535600000000002</v>
          </cell>
        </row>
        <row r="3578">
          <cell r="H3578">
            <v>-98.484700000000004</v>
          </cell>
        </row>
        <row r="3579">
          <cell r="H3579">
            <v>-98.433699999999988</v>
          </cell>
        </row>
        <row r="3580">
          <cell r="H3580">
            <v>-98.3827</v>
          </cell>
        </row>
        <row r="3581">
          <cell r="H3581">
            <v>-98.331800000000001</v>
          </cell>
        </row>
        <row r="3582">
          <cell r="H3582">
            <v>-98.281000000000006</v>
          </cell>
        </row>
        <row r="3583">
          <cell r="H3583">
            <v>-98.229900000000001</v>
          </cell>
        </row>
        <row r="3584">
          <cell r="H3584">
            <v>-98.178899999999999</v>
          </cell>
        </row>
        <row r="3585">
          <cell r="H3585">
            <v>-98.127999999999986</v>
          </cell>
        </row>
        <row r="3586">
          <cell r="H3586">
            <v>-98.077100000000002</v>
          </cell>
        </row>
        <row r="3587">
          <cell r="H3587">
            <v>-98.0261</v>
          </cell>
        </row>
        <row r="3588">
          <cell r="H3588">
            <v>-97.975200000000001</v>
          </cell>
        </row>
        <row r="3589">
          <cell r="H3589">
            <v>-97.924199999999985</v>
          </cell>
        </row>
        <row r="3590">
          <cell r="H3590">
            <v>-97.873400000000004</v>
          </cell>
        </row>
        <row r="3591">
          <cell r="H3591">
            <v>-97.822400000000002</v>
          </cell>
        </row>
        <row r="3592">
          <cell r="H3592">
            <v>-97.7714</v>
          </cell>
        </row>
        <row r="3593">
          <cell r="H3593">
            <v>-97.720500000000001</v>
          </cell>
        </row>
        <row r="3594">
          <cell r="H3594">
            <v>-97.669600000000003</v>
          </cell>
        </row>
        <row r="3595">
          <cell r="H3595">
            <v>-97.618600000000001</v>
          </cell>
        </row>
        <row r="3596">
          <cell r="H3596">
            <v>-97.567599999999999</v>
          </cell>
        </row>
        <row r="3597">
          <cell r="H3597">
            <v>-97.516599999999997</v>
          </cell>
        </row>
        <row r="3598">
          <cell r="H3598">
            <v>-97.465699999999998</v>
          </cell>
        </row>
        <row r="3599">
          <cell r="H3599">
            <v>-97.4148</v>
          </cell>
        </row>
        <row r="3600">
          <cell r="H3600">
            <v>-97.363799999999998</v>
          </cell>
        </row>
        <row r="3601">
          <cell r="H3601">
            <v>-97.312899999999985</v>
          </cell>
        </row>
        <row r="3602">
          <cell r="H3602">
            <v>-97.262</v>
          </cell>
        </row>
        <row r="3603">
          <cell r="H3603">
            <v>-97.211100000000002</v>
          </cell>
        </row>
        <row r="3604">
          <cell r="H3604">
            <v>-97.16</v>
          </cell>
        </row>
        <row r="3605">
          <cell r="H3605">
            <v>-97.109099999999998</v>
          </cell>
        </row>
        <row r="3606">
          <cell r="H3606">
            <v>-97.058199999999999</v>
          </cell>
        </row>
        <row r="3607">
          <cell r="H3607">
            <v>-97.007300000000001</v>
          </cell>
        </row>
        <row r="3608">
          <cell r="H3608">
            <v>-96.956299999999999</v>
          </cell>
        </row>
        <row r="3609">
          <cell r="H3609">
            <v>-96.905399999999986</v>
          </cell>
        </row>
        <row r="3610">
          <cell r="H3610">
            <v>-96.854500000000002</v>
          </cell>
        </row>
        <row r="3611">
          <cell r="H3611">
            <v>-96.803399999999982</v>
          </cell>
        </row>
        <row r="3612">
          <cell r="H3612">
            <v>-96.752499999999998</v>
          </cell>
        </row>
        <row r="3613">
          <cell r="H3613">
            <v>-96.701600000000013</v>
          </cell>
        </row>
        <row r="3614">
          <cell r="H3614">
            <v>-96.650599999999997</v>
          </cell>
        </row>
        <row r="3615">
          <cell r="H3615">
            <v>-96.599700000000013</v>
          </cell>
        </row>
        <row r="3616">
          <cell r="H3616">
            <v>-96.548699999999997</v>
          </cell>
        </row>
        <row r="3617">
          <cell r="H3617">
            <v>-96.497800000000012</v>
          </cell>
        </row>
        <row r="3618">
          <cell r="H3618">
            <v>-96.446899999999999</v>
          </cell>
        </row>
        <row r="3619">
          <cell r="H3619">
            <v>-96.395900000000012</v>
          </cell>
        </row>
        <row r="3620">
          <cell r="H3620">
            <v>-96.344999999999999</v>
          </cell>
        </row>
        <row r="3621">
          <cell r="H3621">
            <v>-96.294000000000011</v>
          </cell>
        </row>
        <row r="3622">
          <cell r="H3622">
            <v>-96.243099999999998</v>
          </cell>
        </row>
        <row r="3623">
          <cell r="H3623">
            <v>-96.1922</v>
          </cell>
        </row>
        <row r="3624">
          <cell r="H3624">
            <v>-96.141199999999998</v>
          </cell>
        </row>
        <row r="3625">
          <cell r="H3625">
            <v>-96.090199999999996</v>
          </cell>
        </row>
        <row r="3626">
          <cell r="H3626">
            <v>-96.039199999999994</v>
          </cell>
        </row>
        <row r="3627">
          <cell r="H3627">
            <v>-95.988299999999995</v>
          </cell>
        </row>
        <row r="3628">
          <cell r="H3628">
            <v>-95.937299999999993</v>
          </cell>
        </row>
        <row r="3629">
          <cell r="H3629">
            <v>-95.886399999999995</v>
          </cell>
        </row>
        <row r="3630">
          <cell r="H3630">
            <v>-95.835400000000007</v>
          </cell>
        </row>
        <row r="3631">
          <cell r="H3631">
            <v>-95.784500000000008</v>
          </cell>
        </row>
        <row r="3632">
          <cell r="H3632">
            <v>-95.733500000000006</v>
          </cell>
        </row>
        <row r="3633">
          <cell r="H3633">
            <v>-95.682600000000008</v>
          </cell>
        </row>
        <row r="3634">
          <cell r="H3634">
            <v>-95.631600000000006</v>
          </cell>
        </row>
        <row r="3635">
          <cell r="H3635">
            <v>-95.580700000000007</v>
          </cell>
        </row>
        <row r="3636">
          <cell r="H3636">
            <v>-95.529799999999994</v>
          </cell>
        </row>
        <row r="3637">
          <cell r="H3637">
            <v>-95.47890000000001</v>
          </cell>
        </row>
        <row r="3638">
          <cell r="H3638">
            <v>-95.427899999999994</v>
          </cell>
        </row>
        <row r="3639">
          <cell r="H3639">
            <v>-95.376900000000006</v>
          </cell>
        </row>
        <row r="3640">
          <cell r="H3640">
            <v>-95.325999999999993</v>
          </cell>
        </row>
        <row r="3641">
          <cell r="H3641">
            <v>-95.275000000000006</v>
          </cell>
        </row>
        <row r="3642">
          <cell r="H3642">
            <v>-95.224100000000007</v>
          </cell>
        </row>
        <row r="3643">
          <cell r="H3643">
            <v>-95.173200000000008</v>
          </cell>
        </row>
        <row r="3644">
          <cell r="H3644">
            <v>-95.122299999999996</v>
          </cell>
        </row>
        <row r="3645">
          <cell r="H3645">
            <v>-95.071300000000008</v>
          </cell>
        </row>
        <row r="3646">
          <cell r="H3646">
            <v>-95.020299999999992</v>
          </cell>
        </row>
        <row r="3647">
          <cell r="H3647">
            <v>-94.969500000000011</v>
          </cell>
        </row>
        <row r="3648">
          <cell r="H3648">
            <v>-94.918499999999995</v>
          </cell>
        </row>
        <row r="3649">
          <cell r="H3649">
            <v>-94.86760000000001</v>
          </cell>
        </row>
        <row r="3650">
          <cell r="H3650">
            <v>-94.816699999999997</v>
          </cell>
        </row>
        <row r="3651">
          <cell r="H3651">
            <v>-94.76570000000001</v>
          </cell>
        </row>
        <row r="3652">
          <cell r="H3652">
            <v>-94.71459999999999</v>
          </cell>
        </row>
        <row r="3653">
          <cell r="H3653">
            <v>-94.663800000000009</v>
          </cell>
        </row>
        <row r="3654">
          <cell r="H3654">
            <v>-94.612799999999993</v>
          </cell>
        </row>
        <row r="3655">
          <cell r="H3655">
            <v>-94.561800000000005</v>
          </cell>
        </row>
        <row r="3656">
          <cell r="H3656">
            <v>-94.510900000000007</v>
          </cell>
        </row>
        <row r="3657">
          <cell r="H3657">
            <v>-94.460000000000008</v>
          </cell>
        </row>
        <row r="3658">
          <cell r="H3658">
            <v>-94.408999999999992</v>
          </cell>
        </row>
        <row r="3659">
          <cell r="H3659">
            <v>-94.358000000000004</v>
          </cell>
        </row>
        <row r="3660">
          <cell r="H3660">
            <v>-94.307099999999991</v>
          </cell>
        </row>
        <row r="3661">
          <cell r="H3661">
            <v>-94.256200000000007</v>
          </cell>
        </row>
        <row r="3662">
          <cell r="H3662">
            <v>-94.205299999999994</v>
          </cell>
        </row>
        <row r="3663">
          <cell r="H3663">
            <v>-94.154300000000006</v>
          </cell>
        </row>
        <row r="3664">
          <cell r="H3664">
            <v>-94.103399999999993</v>
          </cell>
        </row>
        <row r="3665">
          <cell r="H3665">
            <v>-94.052399999999992</v>
          </cell>
        </row>
        <row r="3666">
          <cell r="H3666">
            <v>-94.00139999999999</v>
          </cell>
        </row>
        <row r="3667">
          <cell r="H3667">
            <v>-93.950500000000005</v>
          </cell>
        </row>
        <row r="3668">
          <cell r="H3668">
            <v>-93.899499999999989</v>
          </cell>
        </row>
        <row r="3669">
          <cell r="H3669">
            <v>-93.848600000000005</v>
          </cell>
        </row>
        <row r="3670">
          <cell r="H3670">
            <v>-93.797699999999992</v>
          </cell>
        </row>
        <row r="3671">
          <cell r="H3671">
            <v>-93.746800000000007</v>
          </cell>
        </row>
        <row r="3672">
          <cell r="H3672">
            <v>-93.695800000000006</v>
          </cell>
        </row>
        <row r="3673">
          <cell r="H3673">
            <v>-93.644800000000004</v>
          </cell>
        </row>
        <row r="3674">
          <cell r="H3674">
            <v>-93.593800000000002</v>
          </cell>
        </row>
        <row r="3675">
          <cell r="H3675">
            <v>-93.543000000000006</v>
          </cell>
        </row>
        <row r="3676">
          <cell r="H3676">
            <v>-93.49199999999999</v>
          </cell>
        </row>
        <row r="3677">
          <cell r="H3677">
            <v>-93.441100000000006</v>
          </cell>
        </row>
        <row r="3678">
          <cell r="H3678">
            <v>-93.390199999999993</v>
          </cell>
        </row>
        <row r="3679">
          <cell r="H3679">
            <v>-93.339200000000005</v>
          </cell>
        </row>
        <row r="3680">
          <cell r="H3680">
            <v>-93.288200000000003</v>
          </cell>
        </row>
        <row r="3681">
          <cell r="H3681">
            <v>-93.237200000000001</v>
          </cell>
        </row>
        <row r="3682">
          <cell r="H3682">
            <v>-93.186300000000003</v>
          </cell>
        </row>
        <row r="3683">
          <cell r="H3683">
            <v>-93.135300000000001</v>
          </cell>
        </row>
        <row r="3684">
          <cell r="H3684">
            <v>-93.084499999999991</v>
          </cell>
        </row>
        <row r="3685">
          <cell r="H3685">
            <v>-93.033500000000004</v>
          </cell>
        </row>
        <row r="3686">
          <cell r="H3686">
            <v>-92.982500000000002</v>
          </cell>
        </row>
        <row r="3687">
          <cell r="H3687">
            <v>-92.931600000000003</v>
          </cell>
        </row>
        <row r="3688">
          <cell r="H3688">
            <v>-92.88069999999999</v>
          </cell>
        </row>
        <row r="3689">
          <cell r="H3689">
            <v>-92.829800000000006</v>
          </cell>
        </row>
        <row r="3690">
          <cell r="H3690">
            <v>-92.778899999999993</v>
          </cell>
        </row>
        <row r="3691">
          <cell r="H3691">
            <v>-92.727900000000005</v>
          </cell>
        </row>
        <row r="3692">
          <cell r="H3692">
            <v>-92.676900000000003</v>
          </cell>
        </row>
        <row r="3693">
          <cell r="H3693">
            <v>-92.625900000000001</v>
          </cell>
        </row>
        <row r="3694">
          <cell r="H3694">
            <v>-92.575099999999992</v>
          </cell>
        </row>
        <row r="3695">
          <cell r="H3695">
            <v>-92.524100000000004</v>
          </cell>
        </row>
        <row r="3696">
          <cell r="H3696">
            <v>-92.473100000000002</v>
          </cell>
        </row>
        <row r="3697">
          <cell r="H3697">
            <v>-92.421999999999997</v>
          </cell>
        </row>
        <row r="3698">
          <cell r="H3698">
            <v>-92.371200000000002</v>
          </cell>
        </row>
        <row r="3699">
          <cell r="H3699">
            <v>-92.320300000000003</v>
          </cell>
        </row>
        <row r="3700">
          <cell r="H3700">
            <v>-92.269299999999987</v>
          </cell>
        </row>
        <row r="3701">
          <cell r="H3701">
            <v>-92.218400000000003</v>
          </cell>
        </row>
        <row r="3702">
          <cell r="H3702">
            <v>-92.167400000000015</v>
          </cell>
        </row>
        <row r="3703">
          <cell r="H3703">
            <v>-92.116500000000002</v>
          </cell>
        </row>
        <row r="3704">
          <cell r="H3704">
            <v>-92.065599999999989</v>
          </cell>
        </row>
        <row r="3705">
          <cell r="H3705">
            <v>-92.014600000000002</v>
          </cell>
        </row>
        <row r="3706">
          <cell r="H3706">
            <v>-91.963700000000003</v>
          </cell>
        </row>
        <row r="3707">
          <cell r="H3707">
            <v>-91.912700000000001</v>
          </cell>
        </row>
        <row r="3708">
          <cell r="H3708">
            <v>-91.861700000000013</v>
          </cell>
        </row>
        <row r="3709">
          <cell r="H3709">
            <v>-91.8108</v>
          </cell>
        </row>
        <row r="3710">
          <cell r="H3710">
            <v>-91.759900000000002</v>
          </cell>
        </row>
        <row r="3711">
          <cell r="H3711">
            <v>-91.7089</v>
          </cell>
        </row>
        <row r="3712">
          <cell r="H3712">
            <v>-91.658000000000001</v>
          </cell>
        </row>
        <row r="3713">
          <cell r="H3713">
            <v>-91.606999999999999</v>
          </cell>
        </row>
        <row r="3714">
          <cell r="H3714">
            <v>-91.556100000000001</v>
          </cell>
        </row>
        <row r="3715">
          <cell r="H3715">
            <v>-91.505099999999999</v>
          </cell>
        </row>
        <row r="3716">
          <cell r="H3716">
            <v>-91.454200000000014</v>
          </cell>
        </row>
        <row r="3717">
          <cell r="H3717">
            <v>-91.403300000000002</v>
          </cell>
        </row>
        <row r="3718">
          <cell r="H3718">
            <v>-91.352399999999989</v>
          </cell>
        </row>
        <row r="3719">
          <cell r="H3719">
            <v>-91.301299999999998</v>
          </cell>
        </row>
        <row r="3720">
          <cell r="H3720">
            <v>-91.250399999999999</v>
          </cell>
        </row>
        <row r="3721">
          <cell r="H3721">
            <v>-91.1995</v>
          </cell>
        </row>
        <row r="3722">
          <cell r="H3722">
            <v>-91.148600000000002</v>
          </cell>
        </row>
        <row r="3723">
          <cell r="H3723">
            <v>-91.0976</v>
          </cell>
        </row>
        <row r="3724">
          <cell r="H3724">
            <v>-91.046599999999984</v>
          </cell>
        </row>
        <row r="3725">
          <cell r="H3725">
            <v>-90.995699999999999</v>
          </cell>
        </row>
        <row r="3726">
          <cell r="H3726">
            <v>-90.944699999999997</v>
          </cell>
        </row>
        <row r="3727">
          <cell r="H3727">
            <v>-90.893799999999999</v>
          </cell>
        </row>
        <row r="3728">
          <cell r="H3728">
            <v>-90.8429</v>
          </cell>
        </row>
        <row r="3729">
          <cell r="H3729">
            <v>-90.792000000000002</v>
          </cell>
        </row>
        <row r="3730">
          <cell r="H3730">
            <v>-90.740900000000011</v>
          </cell>
        </row>
        <row r="3731">
          <cell r="H3731">
            <v>-90.69</v>
          </cell>
        </row>
        <row r="3732">
          <cell r="H3732">
            <v>-90.639200000000002</v>
          </cell>
        </row>
        <row r="3733">
          <cell r="H3733">
            <v>-90.588099999999997</v>
          </cell>
        </row>
        <row r="3734">
          <cell r="H3734">
            <v>-90.537099999999995</v>
          </cell>
        </row>
        <row r="3735">
          <cell r="H3735">
            <v>-90.4863</v>
          </cell>
        </row>
        <row r="3736">
          <cell r="H3736">
            <v>-90.435300000000012</v>
          </cell>
        </row>
        <row r="3737">
          <cell r="H3737">
            <v>-90.384399999999999</v>
          </cell>
        </row>
        <row r="3738">
          <cell r="H3738">
            <v>-90.333399999999983</v>
          </cell>
        </row>
        <row r="3739">
          <cell r="H3739">
            <v>-90.282499999999999</v>
          </cell>
        </row>
        <row r="3740">
          <cell r="H3740">
            <v>-90.2316</v>
          </cell>
        </row>
        <row r="3741">
          <cell r="H3741">
            <v>-90.180499999999995</v>
          </cell>
        </row>
        <row r="3742">
          <cell r="H3742">
            <v>-90.129599999999996</v>
          </cell>
        </row>
        <row r="3743">
          <cell r="H3743">
            <v>-90.078599999999994</v>
          </cell>
        </row>
        <row r="3744">
          <cell r="H3744">
            <v>-90.027699999999996</v>
          </cell>
        </row>
        <row r="3745">
          <cell r="H3745">
            <v>-89.976799999999997</v>
          </cell>
        </row>
        <row r="3746">
          <cell r="H3746">
            <v>-89.925799999999995</v>
          </cell>
        </row>
        <row r="3747">
          <cell r="H3747">
            <v>-89.875</v>
          </cell>
        </row>
        <row r="3748">
          <cell r="H3748">
            <v>-89.824000000000012</v>
          </cell>
        </row>
        <row r="3749">
          <cell r="H3749">
            <v>-89.772999999999996</v>
          </cell>
        </row>
        <row r="3750">
          <cell r="H3750">
            <v>-89.722099999999998</v>
          </cell>
        </row>
        <row r="3751">
          <cell r="H3751">
            <v>-89.671199999999999</v>
          </cell>
        </row>
        <row r="3752">
          <cell r="H3752">
            <v>-89.620200000000011</v>
          </cell>
        </row>
        <row r="3753">
          <cell r="H3753">
            <v>-89.569299999999998</v>
          </cell>
        </row>
        <row r="3754">
          <cell r="H3754">
            <v>-89.5184</v>
          </cell>
        </row>
        <row r="3755">
          <cell r="H3755">
            <v>-89.467399999999998</v>
          </cell>
        </row>
        <row r="3756">
          <cell r="H3756">
            <v>-89.41640000000001</v>
          </cell>
        </row>
        <row r="3757">
          <cell r="H3757">
            <v>-89.365399999999994</v>
          </cell>
        </row>
        <row r="3758">
          <cell r="H3758">
            <v>-89.314499999999995</v>
          </cell>
        </row>
        <row r="3759">
          <cell r="H3759">
            <v>-89.263599999999997</v>
          </cell>
        </row>
        <row r="3760">
          <cell r="H3760">
            <v>-89.212600000000009</v>
          </cell>
        </row>
        <row r="3761">
          <cell r="H3761">
            <v>-89.161699999999996</v>
          </cell>
        </row>
        <row r="3762">
          <cell r="H3762">
            <v>-89.110799999999998</v>
          </cell>
        </row>
        <row r="3763">
          <cell r="H3763">
            <v>-89.059799999999996</v>
          </cell>
        </row>
        <row r="3764">
          <cell r="H3764">
            <v>-89.008800000000008</v>
          </cell>
        </row>
        <row r="3765">
          <cell r="H3765">
            <v>-88.957899999999995</v>
          </cell>
        </row>
        <row r="3766">
          <cell r="H3766">
            <v>-88.906899999999993</v>
          </cell>
        </row>
        <row r="3767">
          <cell r="H3767">
            <v>-88.856099999999998</v>
          </cell>
        </row>
        <row r="3768">
          <cell r="H3768">
            <v>-88.805000000000007</v>
          </cell>
        </row>
        <row r="3769">
          <cell r="H3769">
            <v>-88.754100000000008</v>
          </cell>
        </row>
        <row r="3770">
          <cell r="H3770">
            <v>-88.703100000000006</v>
          </cell>
        </row>
        <row r="3771">
          <cell r="H3771">
            <v>-88.652199999999993</v>
          </cell>
        </row>
        <row r="3772">
          <cell r="H3772">
            <v>-88.601299999999995</v>
          </cell>
        </row>
        <row r="3773">
          <cell r="H3773">
            <v>-88.550399999999996</v>
          </cell>
        </row>
        <row r="3774">
          <cell r="H3774">
            <v>-88.499400000000009</v>
          </cell>
        </row>
        <row r="3775">
          <cell r="H3775">
            <v>-88.448399999999992</v>
          </cell>
        </row>
        <row r="3776">
          <cell r="H3776">
            <v>-88.397500000000008</v>
          </cell>
        </row>
        <row r="3777">
          <cell r="H3777">
            <v>-88.346599999999995</v>
          </cell>
        </row>
        <row r="3778">
          <cell r="H3778">
            <v>-88.295500000000004</v>
          </cell>
        </row>
        <row r="3779">
          <cell r="H3779">
            <v>-88.244600000000005</v>
          </cell>
        </row>
        <row r="3780">
          <cell r="H3780">
            <v>-88.193700000000007</v>
          </cell>
        </row>
        <row r="3781">
          <cell r="H3781">
            <v>-88.142799999999994</v>
          </cell>
        </row>
        <row r="3782">
          <cell r="H3782">
            <v>-88.091700000000003</v>
          </cell>
        </row>
        <row r="3783">
          <cell r="H3783">
            <v>-88.040800000000004</v>
          </cell>
        </row>
        <row r="3784">
          <cell r="H3784">
            <v>-87.990000000000009</v>
          </cell>
        </row>
        <row r="3785">
          <cell r="H3785">
            <v>-87.938999999999993</v>
          </cell>
        </row>
        <row r="3786">
          <cell r="H3786">
            <v>-87.888100000000009</v>
          </cell>
        </row>
        <row r="3787">
          <cell r="H3787">
            <v>-87.836999999999989</v>
          </cell>
        </row>
        <row r="3788">
          <cell r="H3788">
            <v>-87.786100000000005</v>
          </cell>
        </row>
        <row r="3789">
          <cell r="H3789">
            <v>-87.735199999999992</v>
          </cell>
        </row>
        <row r="3790">
          <cell r="H3790">
            <v>-87.684300000000007</v>
          </cell>
        </row>
        <row r="3791">
          <cell r="H3791">
            <v>-87.633299999999991</v>
          </cell>
        </row>
        <row r="3792">
          <cell r="H3792">
            <v>-87.582300000000004</v>
          </cell>
        </row>
        <row r="3793">
          <cell r="H3793">
            <v>-87.531399999999991</v>
          </cell>
        </row>
        <row r="3794">
          <cell r="H3794">
            <v>-87.480500000000006</v>
          </cell>
        </row>
        <row r="3795">
          <cell r="H3795">
            <v>-87.429500000000004</v>
          </cell>
        </row>
        <row r="3796">
          <cell r="H3796">
            <v>-87.378500000000003</v>
          </cell>
        </row>
        <row r="3797">
          <cell r="H3797">
            <v>-87.327699999999993</v>
          </cell>
        </row>
        <row r="3798">
          <cell r="H3798">
            <v>-87.276700000000005</v>
          </cell>
        </row>
        <row r="3799">
          <cell r="H3799">
            <v>-87.225699999999989</v>
          </cell>
        </row>
        <row r="3800">
          <cell r="H3800">
            <v>-87.174800000000005</v>
          </cell>
        </row>
        <row r="3801">
          <cell r="H3801">
            <v>-87.123899999999992</v>
          </cell>
        </row>
        <row r="3802">
          <cell r="H3802">
            <v>-87.072800000000001</v>
          </cell>
        </row>
        <row r="3803">
          <cell r="H3803">
            <v>-87.022000000000006</v>
          </cell>
        </row>
        <row r="3804">
          <cell r="H3804">
            <v>-86.971000000000004</v>
          </cell>
        </row>
        <row r="3805">
          <cell r="H3805">
            <v>-86.920099999999991</v>
          </cell>
        </row>
        <row r="3806">
          <cell r="H3806">
            <v>-86.869200000000006</v>
          </cell>
        </row>
        <row r="3807">
          <cell r="H3807">
            <v>-86.818200000000004</v>
          </cell>
        </row>
        <row r="3808">
          <cell r="H3808">
            <v>-86.767200000000003</v>
          </cell>
        </row>
        <row r="3809">
          <cell r="H3809">
            <v>-86.716399999999993</v>
          </cell>
        </row>
        <row r="3810">
          <cell r="H3810">
            <v>-86.665300000000002</v>
          </cell>
        </row>
        <row r="3811">
          <cell r="H3811">
            <v>-86.614499999999992</v>
          </cell>
        </row>
        <row r="3812">
          <cell r="H3812">
            <v>-86.563500000000005</v>
          </cell>
        </row>
        <row r="3813">
          <cell r="H3813">
            <v>-86.5124</v>
          </cell>
        </row>
        <row r="3814">
          <cell r="H3814">
            <v>-86.461600000000004</v>
          </cell>
        </row>
        <row r="3815">
          <cell r="H3815">
            <v>-86.410599999999988</v>
          </cell>
        </row>
        <row r="3816">
          <cell r="H3816">
            <v>-86.359700000000004</v>
          </cell>
        </row>
        <row r="3817">
          <cell r="H3817">
            <v>-86.308700000000002</v>
          </cell>
        </row>
        <row r="3818">
          <cell r="H3818">
            <v>-86.257900000000006</v>
          </cell>
        </row>
        <row r="3819">
          <cell r="H3819">
            <v>-86.206800000000001</v>
          </cell>
        </row>
        <row r="3820">
          <cell r="H3820">
            <v>-86.155900000000003</v>
          </cell>
        </row>
        <row r="3821">
          <cell r="H3821">
            <v>-86.104900000000001</v>
          </cell>
        </row>
        <row r="3822">
          <cell r="H3822">
            <v>-86.053899999999999</v>
          </cell>
        </row>
        <row r="3823">
          <cell r="H3823">
            <v>-86.003</v>
          </cell>
        </row>
        <row r="3824">
          <cell r="H3824">
            <v>-85.952100000000002</v>
          </cell>
        </row>
        <row r="3825">
          <cell r="H3825">
            <v>-85.901200000000003</v>
          </cell>
        </row>
        <row r="3826">
          <cell r="H3826">
            <v>-85.850099999999998</v>
          </cell>
        </row>
        <row r="3827">
          <cell r="H3827">
            <v>-85.799300000000002</v>
          </cell>
        </row>
        <row r="3828">
          <cell r="H3828">
            <v>-85.7483</v>
          </cell>
        </row>
        <row r="3829">
          <cell r="H3829">
            <v>-85.697399999999988</v>
          </cell>
        </row>
        <row r="3830">
          <cell r="H3830">
            <v>-85.6464</v>
          </cell>
        </row>
        <row r="3831">
          <cell r="H3831">
            <v>-85.595500000000015</v>
          </cell>
        </row>
        <row r="3832">
          <cell r="H3832">
            <v>-85.544600000000003</v>
          </cell>
        </row>
        <row r="3833">
          <cell r="H3833">
            <v>-85.493500000000012</v>
          </cell>
        </row>
        <row r="3834">
          <cell r="H3834">
            <v>-85.442700000000002</v>
          </cell>
        </row>
        <row r="3835">
          <cell r="H3835">
            <v>-85.3917</v>
          </cell>
        </row>
        <row r="3836">
          <cell r="H3836">
            <v>-85.340800000000002</v>
          </cell>
        </row>
        <row r="3837">
          <cell r="H3837">
            <v>-85.289699999999982</v>
          </cell>
        </row>
        <row r="3838">
          <cell r="H3838">
            <v>-85.238799999999998</v>
          </cell>
        </row>
        <row r="3839">
          <cell r="H3839">
            <v>-85.188000000000002</v>
          </cell>
        </row>
        <row r="3840">
          <cell r="H3840">
            <v>-85.136899999999997</v>
          </cell>
        </row>
        <row r="3841">
          <cell r="H3841">
            <v>-85.085999999999999</v>
          </cell>
        </row>
        <row r="3842">
          <cell r="H3842">
            <v>-85.0351</v>
          </cell>
        </row>
        <row r="3843">
          <cell r="H3843">
            <v>-84.984090000000009</v>
          </cell>
        </row>
        <row r="3844">
          <cell r="H3844">
            <v>-84.933170000000004</v>
          </cell>
        </row>
        <row r="3845">
          <cell r="H3845">
            <v>-84.882149999999996</v>
          </cell>
        </row>
        <row r="3846">
          <cell r="H3846">
            <v>-84.831330000000008</v>
          </cell>
        </row>
        <row r="3847">
          <cell r="H3847">
            <v>-84.7804</v>
          </cell>
        </row>
        <row r="3848">
          <cell r="H3848">
            <v>-84.729279999999989</v>
          </cell>
        </row>
        <row r="3849">
          <cell r="H3849">
            <v>-84.678460000000001</v>
          </cell>
        </row>
        <row r="3850">
          <cell r="H3850">
            <v>-84.627539999999996</v>
          </cell>
        </row>
        <row r="3851">
          <cell r="H3851">
            <v>-84.576519999999988</v>
          </cell>
        </row>
        <row r="3852">
          <cell r="H3852">
            <v>-84.52561</v>
          </cell>
        </row>
        <row r="3853">
          <cell r="H3853">
            <v>-84.474689999999995</v>
          </cell>
        </row>
        <row r="3854">
          <cell r="H3854">
            <v>-84.42376999999999</v>
          </cell>
        </row>
        <row r="3855">
          <cell r="H3855">
            <v>-84.372749999999996</v>
          </cell>
        </row>
        <row r="3856">
          <cell r="H3856">
            <v>-84.321830000000006</v>
          </cell>
        </row>
        <row r="3857">
          <cell r="H3857">
            <v>-84.27091999999999</v>
          </cell>
        </row>
        <row r="3858">
          <cell r="H3858">
            <v>-84.219899999999996</v>
          </cell>
        </row>
        <row r="3859">
          <cell r="H3859">
            <v>-84.168880000000001</v>
          </cell>
        </row>
        <row r="3860">
          <cell r="H3860">
            <v>-84.118070000000003</v>
          </cell>
        </row>
        <row r="3861">
          <cell r="H3861">
            <v>-84.067149999999998</v>
          </cell>
        </row>
        <row r="3862">
          <cell r="H3862">
            <v>-84.016140000000007</v>
          </cell>
        </row>
        <row r="3863">
          <cell r="H3863">
            <v>-83.965219999999988</v>
          </cell>
        </row>
        <row r="3864">
          <cell r="H3864">
            <v>-83.914209999999997</v>
          </cell>
        </row>
        <row r="3865">
          <cell r="H3865">
            <v>-83.863290000000006</v>
          </cell>
        </row>
        <row r="3866">
          <cell r="H3866">
            <v>-83.812479999999994</v>
          </cell>
        </row>
        <row r="3867">
          <cell r="H3867">
            <v>-83.761369999999999</v>
          </cell>
        </row>
        <row r="3868">
          <cell r="H3868">
            <v>-83.710450000000009</v>
          </cell>
        </row>
        <row r="3869">
          <cell r="H3869">
            <v>-83.659539999999993</v>
          </cell>
        </row>
        <row r="3870">
          <cell r="H3870">
            <v>-83.608630000000005</v>
          </cell>
        </row>
        <row r="3871">
          <cell r="H3871">
            <v>-83.557619999999986</v>
          </cell>
        </row>
        <row r="3872">
          <cell r="H3872">
            <v>-83.506810000000002</v>
          </cell>
        </row>
        <row r="3873">
          <cell r="H3873">
            <v>-83.455690000000004</v>
          </cell>
        </row>
        <row r="3874">
          <cell r="H3874">
            <v>-83.404780000000002</v>
          </cell>
        </row>
        <row r="3875">
          <cell r="H3875">
            <v>-83.353870000000001</v>
          </cell>
        </row>
        <row r="3876">
          <cell r="H3876">
            <v>-83.302959999999999</v>
          </cell>
        </row>
        <row r="3877">
          <cell r="H3877">
            <v>-83.251949999999994</v>
          </cell>
        </row>
        <row r="3878">
          <cell r="H3878">
            <v>-83.201040000000006</v>
          </cell>
        </row>
        <row r="3879">
          <cell r="H3879">
            <v>-83.150139999999993</v>
          </cell>
        </row>
        <row r="3880">
          <cell r="H3880">
            <v>-83.099130000000002</v>
          </cell>
        </row>
        <row r="3881">
          <cell r="H3881">
            <v>-83.048219999999986</v>
          </cell>
        </row>
        <row r="3882">
          <cell r="H3882">
            <v>-82.997209999999995</v>
          </cell>
        </row>
        <row r="3883">
          <cell r="H3883">
            <v>-82.946300000000008</v>
          </cell>
        </row>
        <row r="3884">
          <cell r="H3884">
            <v>-82.895299999999992</v>
          </cell>
        </row>
        <row r="3885">
          <cell r="H3885">
            <v>-82.844290000000001</v>
          </cell>
        </row>
        <row r="3886">
          <cell r="H3886">
            <v>-82.793480000000002</v>
          </cell>
        </row>
        <row r="3887">
          <cell r="H3887">
            <v>-82.74248</v>
          </cell>
        </row>
        <row r="3888">
          <cell r="H3888">
            <v>-82.691569999999984</v>
          </cell>
        </row>
        <row r="3889">
          <cell r="H3889">
            <v>-82.64067</v>
          </cell>
        </row>
        <row r="3890">
          <cell r="H3890">
            <v>-82.589660000000009</v>
          </cell>
        </row>
        <row r="3891">
          <cell r="H3891">
            <v>-82.538760000000011</v>
          </cell>
        </row>
        <row r="3892">
          <cell r="H3892">
            <v>-82.487750000000005</v>
          </cell>
        </row>
        <row r="3893">
          <cell r="H3893">
            <v>-82.436849999999993</v>
          </cell>
        </row>
        <row r="3894">
          <cell r="H3894">
            <v>-82.385950000000008</v>
          </cell>
        </row>
        <row r="3895">
          <cell r="H3895">
            <v>-82.334949999999992</v>
          </cell>
        </row>
        <row r="3896">
          <cell r="H3896">
            <v>-82.283940000000001</v>
          </cell>
        </row>
        <row r="3897">
          <cell r="H3897">
            <v>-82.233139999999992</v>
          </cell>
        </row>
        <row r="3898">
          <cell r="H3898">
            <v>-82.182140000000004</v>
          </cell>
        </row>
        <row r="3899">
          <cell r="H3899">
            <v>-82.131140000000002</v>
          </cell>
        </row>
        <row r="3900">
          <cell r="H3900">
            <v>-82.08014</v>
          </cell>
        </row>
        <row r="3901">
          <cell r="H3901">
            <v>-82.029240000000001</v>
          </cell>
        </row>
        <row r="3902">
          <cell r="H3902">
            <v>-81.978340000000003</v>
          </cell>
        </row>
        <row r="3903">
          <cell r="H3903">
            <v>-81.927339999999987</v>
          </cell>
        </row>
        <row r="3904">
          <cell r="H3904">
            <v>-81.876339999999999</v>
          </cell>
        </row>
        <row r="3905">
          <cell r="H3905">
            <v>-81.825540000000004</v>
          </cell>
        </row>
        <row r="3906">
          <cell r="H3906">
            <v>-81.774640000000005</v>
          </cell>
        </row>
        <row r="3907">
          <cell r="H3907">
            <v>-81.723639999999989</v>
          </cell>
        </row>
        <row r="3908">
          <cell r="H3908">
            <v>-81.672640000000001</v>
          </cell>
        </row>
        <row r="3909">
          <cell r="H3909">
            <v>-81.621750000000006</v>
          </cell>
        </row>
        <row r="3910">
          <cell r="H3910">
            <v>-81.570750000000004</v>
          </cell>
        </row>
        <row r="3911">
          <cell r="H3911">
            <v>-81.519850000000005</v>
          </cell>
        </row>
        <row r="3912">
          <cell r="H3912">
            <v>-81.468850000000003</v>
          </cell>
        </row>
        <row r="3913">
          <cell r="H3913">
            <v>-81.417959999999994</v>
          </cell>
        </row>
        <row r="3914">
          <cell r="H3914">
            <v>-81.366959999999992</v>
          </cell>
        </row>
        <row r="3915">
          <cell r="H3915">
            <v>-81.316069999999996</v>
          </cell>
        </row>
        <row r="3916">
          <cell r="H3916">
            <v>-81.265169999999998</v>
          </cell>
        </row>
        <row r="3917">
          <cell r="H3917">
            <v>-81.214179999999999</v>
          </cell>
        </row>
        <row r="3918">
          <cell r="H3918">
            <v>-81.163179999999997</v>
          </cell>
        </row>
        <row r="3919">
          <cell r="H3919">
            <v>-81.112290000000002</v>
          </cell>
        </row>
        <row r="3920">
          <cell r="H3920">
            <v>-81.061300000000003</v>
          </cell>
        </row>
        <row r="3921">
          <cell r="H3921">
            <v>-81.010300000000001</v>
          </cell>
        </row>
        <row r="3922">
          <cell r="H3922">
            <v>-80.959410000000005</v>
          </cell>
        </row>
        <row r="3923">
          <cell r="H3923">
            <v>-80.908420000000007</v>
          </cell>
        </row>
        <row r="3924">
          <cell r="H3924">
            <v>-80.857529999999997</v>
          </cell>
        </row>
        <row r="3925">
          <cell r="H3925">
            <v>-80.806640000000002</v>
          </cell>
        </row>
        <row r="3926">
          <cell r="H3926">
            <v>-80.75564</v>
          </cell>
        </row>
        <row r="3927">
          <cell r="H3927">
            <v>-80.704650000000001</v>
          </cell>
        </row>
        <row r="3928">
          <cell r="H3928">
            <v>-80.653860000000009</v>
          </cell>
        </row>
        <row r="3929">
          <cell r="H3929">
            <v>-80.602869999999996</v>
          </cell>
        </row>
        <row r="3930">
          <cell r="H3930">
            <v>-80.551879999999997</v>
          </cell>
        </row>
        <row r="3931">
          <cell r="H3931">
            <v>-80.500889999999998</v>
          </cell>
        </row>
        <row r="3932">
          <cell r="H3932">
            <v>-80.450009999999992</v>
          </cell>
        </row>
        <row r="3933">
          <cell r="H3933">
            <v>-80.399020000000007</v>
          </cell>
        </row>
        <row r="3934">
          <cell r="H3934">
            <v>-80.348029999999994</v>
          </cell>
        </row>
        <row r="3935">
          <cell r="H3935">
            <v>-80.297240000000002</v>
          </cell>
        </row>
        <row r="3936">
          <cell r="H3936">
            <v>-80.246250000000003</v>
          </cell>
        </row>
        <row r="3937">
          <cell r="H3937">
            <v>-80.195270000000008</v>
          </cell>
        </row>
        <row r="3938">
          <cell r="H3938">
            <v>-80.144280000000009</v>
          </cell>
        </row>
        <row r="3939">
          <cell r="H3939">
            <v>-80.093389999999999</v>
          </cell>
        </row>
        <row r="3940">
          <cell r="H3940">
            <v>-80.04240999999999</v>
          </cell>
        </row>
        <row r="3941">
          <cell r="H3941">
            <v>-79.991320000000002</v>
          </cell>
        </row>
        <row r="3942">
          <cell r="H3942">
            <v>-79.940439999999995</v>
          </cell>
        </row>
        <row r="3943">
          <cell r="H3943">
            <v>-79.88955</v>
          </cell>
        </row>
        <row r="3944">
          <cell r="H3944">
            <v>-79.838670000000008</v>
          </cell>
        </row>
        <row r="3945">
          <cell r="H3945">
            <v>-79.787679999999995</v>
          </cell>
        </row>
        <row r="3946">
          <cell r="H3946">
            <v>-79.736699999999999</v>
          </cell>
        </row>
        <row r="3947">
          <cell r="H3947">
            <v>-79.685820000000007</v>
          </cell>
        </row>
        <row r="3948">
          <cell r="H3948">
            <v>-79.634829999999994</v>
          </cell>
        </row>
        <row r="3949">
          <cell r="H3949">
            <v>-79.583950000000002</v>
          </cell>
        </row>
        <row r="3950">
          <cell r="H3950">
            <v>-79.532870000000003</v>
          </cell>
        </row>
        <row r="3951">
          <cell r="H3951">
            <v>-79.481890000000007</v>
          </cell>
        </row>
        <row r="3952">
          <cell r="H3952">
            <v>-79.431009999999986</v>
          </cell>
        </row>
        <row r="3953">
          <cell r="H3953">
            <v>-79.380120000000005</v>
          </cell>
        </row>
        <row r="3954">
          <cell r="H3954">
            <v>-79.329239999999999</v>
          </cell>
        </row>
        <row r="3955">
          <cell r="H3955">
            <v>-79.278260000000003</v>
          </cell>
        </row>
        <row r="3956">
          <cell r="H3956">
            <v>-79.227280000000007</v>
          </cell>
        </row>
        <row r="3957">
          <cell r="H3957">
            <v>-79.176299999999998</v>
          </cell>
        </row>
        <row r="3958">
          <cell r="H3958">
            <v>-79.125429999999994</v>
          </cell>
        </row>
        <row r="3959">
          <cell r="H3959">
            <v>-79.074449999999999</v>
          </cell>
        </row>
        <row r="3960">
          <cell r="H3960">
            <v>-79.023470000000003</v>
          </cell>
        </row>
        <row r="3961">
          <cell r="H3961">
            <v>-78.972490000000008</v>
          </cell>
        </row>
        <row r="3962">
          <cell r="H3962">
            <v>-78.921510000000012</v>
          </cell>
        </row>
        <row r="3963">
          <cell r="H3963">
            <v>-78.870639999999995</v>
          </cell>
        </row>
        <row r="3964">
          <cell r="H3964">
            <v>-78.819760000000002</v>
          </cell>
        </row>
        <row r="3965">
          <cell r="H3965">
            <v>-78.768680000000003</v>
          </cell>
        </row>
        <row r="3966">
          <cell r="H3966">
            <v>-78.71781</v>
          </cell>
        </row>
        <row r="3967">
          <cell r="H3967">
            <v>-78.66682999999999</v>
          </cell>
        </row>
        <row r="3968">
          <cell r="H3968">
            <v>-78.615849999999995</v>
          </cell>
        </row>
        <row r="3969">
          <cell r="H3969">
            <v>-78.564979999999991</v>
          </cell>
        </row>
        <row r="3970">
          <cell r="H3970">
            <v>-78.514099999999999</v>
          </cell>
        </row>
        <row r="3971">
          <cell r="H3971">
            <v>-78.463130000000007</v>
          </cell>
        </row>
        <row r="3972">
          <cell r="H3972">
            <v>-78.41216</v>
          </cell>
        </row>
        <row r="3973">
          <cell r="H3973">
            <v>-78.361180000000004</v>
          </cell>
        </row>
        <row r="3974">
          <cell r="H3974">
            <v>-78.310310000000001</v>
          </cell>
        </row>
        <row r="3975">
          <cell r="H3975">
            <v>-78.259339999999995</v>
          </cell>
        </row>
        <row r="3976">
          <cell r="H3976">
            <v>-78.208370000000002</v>
          </cell>
        </row>
        <row r="3977">
          <cell r="H3977">
            <v>-78.157489999999996</v>
          </cell>
        </row>
        <row r="3978">
          <cell r="H3978">
            <v>-78.106520000000003</v>
          </cell>
        </row>
        <row r="3979">
          <cell r="H3979">
            <v>-78.055550000000011</v>
          </cell>
        </row>
        <row r="3980">
          <cell r="H3980">
            <v>-78.004580000000004</v>
          </cell>
        </row>
        <row r="3981">
          <cell r="H3981">
            <v>-77.953609999999998</v>
          </cell>
        </row>
        <row r="3982">
          <cell r="H3982">
            <v>-77.902739999999994</v>
          </cell>
        </row>
        <row r="3983">
          <cell r="H3983">
            <v>-77.851770000000002</v>
          </cell>
        </row>
        <row r="3984">
          <cell r="H3984">
            <v>-77.80080000000001</v>
          </cell>
        </row>
        <row r="3985">
          <cell r="H3985">
            <v>-77.749830000000003</v>
          </cell>
        </row>
        <row r="3986">
          <cell r="H3986">
            <v>-77.69896</v>
          </cell>
        </row>
        <row r="3987">
          <cell r="H3987">
            <v>-77.647890000000004</v>
          </cell>
        </row>
        <row r="3988">
          <cell r="H3988">
            <v>-77.597030000000004</v>
          </cell>
        </row>
        <row r="3989">
          <cell r="H3989">
            <v>-77.546060000000011</v>
          </cell>
        </row>
        <row r="3990">
          <cell r="H3990">
            <v>-77.495190000000008</v>
          </cell>
        </row>
        <row r="3991">
          <cell r="H3991">
            <v>-77.444220000000001</v>
          </cell>
        </row>
        <row r="3992">
          <cell r="H3992">
            <v>-77.393259999999998</v>
          </cell>
        </row>
        <row r="3993">
          <cell r="H3993">
            <v>-77.342389999999995</v>
          </cell>
        </row>
        <row r="3994">
          <cell r="H3994">
            <v>-77.291330000000002</v>
          </cell>
        </row>
        <row r="3995">
          <cell r="H3995">
            <v>-77.240359999999995</v>
          </cell>
        </row>
        <row r="3996">
          <cell r="H3996">
            <v>-77.18950000000001</v>
          </cell>
        </row>
        <row r="3997">
          <cell r="H3997">
            <v>-77.13843</v>
          </cell>
        </row>
        <row r="3998">
          <cell r="H3998">
            <v>-77.087469999999996</v>
          </cell>
        </row>
        <row r="3999">
          <cell r="H3999">
            <v>-77.036500000000004</v>
          </cell>
        </row>
        <row r="4000">
          <cell r="H4000">
            <v>-76.985639999999989</v>
          </cell>
        </row>
        <row r="4001">
          <cell r="H4001">
            <v>-76.93468</v>
          </cell>
        </row>
        <row r="4002">
          <cell r="H4002">
            <v>-76.883819999999986</v>
          </cell>
        </row>
        <row r="4003">
          <cell r="H4003">
            <v>-76.832750000000004</v>
          </cell>
        </row>
        <row r="4004">
          <cell r="H4004">
            <v>-76.781790000000001</v>
          </cell>
        </row>
        <row r="4005">
          <cell r="H4005">
            <v>-76.730930000000001</v>
          </cell>
        </row>
        <row r="4006">
          <cell r="H4006">
            <v>-76.679969999999997</v>
          </cell>
        </row>
        <row r="4007">
          <cell r="H4007">
            <v>-76.629109999999997</v>
          </cell>
        </row>
        <row r="4008">
          <cell r="H4008">
            <v>-76.578050000000005</v>
          </cell>
        </row>
        <row r="4009">
          <cell r="H4009">
            <v>-76.527090000000001</v>
          </cell>
        </row>
        <row r="4010">
          <cell r="H4010">
            <v>-76.476230000000001</v>
          </cell>
        </row>
        <row r="4011">
          <cell r="H4011">
            <v>-76.425270000000012</v>
          </cell>
        </row>
        <row r="4012">
          <cell r="H4012">
            <v>-76.374309999999994</v>
          </cell>
        </row>
        <row r="4013">
          <cell r="H4013">
            <v>-76.323349999999991</v>
          </cell>
        </row>
        <row r="4014">
          <cell r="H4014">
            <v>-76.272390000000001</v>
          </cell>
        </row>
        <row r="4015">
          <cell r="H4015">
            <v>-76.221440000000001</v>
          </cell>
        </row>
        <row r="4016">
          <cell r="H4016">
            <v>-76.170479999999998</v>
          </cell>
        </row>
        <row r="4017">
          <cell r="H4017">
            <v>-76.119519999999994</v>
          </cell>
        </row>
        <row r="4018">
          <cell r="H4018">
            <v>-76.068570000000008</v>
          </cell>
        </row>
        <row r="4019">
          <cell r="H4019">
            <v>-76.017709999999994</v>
          </cell>
        </row>
        <row r="4020">
          <cell r="H4020">
            <v>-75.966750000000005</v>
          </cell>
        </row>
        <row r="4021">
          <cell r="H4021">
            <v>-75.915800000000004</v>
          </cell>
        </row>
        <row r="4022">
          <cell r="H4022">
            <v>-75.864840000000001</v>
          </cell>
        </row>
        <row r="4023">
          <cell r="H4023">
            <v>-75.813890000000001</v>
          </cell>
        </row>
        <row r="4024">
          <cell r="H4024">
            <v>-75.762930000000011</v>
          </cell>
        </row>
        <row r="4025">
          <cell r="H4025">
            <v>-75.711979999999997</v>
          </cell>
        </row>
        <row r="4026">
          <cell r="H4026">
            <v>-75.661030000000011</v>
          </cell>
        </row>
        <row r="4027">
          <cell r="H4027">
            <v>-75.610169999999997</v>
          </cell>
        </row>
        <row r="4028">
          <cell r="H4028">
            <v>-75.55922000000001</v>
          </cell>
        </row>
        <row r="4029">
          <cell r="H4029">
            <v>-75.50827000000001</v>
          </cell>
        </row>
        <row r="4030">
          <cell r="H4030">
            <v>-75.457319999999996</v>
          </cell>
        </row>
        <row r="4031">
          <cell r="H4031">
            <v>-75.406260000000003</v>
          </cell>
        </row>
        <row r="4032">
          <cell r="H4032">
            <v>-75.355409999999992</v>
          </cell>
        </row>
        <row r="4033">
          <cell r="H4033">
            <v>-75.304460000000006</v>
          </cell>
        </row>
        <row r="4034">
          <cell r="H4034">
            <v>-75.253510000000006</v>
          </cell>
        </row>
        <row r="4035">
          <cell r="H4035">
            <v>-75.202560000000005</v>
          </cell>
        </row>
        <row r="4036">
          <cell r="H4036">
            <v>-75.151610000000005</v>
          </cell>
        </row>
        <row r="4037">
          <cell r="H4037">
            <v>-75.100660000000005</v>
          </cell>
        </row>
        <row r="4038">
          <cell r="H4038">
            <v>-75.049710000000005</v>
          </cell>
        </row>
        <row r="4039">
          <cell r="H4039">
            <v>-74.99875999999999</v>
          </cell>
        </row>
        <row r="4040">
          <cell r="H4040">
            <v>-74.947819999999993</v>
          </cell>
        </row>
        <row r="4041">
          <cell r="H4041">
            <v>-74.896869999999993</v>
          </cell>
        </row>
        <row r="4042">
          <cell r="H4042">
            <v>-74.845920000000007</v>
          </cell>
        </row>
        <row r="4043">
          <cell r="H4043">
            <v>-74.794970000000006</v>
          </cell>
        </row>
        <row r="4044">
          <cell r="H4044">
            <v>-74.744029999999995</v>
          </cell>
        </row>
        <row r="4045">
          <cell r="H4045">
            <v>-74.693079999999995</v>
          </cell>
        </row>
        <row r="4046">
          <cell r="H4046">
            <v>-74.642129999999995</v>
          </cell>
        </row>
        <row r="4047">
          <cell r="H4047">
            <v>-74.591190000000012</v>
          </cell>
        </row>
        <row r="4048">
          <cell r="H4048">
            <v>-74.540240000000011</v>
          </cell>
        </row>
        <row r="4049">
          <cell r="H4049">
            <v>-74.4893</v>
          </cell>
        </row>
        <row r="4050">
          <cell r="H4050">
            <v>-74.438249999999996</v>
          </cell>
        </row>
        <row r="4051">
          <cell r="H4051">
            <v>-74.387309999999999</v>
          </cell>
        </row>
        <row r="4052">
          <cell r="H4052">
            <v>-74.336470000000006</v>
          </cell>
        </row>
        <row r="4053">
          <cell r="H4053">
            <v>-74.285520000000005</v>
          </cell>
        </row>
        <row r="4054">
          <cell r="H4054">
            <v>-74.234580000000008</v>
          </cell>
        </row>
        <row r="4055">
          <cell r="H4055">
            <v>-74.183539999999994</v>
          </cell>
        </row>
        <row r="4056">
          <cell r="H4056">
            <v>-74.132589999999993</v>
          </cell>
        </row>
        <row r="4057">
          <cell r="H4057">
            <v>-74.08175</v>
          </cell>
        </row>
        <row r="4058">
          <cell r="H4058">
            <v>-74.030810000000002</v>
          </cell>
        </row>
        <row r="4059">
          <cell r="H4059">
            <v>-73.979870000000005</v>
          </cell>
        </row>
        <row r="4060">
          <cell r="H4060">
            <v>-73.928830000000005</v>
          </cell>
        </row>
        <row r="4061">
          <cell r="H4061">
            <v>-73.877890000000008</v>
          </cell>
        </row>
        <row r="4062">
          <cell r="H4062">
            <v>-73.82705</v>
          </cell>
        </row>
        <row r="4063">
          <cell r="H4063">
            <v>-73.776110000000003</v>
          </cell>
        </row>
        <row r="4064">
          <cell r="H4064">
            <v>-73.725070000000002</v>
          </cell>
        </row>
        <row r="4065">
          <cell r="H4065">
            <v>-73.674130000000005</v>
          </cell>
        </row>
        <row r="4066">
          <cell r="H4066">
            <v>-73.623289999999997</v>
          </cell>
        </row>
        <row r="4067">
          <cell r="H4067">
            <v>-73.57235</v>
          </cell>
        </row>
        <row r="4068">
          <cell r="H4068">
            <v>-73.521419999999992</v>
          </cell>
        </row>
        <row r="4069">
          <cell r="H4069">
            <v>-73.470280000000002</v>
          </cell>
        </row>
        <row r="4070">
          <cell r="H4070">
            <v>-73.419439999999994</v>
          </cell>
        </row>
        <row r="4071">
          <cell r="H4071">
            <v>-73.368499999999997</v>
          </cell>
        </row>
        <row r="4072">
          <cell r="H4072">
            <v>-73.317569999999989</v>
          </cell>
        </row>
        <row r="4073">
          <cell r="H4073">
            <v>-73.266630000000006</v>
          </cell>
        </row>
        <row r="4074">
          <cell r="H4074">
            <v>-73.215699999999998</v>
          </cell>
        </row>
        <row r="4075">
          <cell r="H4075">
            <v>-73.164659999999998</v>
          </cell>
        </row>
        <row r="4076">
          <cell r="H4076">
            <v>-73.113829999999993</v>
          </cell>
        </row>
        <row r="4077">
          <cell r="H4077">
            <v>-73.062790000000007</v>
          </cell>
        </row>
        <row r="4078">
          <cell r="H4078">
            <v>-73.011859999999999</v>
          </cell>
        </row>
        <row r="4079">
          <cell r="H4079">
            <v>-72.961029999999994</v>
          </cell>
        </row>
        <row r="4080">
          <cell r="H4080">
            <v>-72.909890000000004</v>
          </cell>
        </row>
        <row r="4081">
          <cell r="H4081">
            <v>-72.858959999999996</v>
          </cell>
        </row>
        <row r="4082">
          <cell r="H4082">
            <v>-72.808130000000006</v>
          </cell>
        </row>
        <row r="4083">
          <cell r="H4083">
            <v>-72.757189999999994</v>
          </cell>
        </row>
        <row r="4084">
          <cell r="H4084">
            <v>-72.706159999999997</v>
          </cell>
        </row>
        <row r="4085">
          <cell r="H4085">
            <v>-72.655230000000003</v>
          </cell>
        </row>
        <row r="4086">
          <cell r="H4086">
            <v>-72.604300000000009</v>
          </cell>
        </row>
        <row r="4087">
          <cell r="H4087">
            <v>-72.553370000000001</v>
          </cell>
        </row>
        <row r="4088">
          <cell r="H4088">
            <v>-72.502340000000004</v>
          </cell>
        </row>
        <row r="4089">
          <cell r="H4089">
            <v>-72.451509999999999</v>
          </cell>
        </row>
        <row r="4090">
          <cell r="H4090">
            <v>-72.400579999999991</v>
          </cell>
        </row>
        <row r="4091">
          <cell r="H4091">
            <v>-72.349549999999994</v>
          </cell>
        </row>
        <row r="4092">
          <cell r="H4092">
            <v>-72.29862</v>
          </cell>
        </row>
        <row r="4093">
          <cell r="H4093">
            <v>-72.247690000000006</v>
          </cell>
        </row>
        <row r="4094">
          <cell r="H4094">
            <v>-72.196669999999997</v>
          </cell>
        </row>
        <row r="4095">
          <cell r="H4095">
            <v>-72.145740000000004</v>
          </cell>
        </row>
        <row r="4096">
          <cell r="H4096">
            <v>-72.094910000000013</v>
          </cell>
        </row>
        <row r="4097">
          <cell r="H4097">
            <v>-72.043779999999998</v>
          </cell>
        </row>
        <row r="4098">
          <cell r="H4098">
            <v>-71.992960000000011</v>
          </cell>
        </row>
        <row r="4099">
          <cell r="H4099">
            <v>-71.942030000000003</v>
          </cell>
        </row>
        <row r="4100">
          <cell r="H4100">
            <v>-71.891009999999994</v>
          </cell>
        </row>
        <row r="4101">
          <cell r="H4101">
            <v>-71.84008</v>
          </cell>
        </row>
        <row r="4102">
          <cell r="H4102">
            <v>-71.78916000000001</v>
          </cell>
        </row>
        <row r="4103">
          <cell r="H4103">
            <v>-71.738129999999998</v>
          </cell>
        </row>
        <row r="4104">
          <cell r="H4104">
            <v>-71.687309999999997</v>
          </cell>
        </row>
        <row r="4105">
          <cell r="H4105">
            <v>-71.636380000000003</v>
          </cell>
        </row>
        <row r="4106">
          <cell r="H4106">
            <v>-71.585360000000009</v>
          </cell>
        </row>
        <row r="4107">
          <cell r="H4107">
            <v>-71.534440000000004</v>
          </cell>
        </row>
        <row r="4108">
          <cell r="H4108">
            <v>-71.483509999999995</v>
          </cell>
        </row>
        <row r="4109">
          <cell r="H4109">
            <v>-71.432490000000001</v>
          </cell>
        </row>
        <row r="4110">
          <cell r="H4110">
            <v>-71.381569999999996</v>
          </cell>
        </row>
        <row r="4111">
          <cell r="H4111">
            <v>-71.330650000000006</v>
          </cell>
        </row>
        <row r="4112">
          <cell r="H4112">
            <v>-71.279730000000001</v>
          </cell>
        </row>
        <row r="4113">
          <cell r="H4113">
            <v>-71.228809999999996</v>
          </cell>
        </row>
        <row r="4114">
          <cell r="H4114">
            <v>-71.177890000000005</v>
          </cell>
        </row>
        <row r="4115">
          <cell r="H4115">
            <v>-71.126869999999997</v>
          </cell>
        </row>
        <row r="4116">
          <cell r="H4116">
            <v>-71.075950000000006</v>
          </cell>
        </row>
        <row r="4117">
          <cell r="H4117">
            <v>-71.024930000000012</v>
          </cell>
        </row>
        <row r="4118">
          <cell r="H4118">
            <v>-70.974010000000007</v>
          </cell>
        </row>
        <row r="4119">
          <cell r="H4119">
            <v>-70.923090000000002</v>
          </cell>
        </row>
        <row r="4120">
          <cell r="H4120">
            <v>-70.872170000000011</v>
          </cell>
        </row>
        <row r="4121">
          <cell r="H4121">
            <v>-70.821150000000003</v>
          </cell>
        </row>
        <row r="4122">
          <cell r="H4122">
            <v>-70.770240000000001</v>
          </cell>
        </row>
        <row r="4123">
          <cell r="H4123">
            <v>-70.71932000000001</v>
          </cell>
        </row>
        <row r="4124">
          <cell r="H4124">
            <v>-70.668399999999991</v>
          </cell>
        </row>
        <row r="4125">
          <cell r="H4125">
            <v>-70.61739</v>
          </cell>
        </row>
        <row r="4126">
          <cell r="H4126">
            <v>-70.56647000000001</v>
          </cell>
        </row>
        <row r="4127">
          <cell r="H4127">
            <v>-70.515550000000005</v>
          </cell>
        </row>
        <row r="4128">
          <cell r="H4128">
            <v>-70.46454</v>
          </cell>
        </row>
        <row r="4129">
          <cell r="H4129">
            <v>-70.413719999999998</v>
          </cell>
        </row>
        <row r="4130">
          <cell r="H4130">
            <v>-70.362709999999993</v>
          </cell>
        </row>
        <row r="4131">
          <cell r="H4131">
            <v>-70.311700000000002</v>
          </cell>
        </row>
        <row r="4132">
          <cell r="H4132">
            <v>-70.260779999999997</v>
          </cell>
        </row>
        <row r="4133">
          <cell r="H4133">
            <v>-70.209869999999995</v>
          </cell>
        </row>
        <row r="4134">
          <cell r="H4134">
            <v>-70.158960000000008</v>
          </cell>
        </row>
        <row r="4135">
          <cell r="H4135">
            <v>-70.107939999999999</v>
          </cell>
        </row>
        <row r="4136">
          <cell r="H4136">
            <v>-70.057029999999997</v>
          </cell>
        </row>
        <row r="4137">
          <cell r="H4137">
            <v>-70.006019999999992</v>
          </cell>
        </row>
        <row r="4138">
          <cell r="H4138">
            <v>-69.955110000000005</v>
          </cell>
        </row>
        <row r="4139">
          <cell r="H4139">
            <v>-69.904200000000003</v>
          </cell>
        </row>
        <row r="4140">
          <cell r="H4140">
            <v>-69.853189999999998</v>
          </cell>
        </row>
        <row r="4141">
          <cell r="H4141">
            <v>-69.802279999999996</v>
          </cell>
        </row>
        <row r="4142">
          <cell r="H4142">
            <v>-69.751369999999994</v>
          </cell>
        </row>
        <row r="4143">
          <cell r="H4143">
            <v>-69.700460000000007</v>
          </cell>
        </row>
        <row r="4144">
          <cell r="H4144">
            <v>-69.649450000000002</v>
          </cell>
        </row>
        <row r="4145">
          <cell r="H4145">
            <v>-69.598440000000011</v>
          </cell>
        </row>
        <row r="4146">
          <cell r="H4146">
            <v>-69.547529999999995</v>
          </cell>
        </row>
        <row r="4147">
          <cell r="H4147">
            <v>-69.496620000000007</v>
          </cell>
        </row>
        <row r="4148">
          <cell r="H4148">
            <v>-69.445610000000002</v>
          </cell>
        </row>
        <row r="4149">
          <cell r="H4149">
            <v>-69.394710000000003</v>
          </cell>
        </row>
        <row r="4150">
          <cell r="H4150">
            <v>-69.343700000000013</v>
          </cell>
        </row>
        <row r="4151">
          <cell r="H4151">
            <v>-69.29289</v>
          </cell>
        </row>
        <row r="4152">
          <cell r="H4152">
            <v>-69.241990000000001</v>
          </cell>
        </row>
        <row r="4153">
          <cell r="H4153">
            <v>-69.190880000000007</v>
          </cell>
        </row>
        <row r="4154">
          <cell r="H4154">
            <v>-69.139979999999994</v>
          </cell>
        </row>
        <row r="4155">
          <cell r="H4155">
            <v>-69.088970000000003</v>
          </cell>
        </row>
        <row r="4156">
          <cell r="H4156">
            <v>-69.038070000000005</v>
          </cell>
        </row>
        <row r="4157">
          <cell r="H4157">
            <v>-68.987159999999989</v>
          </cell>
        </row>
        <row r="4158">
          <cell r="H4158">
            <v>-68.936260000000004</v>
          </cell>
        </row>
        <row r="4159">
          <cell r="H4159">
            <v>-68.885249999999999</v>
          </cell>
        </row>
        <row r="4160">
          <cell r="H4160">
            <v>-68.834350000000001</v>
          </cell>
        </row>
        <row r="4161">
          <cell r="H4161">
            <v>-68.783349999999999</v>
          </cell>
        </row>
        <row r="4162">
          <cell r="H4162">
            <v>-68.73245</v>
          </cell>
        </row>
        <row r="4163">
          <cell r="H4163">
            <v>-68.681440000000009</v>
          </cell>
        </row>
        <row r="4164">
          <cell r="H4164">
            <v>-68.630539999999996</v>
          </cell>
        </row>
        <row r="4165">
          <cell r="H4165">
            <v>-68.579540000000009</v>
          </cell>
        </row>
        <row r="4166">
          <cell r="H4166">
            <v>-68.528739999999999</v>
          </cell>
        </row>
        <row r="4167">
          <cell r="H4167">
            <v>-68.477739999999997</v>
          </cell>
        </row>
        <row r="4168">
          <cell r="H4168">
            <v>-68.426839999999999</v>
          </cell>
        </row>
        <row r="4169">
          <cell r="H4169">
            <v>-68.375839999999997</v>
          </cell>
        </row>
        <row r="4170">
          <cell r="H4170">
            <v>-68.324939999999998</v>
          </cell>
        </row>
        <row r="4171">
          <cell r="H4171">
            <v>-68.273939999999996</v>
          </cell>
        </row>
        <row r="4172">
          <cell r="H4172">
            <v>-68.222940000000008</v>
          </cell>
        </row>
        <row r="4173">
          <cell r="H4173">
            <v>-68.172039999999996</v>
          </cell>
        </row>
        <row r="4174">
          <cell r="H4174">
            <v>-68.121049999999997</v>
          </cell>
        </row>
        <row r="4175">
          <cell r="H4175">
            <v>-68.070149999999998</v>
          </cell>
        </row>
        <row r="4176">
          <cell r="H4176">
            <v>-68.019149999999996</v>
          </cell>
        </row>
        <row r="4177">
          <cell r="H4177">
            <v>-67.968260000000001</v>
          </cell>
        </row>
        <row r="4178">
          <cell r="H4178">
            <v>-67.917259999999999</v>
          </cell>
        </row>
        <row r="4179">
          <cell r="H4179">
            <v>-67.86636</v>
          </cell>
        </row>
        <row r="4180">
          <cell r="H4180">
            <v>-67.815370000000001</v>
          </cell>
        </row>
        <row r="4181">
          <cell r="H4181">
            <v>-67.764569999999992</v>
          </cell>
        </row>
        <row r="4182">
          <cell r="H4182">
            <v>-67.713480000000004</v>
          </cell>
        </row>
        <row r="4183">
          <cell r="H4183">
            <v>-67.662480000000002</v>
          </cell>
        </row>
        <row r="4184">
          <cell r="H4184">
            <v>-67.611590000000007</v>
          </cell>
        </row>
        <row r="4185">
          <cell r="H4185">
            <v>-67.560589999999991</v>
          </cell>
        </row>
        <row r="4186">
          <cell r="H4186">
            <v>-67.509700000000009</v>
          </cell>
        </row>
        <row r="4187">
          <cell r="H4187">
            <v>-67.458709999999996</v>
          </cell>
        </row>
        <row r="4188">
          <cell r="H4188">
            <v>-67.407820000000001</v>
          </cell>
        </row>
        <row r="4189">
          <cell r="H4189">
            <v>-67.356920000000002</v>
          </cell>
        </row>
        <row r="4190">
          <cell r="H4190">
            <v>-67.305930000000004</v>
          </cell>
        </row>
        <row r="4191">
          <cell r="H4191">
            <v>-67.255040000000008</v>
          </cell>
        </row>
        <row r="4192">
          <cell r="H4192">
            <v>-67.203950000000006</v>
          </cell>
        </row>
        <row r="4193">
          <cell r="H4193">
            <v>-67.153060000000011</v>
          </cell>
        </row>
        <row r="4194">
          <cell r="H4194">
            <v>-67.102170000000001</v>
          </cell>
        </row>
        <row r="4195">
          <cell r="H4195">
            <v>-67.051280000000006</v>
          </cell>
        </row>
        <row r="4196">
          <cell r="H4196">
            <v>-67.000290000000007</v>
          </cell>
        </row>
        <row r="4197">
          <cell r="H4197">
            <v>-66.949200000000005</v>
          </cell>
        </row>
        <row r="4198">
          <cell r="H4198">
            <v>-66.898309999999995</v>
          </cell>
        </row>
        <row r="4199">
          <cell r="H4199">
            <v>-66.84742</v>
          </cell>
        </row>
        <row r="4200">
          <cell r="H4200">
            <v>-66.796429999999987</v>
          </cell>
        </row>
        <row r="4201">
          <cell r="H4201">
            <v>-66.745550000000009</v>
          </cell>
        </row>
        <row r="4202">
          <cell r="H4202">
            <v>-66.694459999999992</v>
          </cell>
        </row>
        <row r="4203">
          <cell r="H4203">
            <v>-66.64367</v>
          </cell>
        </row>
        <row r="4204">
          <cell r="H4204">
            <v>-66.592690000000005</v>
          </cell>
        </row>
        <row r="4205">
          <cell r="H4205">
            <v>-66.541700000000006</v>
          </cell>
        </row>
        <row r="4206">
          <cell r="H4206">
            <v>-66.490709999999993</v>
          </cell>
        </row>
        <row r="4207">
          <cell r="H4207">
            <v>-66.439830000000001</v>
          </cell>
        </row>
        <row r="4208">
          <cell r="H4208">
            <v>-66.388939999999991</v>
          </cell>
        </row>
        <row r="4209">
          <cell r="H4209">
            <v>-66.337959999999995</v>
          </cell>
        </row>
        <row r="4210">
          <cell r="H4210">
            <v>-66.286969999999997</v>
          </cell>
        </row>
        <row r="4211">
          <cell r="H4211">
            <v>-66.236090000000004</v>
          </cell>
        </row>
        <row r="4212">
          <cell r="H4212">
            <v>-66.185109999999995</v>
          </cell>
        </row>
        <row r="4213">
          <cell r="H4213">
            <v>-66.134119999999996</v>
          </cell>
        </row>
        <row r="4214">
          <cell r="H4214">
            <v>-66.083240000000004</v>
          </cell>
        </row>
        <row r="4215">
          <cell r="H4215">
            <v>-66.032260000000008</v>
          </cell>
        </row>
        <row r="4216">
          <cell r="H4216">
            <v>-65.981279999999998</v>
          </cell>
        </row>
        <row r="4217">
          <cell r="H4217">
            <v>-65.930390000000003</v>
          </cell>
        </row>
        <row r="4218">
          <cell r="H4218">
            <v>-65.879409999999993</v>
          </cell>
        </row>
        <row r="4219">
          <cell r="H4219">
            <v>-65.828429999999997</v>
          </cell>
        </row>
        <row r="4220">
          <cell r="H4220">
            <v>-65.777549999999991</v>
          </cell>
        </row>
        <row r="4221">
          <cell r="H4221">
            <v>-65.726569999999995</v>
          </cell>
        </row>
        <row r="4222">
          <cell r="H4222">
            <v>-65.67559</v>
          </cell>
        </row>
        <row r="4223">
          <cell r="H4223">
            <v>-65.624710000000007</v>
          </cell>
        </row>
        <row r="4224">
          <cell r="H4224">
            <v>-65.573730000000012</v>
          </cell>
        </row>
        <row r="4225">
          <cell r="H4225">
            <v>-65.522750000000002</v>
          </cell>
        </row>
        <row r="4226">
          <cell r="H4226">
            <v>-65.471879999999999</v>
          </cell>
        </row>
        <row r="4227">
          <cell r="H4227">
            <v>-65.420900000000003</v>
          </cell>
        </row>
        <row r="4228">
          <cell r="H4228">
            <v>-65.370020000000011</v>
          </cell>
        </row>
        <row r="4229">
          <cell r="H4229">
            <v>-65.319040000000001</v>
          </cell>
        </row>
        <row r="4230">
          <cell r="H4230">
            <v>-65.268169999999998</v>
          </cell>
        </row>
        <row r="4231">
          <cell r="H4231">
            <v>-65.217089999999999</v>
          </cell>
        </row>
        <row r="4232">
          <cell r="H4232">
            <v>-65.166209999999992</v>
          </cell>
        </row>
        <row r="4233">
          <cell r="H4233">
            <v>-65.11524</v>
          </cell>
        </row>
        <row r="4234">
          <cell r="H4234">
            <v>-65.06425999999999</v>
          </cell>
        </row>
        <row r="4235">
          <cell r="H4235">
            <v>-65.013289999999998</v>
          </cell>
        </row>
        <row r="4236">
          <cell r="H4236">
            <v>-64.962410000000006</v>
          </cell>
        </row>
        <row r="4237">
          <cell r="H4237">
            <v>-64.911439999999999</v>
          </cell>
        </row>
        <row r="4238">
          <cell r="H4238">
            <v>-64.860469999999992</v>
          </cell>
        </row>
        <row r="4239">
          <cell r="H4239">
            <v>-64.80959</v>
          </cell>
        </row>
        <row r="4240">
          <cell r="H4240">
            <v>-64.758619999999993</v>
          </cell>
        </row>
        <row r="4241">
          <cell r="H4241">
            <v>-64.707650000000001</v>
          </cell>
        </row>
        <row r="4242">
          <cell r="H4242">
            <v>-64.656669999999991</v>
          </cell>
        </row>
        <row r="4243">
          <cell r="H4243">
            <v>-64.605799999999988</v>
          </cell>
        </row>
        <row r="4244">
          <cell r="H4244">
            <v>-64.554829999999995</v>
          </cell>
        </row>
        <row r="4245">
          <cell r="H4245">
            <v>-64.503860000000003</v>
          </cell>
        </row>
        <row r="4246">
          <cell r="H4246">
            <v>-64.45299</v>
          </cell>
        </row>
        <row r="4247">
          <cell r="H4247">
            <v>-64.402019999999993</v>
          </cell>
        </row>
        <row r="4248">
          <cell r="H4248">
            <v>-64.351050000000001</v>
          </cell>
        </row>
        <row r="4249">
          <cell r="H4249">
            <v>-64.300080000000008</v>
          </cell>
        </row>
        <row r="4250">
          <cell r="H4250">
            <v>-64.249210000000005</v>
          </cell>
        </row>
        <row r="4251">
          <cell r="H4251">
            <v>-64.198239999999998</v>
          </cell>
        </row>
        <row r="4252">
          <cell r="H4252">
            <v>-64.147269999999992</v>
          </cell>
        </row>
        <row r="4253">
          <cell r="H4253">
            <v>-64.096299999999999</v>
          </cell>
        </row>
        <row r="4254">
          <cell r="H4254">
            <v>-64.045439999999999</v>
          </cell>
        </row>
        <row r="4255">
          <cell r="H4255">
            <v>-63.994370000000004</v>
          </cell>
        </row>
        <row r="4256">
          <cell r="H4256">
            <v>-63.9435</v>
          </cell>
        </row>
        <row r="4257">
          <cell r="H4257">
            <v>-63.892529999999994</v>
          </cell>
        </row>
        <row r="4258">
          <cell r="H4258">
            <v>-63.841470000000001</v>
          </cell>
        </row>
        <row r="4259">
          <cell r="H4259">
            <v>-63.790699999999994</v>
          </cell>
        </row>
        <row r="4260">
          <cell r="H4260">
            <v>-63.739739999999998</v>
          </cell>
        </row>
        <row r="4261">
          <cell r="H4261">
            <v>-63.688670000000002</v>
          </cell>
        </row>
        <row r="4262">
          <cell r="H4262">
            <v>-63.637709999999998</v>
          </cell>
        </row>
        <row r="4263">
          <cell r="H4263">
            <v>-63.586939999999998</v>
          </cell>
        </row>
        <row r="4264">
          <cell r="H4264">
            <v>-63.535980000000002</v>
          </cell>
        </row>
        <row r="4265">
          <cell r="H4265">
            <v>-63.484920000000002</v>
          </cell>
        </row>
        <row r="4266">
          <cell r="H4266">
            <v>-63.433949999999996</v>
          </cell>
        </row>
        <row r="4267">
          <cell r="H4267">
            <v>-63.383090000000003</v>
          </cell>
        </row>
        <row r="4268">
          <cell r="H4268">
            <v>-63.332130000000006</v>
          </cell>
        </row>
        <row r="4269">
          <cell r="H4269">
            <v>-63.28116</v>
          </cell>
        </row>
        <row r="4270">
          <cell r="H4270">
            <v>-63.230200000000004</v>
          </cell>
        </row>
        <row r="4271">
          <cell r="H4271">
            <v>-63.179239999999993</v>
          </cell>
        </row>
        <row r="4272">
          <cell r="H4272">
            <v>-63.12838</v>
          </cell>
        </row>
        <row r="4273">
          <cell r="H4273">
            <v>-63.077419999999996</v>
          </cell>
        </row>
        <row r="4274">
          <cell r="H4274">
            <v>-63.02646</v>
          </cell>
        </row>
        <row r="4275">
          <cell r="H4275">
            <v>-62.975499999999997</v>
          </cell>
        </row>
        <row r="4276">
          <cell r="H4276">
            <v>-62.924539999999993</v>
          </cell>
        </row>
        <row r="4277">
          <cell r="H4277">
            <v>-62.873480000000001</v>
          </cell>
        </row>
        <row r="4278">
          <cell r="H4278">
            <v>-62.822620000000001</v>
          </cell>
        </row>
        <row r="4279">
          <cell r="H4279">
            <v>-62.77176</v>
          </cell>
        </row>
        <row r="4280">
          <cell r="H4280">
            <v>-62.72081</v>
          </cell>
        </row>
        <row r="4281">
          <cell r="H4281">
            <v>-62.669849999999997</v>
          </cell>
        </row>
        <row r="4282">
          <cell r="H4282">
            <v>-62.61889</v>
          </cell>
        </row>
        <row r="4283">
          <cell r="H4283">
            <v>-62.567830000000001</v>
          </cell>
        </row>
        <row r="4284">
          <cell r="H4284">
            <v>-62.51688</v>
          </cell>
        </row>
        <row r="4285">
          <cell r="H4285">
            <v>-62.46602</v>
          </cell>
        </row>
        <row r="4286">
          <cell r="H4286">
            <v>-62.41507</v>
          </cell>
        </row>
        <row r="4287">
          <cell r="H4287">
            <v>-62.364109999999997</v>
          </cell>
        </row>
        <row r="4288">
          <cell r="H4288">
            <v>-62.31326</v>
          </cell>
        </row>
        <row r="4289">
          <cell r="H4289">
            <v>-62.262300000000003</v>
          </cell>
        </row>
        <row r="4290">
          <cell r="H4290">
            <v>-62.211349999999996</v>
          </cell>
        </row>
        <row r="4291">
          <cell r="H4291">
            <v>-62.160290000000003</v>
          </cell>
        </row>
        <row r="4292">
          <cell r="H4292">
            <v>-62.109439999999992</v>
          </cell>
        </row>
        <row r="4293">
          <cell r="H4293">
            <v>-62.058489999999992</v>
          </cell>
        </row>
        <row r="4294">
          <cell r="H4294">
            <v>-62.007530000000003</v>
          </cell>
        </row>
        <row r="4295">
          <cell r="H4295">
            <v>-61.956580000000002</v>
          </cell>
        </row>
        <row r="4296">
          <cell r="H4296">
            <v>-61.905629999999995</v>
          </cell>
        </row>
        <row r="4297">
          <cell r="H4297">
            <v>-61.854680000000002</v>
          </cell>
        </row>
        <row r="4298">
          <cell r="H4298">
            <v>-61.803730000000002</v>
          </cell>
        </row>
        <row r="4299">
          <cell r="H4299">
            <v>-61.752780000000001</v>
          </cell>
        </row>
        <row r="4300">
          <cell r="H4300">
            <v>-61.701929999999997</v>
          </cell>
        </row>
        <row r="4301">
          <cell r="H4301">
            <v>-61.650880000000001</v>
          </cell>
        </row>
        <row r="4302">
          <cell r="H4302">
            <v>-61.599929999999993</v>
          </cell>
        </row>
        <row r="4303">
          <cell r="H4303">
            <v>-61.54898</v>
          </cell>
        </row>
        <row r="4304">
          <cell r="H4304">
            <v>-61.49803</v>
          </cell>
        </row>
        <row r="4305">
          <cell r="H4305">
            <v>-61.44708</v>
          </cell>
        </row>
        <row r="4306">
          <cell r="H4306">
            <v>-61.396129999999999</v>
          </cell>
        </row>
        <row r="4307">
          <cell r="H4307">
            <v>-61.345179999999999</v>
          </cell>
        </row>
        <row r="4308">
          <cell r="H4308">
            <v>-61.294240000000002</v>
          </cell>
        </row>
        <row r="4309">
          <cell r="H4309">
            <v>-61.243290000000002</v>
          </cell>
        </row>
        <row r="4310">
          <cell r="H4310">
            <v>-61.192439999999998</v>
          </cell>
        </row>
        <row r="4311">
          <cell r="H4311">
            <v>-61.141499999999994</v>
          </cell>
        </row>
        <row r="4312">
          <cell r="H4312">
            <v>-61.090449999999997</v>
          </cell>
        </row>
        <row r="4313">
          <cell r="H4313">
            <v>-61.039500000000004</v>
          </cell>
        </row>
        <row r="4314">
          <cell r="H4314">
            <v>-60.988559999999993</v>
          </cell>
        </row>
        <row r="4315">
          <cell r="H4315">
            <v>-60.937609999999999</v>
          </cell>
        </row>
        <row r="4316">
          <cell r="H4316">
            <v>-60.886770000000006</v>
          </cell>
        </row>
        <row r="4317">
          <cell r="H4317">
            <v>-60.835830000000001</v>
          </cell>
        </row>
        <row r="4318">
          <cell r="H4318">
            <v>-60.784780000000005</v>
          </cell>
        </row>
        <row r="4319">
          <cell r="H4319">
            <v>-60.733840000000001</v>
          </cell>
        </row>
        <row r="4320">
          <cell r="H4320">
            <v>-60.682900000000004</v>
          </cell>
        </row>
        <row r="4321">
          <cell r="H4321">
            <v>-60.631950000000003</v>
          </cell>
        </row>
        <row r="4322">
          <cell r="H4322">
            <v>-60.580910000000003</v>
          </cell>
        </row>
        <row r="4323">
          <cell r="H4323">
            <v>-60.529970000000006</v>
          </cell>
        </row>
        <row r="4324">
          <cell r="H4324">
            <v>-60.479129999999998</v>
          </cell>
        </row>
        <row r="4325">
          <cell r="H4325">
            <v>-60.428289999999997</v>
          </cell>
        </row>
        <row r="4326">
          <cell r="H4326">
            <v>-60.377250000000004</v>
          </cell>
        </row>
        <row r="4327">
          <cell r="H4327">
            <v>-60.326309999999999</v>
          </cell>
        </row>
        <row r="4328">
          <cell r="H4328">
            <v>-60.275370000000002</v>
          </cell>
        </row>
        <row r="4329">
          <cell r="H4329">
            <v>-60.224429999999998</v>
          </cell>
        </row>
        <row r="4330">
          <cell r="H4330">
            <v>-60.173490000000001</v>
          </cell>
        </row>
        <row r="4331">
          <cell r="H4331">
            <v>-60.122549999999997</v>
          </cell>
        </row>
        <row r="4332">
          <cell r="H4332">
            <v>-60.07161</v>
          </cell>
        </row>
        <row r="4333">
          <cell r="H4333">
            <v>-60.020569999999999</v>
          </cell>
        </row>
        <row r="4334">
          <cell r="H4334">
            <v>-59.969639999999998</v>
          </cell>
        </row>
        <row r="4335">
          <cell r="H4335">
            <v>-59.918800000000005</v>
          </cell>
        </row>
        <row r="4336">
          <cell r="H4336">
            <v>-59.867760000000004</v>
          </cell>
        </row>
        <row r="4337">
          <cell r="H4337">
            <v>-59.816819999999993</v>
          </cell>
        </row>
        <row r="4338">
          <cell r="H4338">
            <v>-59.765889999999999</v>
          </cell>
        </row>
        <row r="4339">
          <cell r="H4339">
            <v>-59.714950000000002</v>
          </cell>
        </row>
        <row r="4340">
          <cell r="H4340">
            <v>-59.664020000000001</v>
          </cell>
        </row>
        <row r="4341">
          <cell r="H4341">
            <v>-59.613079999999997</v>
          </cell>
        </row>
        <row r="4342">
          <cell r="H4342">
            <v>-59.562049999999999</v>
          </cell>
        </row>
        <row r="4343">
          <cell r="H4343">
            <v>-59.511209999999998</v>
          </cell>
        </row>
        <row r="4344">
          <cell r="H4344">
            <v>-59.460180000000001</v>
          </cell>
        </row>
        <row r="4345">
          <cell r="H4345">
            <v>-59.40925</v>
          </cell>
        </row>
        <row r="4346">
          <cell r="H4346">
            <v>-59.358409999999999</v>
          </cell>
        </row>
        <row r="4347">
          <cell r="H4347">
            <v>-59.307379999999995</v>
          </cell>
        </row>
        <row r="4348">
          <cell r="H4348">
            <v>-59.256450000000001</v>
          </cell>
        </row>
        <row r="4349">
          <cell r="H4349">
            <v>-59.205520000000007</v>
          </cell>
        </row>
        <row r="4350">
          <cell r="H4350">
            <v>-59.154580000000003</v>
          </cell>
        </row>
        <row r="4351">
          <cell r="H4351">
            <v>-59.103550000000006</v>
          </cell>
        </row>
        <row r="4352">
          <cell r="H4352">
            <v>-59.052720000000008</v>
          </cell>
        </row>
        <row r="4353">
          <cell r="H4353">
            <v>-59.001689999999996</v>
          </cell>
        </row>
        <row r="4354">
          <cell r="H4354">
            <v>-58.950760000000002</v>
          </cell>
        </row>
        <row r="4355">
          <cell r="H4355">
            <v>-58.899730000000005</v>
          </cell>
        </row>
        <row r="4356">
          <cell r="H4356">
            <v>-58.848799999999997</v>
          </cell>
        </row>
        <row r="4357">
          <cell r="H4357">
            <v>-58.797870000000003</v>
          </cell>
        </row>
        <row r="4358">
          <cell r="H4358">
            <v>-58.746949999999998</v>
          </cell>
        </row>
        <row r="4359">
          <cell r="H4359">
            <v>-58.695920000000001</v>
          </cell>
        </row>
        <row r="4360">
          <cell r="H4360">
            <v>-58.645089999999996</v>
          </cell>
        </row>
        <row r="4361">
          <cell r="H4361">
            <v>-58.594059999999999</v>
          </cell>
        </row>
        <row r="4362">
          <cell r="H4362">
            <v>-58.543230000000001</v>
          </cell>
        </row>
        <row r="4363">
          <cell r="H4363">
            <v>-58.49221</v>
          </cell>
        </row>
        <row r="4364">
          <cell r="H4364">
            <v>-58.441180000000003</v>
          </cell>
        </row>
        <row r="4365">
          <cell r="H4365">
            <v>-58.390360000000001</v>
          </cell>
        </row>
        <row r="4366">
          <cell r="H4366">
            <v>-58.339330000000004</v>
          </cell>
        </row>
        <row r="4367">
          <cell r="H4367">
            <v>-58.288499999999999</v>
          </cell>
        </row>
        <row r="4368">
          <cell r="H4368">
            <v>-58.237479999999998</v>
          </cell>
        </row>
        <row r="4369">
          <cell r="H4369">
            <v>-58.18656</v>
          </cell>
        </row>
        <row r="4370">
          <cell r="H4370">
            <v>-58.135629999999999</v>
          </cell>
        </row>
        <row r="4371">
          <cell r="H4371">
            <v>-58.084609999999998</v>
          </cell>
        </row>
        <row r="4372">
          <cell r="H4372">
            <v>-58.033680000000004</v>
          </cell>
        </row>
        <row r="4373">
          <cell r="H4373">
            <v>-57.982759999999999</v>
          </cell>
        </row>
        <row r="4374">
          <cell r="H4374">
            <v>-57.931740000000005</v>
          </cell>
        </row>
        <row r="4375">
          <cell r="H4375">
            <v>-57.880920000000003</v>
          </cell>
        </row>
        <row r="4376">
          <cell r="H4376">
            <v>-57.829890000000006</v>
          </cell>
        </row>
        <row r="4377">
          <cell r="H4377">
            <v>-57.778970000000001</v>
          </cell>
        </row>
        <row r="4378">
          <cell r="H4378">
            <v>-57.728050000000003</v>
          </cell>
        </row>
        <row r="4379">
          <cell r="H4379">
            <v>-57.677130000000005</v>
          </cell>
        </row>
        <row r="4380">
          <cell r="H4380">
            <v>-57.626109999999997</v>
          </cell>
        </row>
        <row r="4381">
          <cell r="H4381">
            <v>-57.575090000000003</v>
          </cell>
        </row>
        <row r="4382">
          <cell r="H4382">
            <v>-57.524270000000001</v>
          </cell>
        </row>
        <row r="4383">
          <cell r="H4383">
            <v>-57.47325</v>
          </cell>
        </row>
        <row r="4384">
          <cell r="H4384">
            <v>-57.422330000000002</v>
          </cell>
        </row>
        <row r="4385">
          <cell r="H4385">
            <v>-57.371319999999997</v>
          </cell>
        </row>
        <row r="4386">
          <cell r="H4386">
            <v>-57.320500000000003</v>
          </cell>
        </row>
        <row r="4387">
          <cell r="H4387">
            <v>-57.269580000000005</v>
          </cell>
        </row>
        <row r="4388">
          <cell r="H4388">
            <v>-57.218562999999996</v>
          </cell>
        </row>
        <row r="4389">
          <cell r="H4389">
            <v>-57.167545999999994</v>
          </cell>
        </row>
        <row r="4390">
          <cell r="H4390">
            <v>-57.116629000000003</v>
          </cell>
        </row>
        <row r="4391">
          <cell r="H4391">
            <v>-57.065712999999995</v>
          </cell>
        </row>
        <row r="4392">
          <cell r="H4392">
            <v>-57.014797000000002</v>
          </cell>
        </row>
        <row r="4393">
          <cell r="H4393">
            <v>-56.963782000000009</v>
          </cell>
        </row>
        <row r="4394">
          <cell r="H4394">
            <v>-56.912866999999999</v>
          </cell>
        </row>
        <row r="4395">
          <cell r="H4395">
            <v>-56.862051999999998</v>
          </cell>
        </row>
        <row r="4396">
          <cell r="H4396">
            <v>-56.810938</v>
          </cell>
        </row>
        <row r="4397">
          <cell r="H4397">
            <v>-56.760024000000001</v>
          </cell>
        </row>
        <row r="4398">
          <cell r="H4398">
            <v>-56.709111</v>
          </cell>
        </row>
        <row r="4399">
          <cell r="H4399">
            <v>-56.658096999999998</v>
          </cell>
        </row>
        <row r="4400">
          <cell r="H4400">
            <v>-56.607185000000001</v>
          </cell>
        </row>
        <row r="4401">
          <cell r="H4401">
            <v>-56.556272</v>
          </cell>
        </row>
        <row r="4402">
          <cell r="H4402">
            <v>-56.505259999999993</v>
          </cell>
        </row>
        <row r="4403">
          <cell r="H4403">
            <v>-56.454349000000001</v>
          </cell>
        </row>
        <row r="4404">
          <cell r="H4404">
            <v>-56.403436999999997</v>
          </cell>
        </row>
        <row r="4405">
          <cell r="H4405">
            <v>-56.352526999999995</v>
          </cell>
        </row>
        <row r="4406">
          <cell r="H4406">
            <v>-56.301615999999996</v>
          </cell>
        </row>
        <row r="4407">
          <cell r="H4407">
            <v>-56.250605999999991</v>
          </cell>
        </row>
        <row r="4408">
          <cell r="H4408">
            <v>-56.199596</v>
          </cell>
        </row>
        <row r="4409">
          <cell r="H4409">
            <v>-56.148686999999995</v>
          </cell>
        </row>
        <row r="4410">
          <cell r="H4410">
            <v>-56.097778000000005</v>
          </cell>
        </row>
        <row r="4411">
          <cell r="H4411">
            <v>-56.046769000000005</v>
          </cell>
        </row>
        <row r="4412">
          <cell r="H4412">
            <v>-55.995861000000005</v>
          </cell>
        </row>
        <row r="4413">
          <cell r="H4413">
            <v>-55.944852999999995</v>
          </cell>
        </row>
        <row r="4414">
          <cell r="H4414">
            <v>-55.893946</v>
          </cell>
        </row>
        <row r="4415">
          <cell r="H4415">
            <v>-55.843039000000005</v>
          </cell>
        </row>
        <row r="4416">
          <cell r="H4416">
            <v>-55.792032000000006</v>
          </cell>
        </row>
        <row r="4417">
          <cell r="H4417">
            <v>-55.741025</v>
          </cell>
        </row>
        <row r="4418">
          <cell r="H4418">
            <v>-55.690119000000003</v>
          </cell>
        </row>
        <row r="4419">
          <cell r="H4419">
            <v>-55.639213999999996</v>
          </cell>
        </row>
        <row r="4420">
          <cell r="H4420">
            <v>-55.588308999999995</v>
          </cell>
        </row>
        <row r="4421">
          <cell r="H4421">
            <v>-55.537403999999995</v>
          </cell>
        </row>
        <row r="4422">
          <cell r="H4422">
            <v>-55.486299000000002</v>
          </cell>
        </row>
        <row r="4423">
          <cell r="H4423">
            <v>-55.435395</v>
          </cell>
        </row>
        <row r="4424">
          <cell r="H4424">
            <v>-55.384492000000002</v>
          </cell>
        </row>
        <row r="4425">
          <cell r="H4425">
            <v>-55.333588000000006</v>
          </cell>
        </row>
        <row r="4426">
          <cell r="H4426">
            <v>-55.282584999999997</v>
          </cell>
        </row>
        <row r="4427">
          <cell r="H4427">
            <v>-55.231683000000004</v>
          </cell>
        </row>
        <row r="4428">
          <cell r="H4428">
            <v>-55.180680000000002</v>
          </cell>
        </row>
        <row r="4429">
          <cell r="H4429">
            <v>-55.129778999999999</v>
          </cell>
        </row>
        <row r="4430">
          <cell r="H4430">
            <v>-55.078777000000002</v>
          </cell>
        </row>
        <row r="4431">
          <cell r="H4431">
            <v>-55.027875999999999</v>
          </cell>
        </row>
        <row r="4432">
          <cell r="H4432">
            <v>-54.976974999999996</v>
          </cell>
        </row>
        <row r="4433">
          <cell r="H4433">
            <v>-54.925974999999994</v>
          </cell>
        </row>
        <row r="4434">
          <cell r="H4434">
            <v>-54.874974999999999</v>
          </cell>
        </row>
        <row r="4435">
          <cell r="H4435">
            <v>-54.823976000000002</v>
          </cell>
        </row>
        <row r="4436">
          <cell r="H4436">
            <v>-54.773076000000003</v>
          </cell>
        </row>
        <row r="4437">
          <cell r="H4437">
            <v>-54.722178</v>
          </cell>
        </row>
        <row r="4438">
          <cell r="H4438">
            <v>-54.671178999999995</v>
          </cell>
        </row>
        <row r="4439">
          <cell r="H4439">
            <v>-54.620281000000006</v>
          </cell>
        </row>
        <row r="4440">
          <cell r="H4440">
            <v>-54.569282999999999</v>
          </cell>
        </row>
        <row r="4441">
          <cell r="H4441">
            <v>-54.518386000000007</v>
          </cell>
        </row>
        <row r="4442">
          <cell r="H4442">
            <v>-54.467388999999997</v>
          </cell>
        </row>
        <row r="4443">
          <cell r="H4443">
            <v>-54.416492499999997</v>
          </cell>
        </row>
        <row r="4444">
          <cell r="H4444">
            <v>-54.3655963</v>
          </cell>
        </row>
        <row r="4445">
          <cell r="H4445">
            <v>-54.314500499999994</v>
          </cell>
        </row>
        <row r="4446">
          <cell r="H4446">
            <v>-54.263605100000007</v>
          </cell>
        </row>
        <row r="4447">
          <cell r="H4447">
            <v>-54.212710099999995</v>
          </cell>
        </row>
        <row r="4448">
          <cell r="H4448">
            <v>-54.161715399999991</v>
          </cell>
        </row>
        <row r="4449">
          <cell r="H4449">
            <v>-54.110821110000003</v>
          </cell>
        </row>
        <row r="4450">
          <cell r="H4450">
            <v>-54.059927200000004</v>
          </cell>
        </row>
        <row r="4451">
          <cell r="H4451">
            <v>-54.009033700000003</v>
          </cell>
        </row>
        <row r="4452">
          <cell r="H4452">
            <v>-53.957940500000007</v>
          </cell>
        </row>
        <row r="4453">
          <cell r="H4453">
            <v>-53.907047699999993</v>
          </cell>
        </row>
        <row r="4454">
          <cell r="H4454">
            <v>-53.856155299999998</v>
          </cell>
        </row>
        <row r="4455">
          <cell r="H4455">
            <v>-53.805063000000004</v>
          </cell>
        </row>
        <row r="4456">
          <cell r="H4456">
            <v>-53.754171999999997</v>
          </cell>
        </row>
        <row r="4457">
          <cell r="H4457">
            <v>-53.703279999999999</v>
          </cell>
        </row>
        <row r="4458">
          <cell r="H4458">
            <v>-53.652188999999993</v>
          </cell>
        </row>
        <row r="4459">
          <cell r="H4459">
            <v>-53.601399000000001</v>
          </cell>
        </row>
        <row r="4460">
          <cell r="H4460">
            <v>-53.550469</v>
          </cell>
        </row>
        <row r="4461">
          <cell r="H4461">
            <v>-53.499448999999998</v>
          </cell>
        </row>
        <row r="4462">
          <cell r="H4462">
            <v>-53.448530000000005</v>
          </cell>
        </row>
        <row r="4463">
          <cell r="H4463">
            <v>-53.397501000000005</v>
          </cell>
        </row>
        <row r="4464">
          <cell r="H4464">
            <v>-53.346582000000005</v>
          </cell>
        </row>
        <row r="4465">
          <cell r="H4465">
            <v>-53.295754000000002</v>
          </cell>
        </row>
        <row r="4466">
          <cell r="H4466">
            <v>-53.244736000000003</v>
          </cell>
        </row>
        <row r="4467">
          <cell r="H4467">
            <v>-53.193807999999997</v>
          </cell>
        </row>
        <row r="4468">
          <cell r="H4468">
            <v>-53.142790999999995</v>
          </cell>
        </row>
        <row r="4469">
          <cell r="H4469">
            <v>-53.091864000000001</v>
          </cell>
        </row>
        <row r="4470">
          <cell r="H4470">
            <v>-53.040937999999997</v>
          </cell>
        </row>
        <row r="4471">
          <cell r="H4471">
            <v>-52.990021999999996</v>
          </cell>
        </row>
        <row r="4472">
          <cell r="H4472">
            <v>-52.939096000000006</v>
          </cell>
        </row>
        <row r="4473">
          <cell r="H4473">
            <v>-52.888070999999997</v>
          </cell>
        </row>
        <row r="4474">
          <cell r="H4474">
            <v>-52.837156</v>
          </cell>
        </row>
        <row r="4475">
          <cell r="H4475">
            <v>-52.786231999999998</v>
          </cell>
        </row>
        <row r="4476">
          <cell r="H4476">
            <v>-52.735308000000003</v>
          </cell>
        </row>
        <row r="4477">
          <cell r="H4477">
            <v>-52.684283999999998</v>
          </cell>
        </row>
        <row r="4478">
          <cell r="H4478">
            <v>-52.633460999999997</v>
          </cell>
        </row>
        <row r="4479">
          <cell r="H4479">
            <v>-52.582447999999999</v>
          </cell>
        </row>
        <row r="4480">
          <cell r="H4480">
            <v>-52.531424999999999</v>
          </cell>
        </row>
        <row r="4481">
          <cell r="H4481">
            <v>-52.480502999999999</v>
          </cell>
        </row>
        <row r="4482">
          <cell r="H4482">
            <v>-52.429580999999999</v>
          </cell>
        </row>
        <row r="4483">
          <cell r="H4483">
            <v>-52.378658999999999</v>
          </cell>
        </row>
        <row r="4484">
          <cell r="H4484">
            <v>-52.327638000000007</v>
          </cell>
        </row>
        <row r="4485">
          <cell r="H4485">
            <v>-52.276817999999999</v>
          </cell>
        </row>
        <row r="4486">
          <cell r="H4486">
            <v>-52.225797</v>
          </cell>
        </row>
        <row r="4487">
          <cell r="H4487">
            <v>-52.174776999999999</v>
          </cell>
        </row>
        <row r="4488">
          <cell r="H4488">
            <v>-52.123958000000002</v>
          </cell>
        </row>
        <row r="4489">
          <cell r="H4489">
            <v>-52.072929000000002</v>
          </cell>
        </row>
        <row r="4490">
          <cell r="H4490">
            <v>-52.022009999999995</v>
          </cell>
        </row>
        <row r="4491">
          <cell r="H4491">
            <v>-51.971091000000001</v>
          </cell>
        </row>
        <row r="4492">
          <cell r="H4492">
            <v>-51.920073000000002</v>
          </cell>
        </row>
        <row r="4493">
          <cell r="H4493">
            <v>-51.869145000000003</v>
          </cell>
        </row>
        <row r="4494">
          <cell r="H4494">
            <v>-51.818228000000005</v>
          </cell>
        </row>
        <row r="4495">
          <cell r="H4495">
            <v>-51.767211000000003</v>
          </cell>
        </row>
        <row r="4496">
          <cell r="H4496">
            <v>-51.716395000000006</v>
          </cell>
        </row>
        <row r="4497">
          <cell r="H4497">
            <v>-51.665368000000001</v>
          </cell>
        </row>
        <row r="4498">
          <cell r="H4498">
            <v>-51.614452999999997</v>
          </cell>
        </row>
        <row r="4499">
          <cell r="H4499">
            <v>-51.563526999999993</v>
          </cell>
        </row>
        <row r="4500">
          <cell r="H4500">
            <v>-51.512512000000001</v>
          </cell>
        </row>
        <row r="4501">
          <cell r="H4501">
            <v>-51.461587000000002</v>
          </cell>
        </row>
        <row r="4502">
          <cell r="H4502">
            <v>-51.410673000000003</v>
          </cell>
        </row>
        <row r="4503">
          <cell r="H4503">
            <v>-51.359749000000008</v>
          </cell>
        </row>
        <row r="4504">
          <cell r="H4504">
            <v>-51.308735999999996</v>
          </cell>
        </row>
        <row r="4505">
          <cell r="H4505">
            <v>-51.257812000000001</v>
          </cell>
        </row>
        <row r="4506">
          <cell r="H4506">
            <v>-51.206899999999997</v>
          </cell>
        </row>
        <row r="4507">
          <cell r="H4507">
            <v>-51.155977</v>
          </cell>
        </row>
        <row r="4508">
          <cell r="H4508">
            <v>-51.104954999999997</v>
          </cell>
        </row>
        <row r="4509">
          <cell r="H4509">
            <v>-51.054043</v>
          </cell>
        </row>
        <row r="4510">
          <cell r="H4510">
            <v>-51.003020000000006</v>
          </cell>
        </row>
        <row r="4511">
          <cell r="H4511">
            <v>-50.952200000000005</v>
          </cell>
        </row>
        <row r="4512">
          <cell r="H4512">
            <v>-50.901179999999997</v>
          </cell>
        </row>
        <row r="4513">
          <cell r="H4513">
            <v>-50.850260000000006</v>
          </cell>
        </row>
        <row r="4514">
          <cell r="H4514">
            <v>-50.799250000000001</v>
          </cell>
        </row>
        <row r="4515">
          <cell r="H4515">
            <v>-50.748329999999996</v>
          </cell>
        </row>
        <row r="4516">
          <cell r="H4516">
            <v>-50.697409999999998</v>
          </cell>
        </row>
        <row r="4517">
          <cell r="H4517">
            <v>-50.64649</v>
          </cell>
        </row>
        <row r="4518">
          <cell r="H4518">
            <v>-50.595479999999995</v>
          </cell>
        </row>
        <row r="4519">
          <cell r="H4519">
            <v>-50.544560000000004</v>
          </cell>
        </row>
        <row r="4520">
          <cell r="H4520">
            <v>-50.493639999999999</v>
          </cell>
        </row>
        <row r="4521">
          <cell r="H4521">
            <v>-50.442620000000005</v>
          </cell>
        </row>
        <row r="4522">
          <cell r="H4522">
            <v>-50.391709999999996</v>
          </cell>
        </row>
        <row r="4523">
          <cell r="H4523">
            <v>-50.340689999999995</v>
          </cell>
        </row>
        <row r="4524">
          <cell r="H4524">
            <v>-50.289869999999993</v>
          </cell>
        </row>
        <row r="4525">
          <cell r="H4525">
            <v>-50.238950000000003</v>
          </cell>
        </row>
        <row r="4526">
          <cell r="H4526">
            <v>-50.187930000000001</v>
          </cell>
        </row>
        <row r="4527">
          <cell r="H4527">
            <v>-50.13702</v>
          </cell>
        </row>
        <row r="4528">
          <cell r="H4528">
            <v>-50.085999999999999</v>
          </cell>
        </row>
        <row r="4529">
          <cell r="H4529">
            <v>-50.035089999999997</v>
          </cell>
        </row>
        <row r="4530">
          <cell r="H4530">
            <v>-49.984170000000006</v>
          </cell>
        </row>
        <row r="4531">
          <cell r="H4531">
            <v>-49.933149999999998</v>
          </cell>
        </row>
        <row r="4532">
          <cell r="H4532">
            <v>-49.882239999999996</v>
          </cell>
        </row>
        <row r="4533">
          <cell r="H4533">
            <v>-49.831319999999998</v>
          </cell>
        </row>
        <row r="4534">
          <cell r="H4534">
            <v>-49.780299999999997</v>
          </cell>
        </row>
        <row r="4535">
          <cell r="H4535">
            <v>-49.729380000000006</v>
          </cell>
        </row>
        <row r="4536">
          <cell r="H4536">
            <v>-49.678470000000004</v>
          </cell>
        </row>
        <row r="4537">
          <cell r="H4537">
            <v>-49.627549999999999</v>
          </cell>
        </row>
        <row r="4538">
          <cell r="H4538">
            <v>-49.576540000000001</v>
          </cell>
        </row>
        <row r="4539">
          <cell r="H4539">
            <v>-49.525620000000004</v>
          </cell>
        </row>
        <row r="4540">
          <cell r="H4540">
            <v>-49.474710000000002</v>
          </cell>
        </row>
        <row r="4541">
          <cell r="H4541">
            <v>-49.423689999999993</v>
          </cell>
        </row>
        <row r="4542">
          <cell r="H4542">
            <v>-49.372779999999999</v>
          </cell>
        </row>
        <row r="4543">
          <cell r="H4543">
            <v>-49.321860000000001</v>
          </cell>
        </row>
        <row r="4544">
          <cell r="H4544">
            <v>-49.270939999999996</v>
          </cell>
        </row>
        <row r="4545">
          <cell r="H4545">
            <v>-49.219920000000002</v>
          </cell>
        </row>
        <row r="4546">
          <cell r="H4546">
            <v>-49.169020000000003</v>
          </cell>
        </row>
        <row r="4547">
          <cell r="H4547">
            <v>-49.118099999999998</v>
          </cell>
        </row>
        <row r="4548">
          <cell r="H4548">
            <v>-49.067080000000004</v>
          </cell>
        </row>
        <row r="4549">
          <cell r="H4549">
            <v>-49.016170000000002</v>
          </cell>
        </row>
        <row r="4550">
          <cell r="H4550">
            <v>-48.965149999999994</v>
          </cell>
        </row>
        <row r="4551">
          <cell r="H4551">
            <v>-48.914239999999999</v>
          </cell>
        </row>
        <row r="4552">
          <cell r="H4552">
            <v>-48.863330000000005</v>
          </cell>
        </row>
        <row r="4553">
          <cell r="H4553">
            <v>-48.81241</v>
          </cell>
        </row>
        <row r="4554">
          <cell r="H4554">
            <v>-48.761499999999998</v>
          </cell>
        </row>
        <row r="4555">
          <cell r="H4555">
            <v>-48.710380000000001</v>
          </cell>
        </row>
        <row r="4556">
          <cell r="H4556">
            <v>-48.659469999999999</v>
          </cell>
        </row>
        <row r="4557">
          <cell r="H4557">
            <v>-48.608559999999997</v>
          </cell>
        </row>
        <row r="4558">
          <cell r="H4558">
            <v>-48.557639999999999</v>
          </cell>
        </row>
        <row r="4559">
          <cell r="H4559">
            <v>-48.506730000000005</v>
          </cell>
        </row>
        <row r="4560">
          <cell r="H4560">
            <v>-48.45581</v>
          </cell>
        </row>
        <row r="4561">
          <cell r="H4561">
            <v>-48.404800000000002</v>
          </cell>
        </row>
        <row r="4562">
          <cell r="H4562">
            <v>-48.353880000000004</v>
          </cell>
        </row>
        <row r="4563">
          <cell r="H4563">
            <v>-48.302869999999999</v>
          </cell>
        </row>
        <row r="4564">
          <cell r="H4564">
            <v>-48.251959999999997</v>
          </cell>
        </row>
        <row r="4565">
          <cell r="H4565">
            <v>-48.200940000000003</v>
          </cell>
        </row>
        <row r="4566">
          <cell r="H4566">
            <v>-48.150030000000001</v>
          </cell>
        </row>
        <row r="4567">
          <cell r="H4567">
            <v>-48.099119999999999</v>
          </cell>
        </row>
        <row r="4568">
          <cell r="H4568">
            <v>-48.048200000000001</v>
          </cell>
        </row>
        <row r="4569">
          <cell r="H4569">
            <v>-47.997190000000003</v>
          </cell>
        </row>
        <row r="4570">
          <cell r="H4570">
            <v>-47.946280000000002</v>
          </cell>
        </row>
        <row r="4571">
          <cell r="H4571">
            <v>-47.89537</v>
          </cell>
        </row>
        <row r="4572">
          <cell r="H4572">
            <v>-47.844359999999995</v>
          </cell>
        </row>
        <row r="4573">
          <cell r="H4573">
            <v>-47.793440000000004</v>
          </cell>
        </row>
        <row r="4574">
          <cell r="H4574">
            <v>-47.742530000000002</v>
          </cell>
        </row>
        <row r="4575">
          <cell r="H4575">
            <v>-47.69162</v>
          </cell>
        </row>
        <row r="4576">
          <cell r="H4576">
            <v>-47.640609999999995</v>
          </cell>
        </row>
        <row r="4577">
          <cell r="H4577">
            <v>-47.589690000000004</v>
          </cell>
        </row>
        <row r="4578">
          <cell r="H4578">
            <v>-47.538679999999999</v>
          </cell>
        </row>
        <row r="4579">
          <cell r="H4579">
            <v>-47.487769999999998</v>
          </cell>
        </row>
        <row r="4580">
          <cell r="H4580">
            <v>-47.436860000000003</v>
          </cell>
        </row>
        <row r="4581">
          <cell r="H4581">
            <v>-47.385840000000002</v>
          </cell>
        </row>
        <row r="4582">
          <cell r="H4582">
            <v>-47.334940000000003</v>
          </cell>
        </row>
        <row r="4583">
          <cell r="H4583">
            <v>-47.284030000000001</v>
          </cell>
        </row>
        <row r="4584">
          <cell r="H4584">
            <v>-47.233009999999993</v>
          </cell>
        </row>
        <row r="4585">
          <cell r="H4585">
            <v>-47.182099999999998</v>
          </cell>
        </row>
        <row r="4586">
          <cell r="H4586">
            <v>-47.13109</v>
          </cell>
        </row>
        <row r="4587">
          <cell r="H4587">
            <v>-47.080169999999995</v>
          </cell>
        </row>
        <row r="4588">
          <cell r="H4588">
            <v>-47.029260000000001</v>
          </cell>
        </row>
        <row r="4589">
          <cell r="H4589">
            <v>-46.978259999999999</v>
          </cell>
        </row>
        <row r="4590">
          <cell r="H4590">
            <v>-46.927349999999997</v>
          </cell>
        </row>
        <row r="4591">
          <cell r="H4591">
            <v>-46.876339999999999</v>
          </cell>
        </row>
        <row r="4592">
          <cell r="H4592">
            <v>-46.825429999999997</v>
          </cell>
        </row>
        <row r="4593">
          <cell r="H4593">
            <v>-46.774520000000003</v>
          </cell>
        </row>
        <row r="4594">
          <cell r="H4594">
            <v>-46.723600000000005</v>
          </cell>
        </row>
        <row r="4595">
          <cell r="H4595">
            <v>-46.67259</v>
          </cell>
        </row>
        <row r="4596">
          <cell r="H4596">
            <v>-46.621679999999998</v>
          </cell>
        </row>
        <row r="4597">
          <cell r="H4597">
            <v>-46.570669999999993</v>
          </cell>
        </row>
        <row r="4598">
          <cell r="H4598">
            <v>-46.519759999999998</v>
          </cell>
        </row>
        <row r="4599">
          <cell r="H4599">
            <v>-46.468760000000003</v>
          </cell>
        </row>
        <row r="4600">
          <cell r="H4600">
            <v>-46.417940000000002</v>
          </cell>
        </row>
        <row r="4601">
          <cell r="H4601">
            <v>-46.366929999999996</v>
          </cell>
        </row>
        <row r="4602">
          <cell r="H4602">
            <v>-46.316029999999998</v>
          </cell>
        </row>
        <row r="4603">
          <cell r="H4603">
            <v>-46.26502</v>
          </cell>
        </row>
        <row r="4604">
          <cell r="H4604">
            <v>-46.213999999999999</v>
          </cell>
        </row>
        <row r="4605">
          <cell r="H4605">
            <v>-46.163200000000003</v>
          </cell>
        </row>
        <row r="4606">
          <cell r="H4606">
            <v>-46.112180000000002</v>
          </cell>
        </row>
        <row r="4607">
          <cell r="H4607">
            <v>-46.061279999999996</v>
          </cell>
        </row>
        <row r="4608">
          <cell r="H4608">
            <v>-46.010260000000002</v>
          </cell>
        </row>
        <row r="4609">
          <cell r="H4609">
            <v>-45.95926</v>
          </cell>
        </row>
        <row r="4610">
          <cell r="H4610">
            <v>-45.908450000000002</v>
          </cell>
        </row>
        <row r="4611">
          <cell r="H4611">
            <v>-45.857439999999997</v>
          </cell>
        </row>
        <row r="4612">
          <cell r="H4612">
            <v>-45.806529999999995</v>
          </cell>
        </row>
        <row r="4613">
          <cell r="H4613">
            <v>-45.75553</v>
          </cell>
        </row>
        <row r="4614">
          <cell r="H4614">
            <v>-45.704619999999998</v>
          </cell>
        </row>
        <row r="4615">
          <cell r="H4615">
            <v>-45.653700000000001</v>
          </cell>
        </row>
        <row r="4616">
          <cell r="H4616">
            <v>-45.602699999999999</v>
          </cell>
        </row>
        <row r="4617">
          <cell r="H4617">
            <v>-45.551789999999997</v>
          </cell>
        </row>
        <row r="4618">
          <cell r="H4618">
            <v>-45.500879999999995</v>
          </cell>
        </row>
        <row r="4619">
          <cell r="H4619">
            <v>-45.449870000000004</v>
          </cell>
        </row>
        <row r="4620">
          <cell r="H4620">
            <v>-45.398870000000002</v>
          </cell>
        </row>
        <row r="4621">
          <cell r="H4621">
            <v>-45.348060000000004</v>
          </cell>
        </row>
        <row r="4622">
          <cell r="H4622">
            <v>-45.297049999999999</v>
          </cell>
        </row>
        <row r="4623">
          <cell r="H4623">
            <v>-45.246039999999994</v>
          </cell>
        </row>
        <row r="4624">
          <cell r="H4624">
            <v>-45.195140000000002</v>
          </cell>
        </row>
        <row r="4625">
          <cell r="H4625">
            <v>-45.14423</v>
          </cell>
        </row>
        <row r="4626">
          <cell r="H4626">
            <v>-45.093220000000002</v>
          </cell>
        </row>
        <row r="4627">
          <cell r="H4627">
            <v>-45.042310000000001</v>
          </cell>
        </row>
        <row r="4628">
          <cell r="H4628">
            <v>-44.991309999999999</v>
          </cell>
        </row>
        <row r="4629">
          <cell r="H4629">
            <v>-44.9405</v>
          </cell>
        </row>
        <row r="4630">
          <cell r="H4630">
            <v>-44.889489999999995</v>
          </cell>
        </row>
        <row r="4631">
          <cell r="H4631">
            <v>-44.83849</v>
          </cell>
        </row>
        <row r="4632">
          <cell r="H4632">
            <v>-44.787579999999998</v>
          </cell>
        </row>
        <row r="4633">
          <cell r="H4633">
            <v>-44.736580000000004</v>
          </cell>
        </row>
        <row r="4634">
          <cell r="H4634">
            <v>-44.685769999999998</v>
          </cell>
        </row>
        <row r="4635">
          <cell r="H4635">
            <v>-44.63476</v>
          </cell>
        </row>
        <row r="4636">
          <cell r="H4636">
            <v>-44.583759999999998</v>
          </cell>
        </row>
        <row r="4637">
          <cell r="H4637">
            <v>-44.532850000000003</v>
          </cell>
        </row>
        <row r="4638">
          <cell r="H4638">
            <v>-44.481840000000005</v>
          </cell>
        </row>
        <row r="4639">
          <cell r="H4639">
            <v>-44.43094</v>
          </cell>
        </row>
        <row r="4640">
          <cell r="H4640">
            <v>-44.379940000000005</v>
          </cell>
        </row>
        <row r="4641">
          <cell r="H4641">
            <v>-44.329120000000003</v>
          </cell>
        </row>
        <row r="4642">
          <cell r="H4642">
            <v>-44.278120000000001</v>
          </cell>
        </row>
        <row r="4643">
          <cell r="H4643">
            <v>-44.227220000000003</v>
          </cell>
        </row>
        <row r="4644">
          <cell r="H4644">
            <v>-44.176209999999998</v>
          </cell>
        </row>
        <row r="4645">
          <cell r="H4645">
            <v>-44.125309999999999</v>
          </cell>
        </row>
        <row r="4646">
          <cell r="H4646">
            <v>-44.074299999999994</v>
          </cell>
        </row>
        <row r="4647">
          <cell r="H4647">
            <v>-44.023400000000002</v>
          </cell>
        </row>
        <row r="4648">
          <cell r="H4648">
            <v>-43.972390000000004</v>
          </cell>
        </row>
        <row r="4649">
          <cell r="H4649">
            <v>-43.921480000000003</v>
          </cell>
        </row>
        <row r="4650">
          <cell r="H4650">
            <v>-43.870480000000001</v>
          </cell>
        </row>
        <row r="4651">
          <cell r="H4651">
            <v>-43.819580000000002</v>
          </cell>
        </row>
        <row r="4652">
          <cell r="H4652">
            <v>-43.768570000000004</v>
          </cell>
        </row>
        <row r="4653">
          <cell r="H4653">
            <v>-43.717669999999998</v>
          </cell>
        </row>
        <row r="4654">
          <cell r="H4654">
            <v>-43.66666</v>
          </cell>
        </row>
        <row r="4655">
          <cell r="H4655">
            <v>-43.615759999999995</v>
          </cell>
        </row>
        <row r="4656">
          <cell r="H4656">
            <v>-43.564749999999997</v>
          </cell>
        </row>
        <row r="4657">
          <cell r="H4657">
            <v>-43.513840000000002</v>
          </cell>
        </row>
        <row r="4658">
          <cell r="H4658">
            <v>-43.462950000000006</v>
          </cell>
        </row>
        <row r="4659">
          <cell r="H4659">
            <v>-43.411940000000001</v>
          </cell>
        </row>
        <row r="4660">
          <cell r="H4660">
            <v>-43.361040000000003</v>
          </cell>
        </row>
        <row r="4661">
          <cell r="H4661">
            <v>-43.310029999999998</v>
          </cell>
        </row>
        <row r="4662">
          <cell r="H4662">
            <v>-43.259129999999999</v>
          </cell>
        </row>
        <row r="4663">
          <cell r="H4663">
            <v>-43.20823</v>
          </cell>
        </row>
        <row r="4664">
          <cell r="H4664">
            <v>-43.157220000000002</v>
          </cell>
        </row>
        <row r="4665">
          <cell r="H4665">
            <v>-43.106319999999997</v>
          </cell>
        </row>
        <row r="4666">
          <cell r="H4666">
            <v>-43.055419999999998</v>
          </cell>
        </row>
        <row r="4667">
          <cell r="H4667">
            <v>-43.004419999999996</v>
          </cell>
        </row>
        <row r="4668">
          <cell r="H4668">
            <v>-42.953510000000001</v>
          </cell>
        </row>
        <row r="4669">
          <cell r="H4669">
            <v>-42.9026</v>
          </cell>
        </row>
        <row r="4670">
          <cell r="H4670">
            <v>-42.851600000000005</v>
          </cell>
        </row>
        <row r="4671">
          <cell r="H4671">
            <v>-42.800699999999999</v>
          </cell>
        </row>
        <row r="4672">
          <cell r="H4672">
            <v>-42.749700000000004</v>
          </cell>
        </row>
        <row r="4673">
          <cell r="H4673">
            <v>-42.698689999999999</v>
          </cell>
        </row>
        <row r="4674">
          <cell r="H4674">
            <v>-42.647790000000001</v>
          </cell>
        </row>
        <row r="4675">
          <cell r="H4675">
            <v>-42.596890000000002</v>
          </cell>
        </row>
        <row r="4676">
          <cell r="H4676">
            <v>-42.54589</v>
          </cell>
        </row>
        <row r="4677">
          <cell r="H4677">
            <v>-42.494990000000001</v>
          </cell>
        </row>
        <row r="4678">
          <cell r="H4678">
            <v>-42.443989999999999</v>
          </cell>
        </row>
        <row r="4679">
          <cell r="H4679">
            <v>-42.393079999999998</v>
          </cell>
        </row>
        <row r="4680">
          <cell r="H4680">
            <v>-42.342080000000003</v>
          </cell>
        </row>
        <row r="4681">
          <cell r="H4681">
            <v>-42.291179999999997</v>
          </cell>
        </row>
        <row r="4682">
          <cell r="H4682">
            <v>-42.240279999999998</v>
          </cell>
        </row>
        <row r="4683">
          <cell r="H4683">
            <v>-42.18927</v>
          </cell>
        </row>
        <row r="4684">
          <cell r="H4684">
            <v>-42.138270000000006</v>
          </cell>
        </row>
        <row r="4685">
          <cell r="H4685">
            <v>-42.087370000000007</v>
          </cell>
        </row>
        <row r="4686">
          <cell r="H4686">
            <v>-42.036469999999994</v>
          </cell>
        </row>
        <row r="4687">
          <cell r="H4687">
            <v>-41.985469999999999</v>
          </cell>
        </row>
        <row r="4688">
          <cell r="H4688">
            <v>-41.934570000000001</v>
          </cell>
        </row>
        <row r="4689">
          <cell r="H4689">
            <v>-41.883570000000006</v>
          </cell>
        </row>
        <row r="4690">
          <cell r="H4690">
            <v>-41.832659999999997</v>
          </cell>
        </row>
        <row r="4691">
          <cell r="H4691">
            <v>-41.781669999999998</v>
          </cell>
        </row>
        <row r="4692">
          <cell r="H4692">
            <v>-41.73077</v>
          </cell>
        </row>
        <row r="4693">
          <cell r="H4693">
            <v>-41.679869999999994</v>
          </cell>
        </row>
        <row r="4694">
          <cell r="H4694">
            <v>-41.628860000000003</v>
          </cell>
        </row>
        <row r="4695">
          <cell r="H4695">
            <v>-41.577860000000001</v>
          </cell>
        </row>
        <row r="4696">
          <cell r="H4696">
            <v>-41.526960000000003</v>
          </cell>
        </row>
        <row r="4697">
          <cell r="H4697">
            <v>-41.475960000000001</v>
          </cell>
        </row>
        <row r="4698">
          <cell r="H4698">
            <v>-41.425060000000002</v>
          </cell>
        </row>
        <row r="4699">
          <cell r="H4699">
            <v>-41.374160000000003</v>
          </cell>
        </row>
        <row r="4700">
          <cell r="H4700">
            <v>-41.323160000000001</v>
          </cell>
        </row>
        <row r="4701">
          <cell r="H4701">
            <v>-41.272260000000003</v>
          </cell>
        </row>
        <row r="4702">
          <cell r="H4702">
            <v>-41.221360000000004</v>
          </cell>
        </row>
        <row r="4703">
          <cell r="H4703">
            <v>-41.170360000000002</v>
          </cell>
        </row>
        <row r="4704">
          <cell r="H4704">
            <v>-41.119370000000004</v>
          </cell>
        </row>
        <row r="4705">
          <cell r="H4705">
            <v>-41.068370000000002</v>
          </cell>
        </row>
        <row r="4706">
          <cell r="H4706">
            <v>-41.017470000000003</v>
          </cell>
        </row>
        <row r="4707">
          <cell r="H4707">
            <v>-40.966560000000001</v>
          </cell>
        </row>
        <row r="4708">
          <cell r="H4708">
            <v>-40.915570000000002</v>
          </cell>
        </row>
        <row r="4709">
          <cell r="H4709">
            <v>-40.864670000000004</v>
          </cell>
        </row>
        <row r="4710">
          <cell r="H4710">
            <v>-40.813670000000002</v>
          </cell>
        </row>
        <row r="4711">
          <cell r="H4711">
            <v>-40.762770000000003</v>
          </cell>
        </row>
        <row r="4712">
          <cell r="H4712">
            <v>-40.711770000000001</v>
          </cell>
        </row>
        <row r="4713">
          <cell r="H4713">
            <v>-40.660870000000003</v>
          </cell>
        </row>
        <row r="4714">
          <cell r="H4714">
            <v>-40.609880000000004</v>
          </cell>
        </row>
        <row r="4715">
          <cell r="H4715">
            <v>-40.558979999999998</v>
          </cell>
        </row>
        <row r="4716">
          <cell r="H4716">
            <v>-40.507980000000003</v>
          </cell>
        </row>
        <row r="4717">
          <cell r="H4717">
            <v>-40.457079999999998</v>
          </cell>
        </row>
        <row r="4718">
          <cell r="H4718">
            <v>-40.406080000000003</v>
          </cell>
        </row>
        <row r="4719">
          <cell r="H4719">
            <v>-40.355190000000007</v>
          </cell>
        </row>
        <row r="4720">
          <cell r="H4720">
            <v>-40.304189999999998</v>
          </cell>
        </row>
        <row r="4721">
          <cell r="H4721">
            <v>-40.25329</v>
          </cell>
        </row>
        <row r="4722">
          <cell r="H4722">
            <v>-40.202289999999998</v>
          </cell>
        </row>
        <row r="4723">
          <cell r="H4723">
            <v>-40.151389999999999</v>
          </cell>
        </row>
        <row r="4724">
          <cell r="H4724">
            <v>-40.100390000000004</v>
          </cell>
        </row>
        <row r="4725">
          <cell r="H4725">
            <v>-40.049499999999995</v>
          </cell>
        </row>
        <row r="4726">
          <cell r="H4726">
            <v>-39.998599999999996</v>
          </cell>
        </row>
        <row r="4727">
          <cell r="H4727">
            <v>-39.947600000000001</v>
          </cell>
        </row>
        <row r="4728">
          <cell r="H4728">
            <v>-39.896700000000003</v>
          </cell>
        </row>
        <row r="4729">
          <cell r="H4729">
            <v>-39.845709999999997</v>
          </cell>
        </row>
        <row r="4730">
          <cell r="H4730">
            <v>-39.794820000000001</v>
          </cell>
        </row>
        <row r="4731">
          <cell r="H4731">
            <v>-39.743819999999999</v>
          </cell>
        </row>
        <row r="4732">
          <cell r="H4732">
            <v>-39.692819999999998</v>
          </cell>
        </row>
        <row r="4733">
          <cell r="H4733">
            <v>-39.641919999999999</v>
          </cell>
        </row>
        <row r="4734">
          <cell r="H4734">
            <v>-39.591029999999996</v>
          </cell>
        </row>
        <row r="4735">
          <cell r="H4735">
            <v>-39.540030000000002</v>
          </cell>
        </row>
        <row r="4736">
          <cell r="H4736">
            <v>-39.489139999999999</v>
          </cell>
        </row>
        <row r="4737">
          <cell r="H4737">
            <v>-39.438139999999997</v>
          </cell>
        </row>
        <row r="4738">
          <cell r="H4738">
            <v>-39.387140000000002</v>
          </cell>
        </row>
        <row r="4739">
          <cell r="H4739">
            <v>-39.33625</v>
          </cell>
        </row>
        <row r="4740">
          <cell r="H4740">
            <v>-39.285339999999998</v>
          </cell>
        </row>
        <row r="4741">
          <cell r="H4741">
            <v>-39.234349999999999</v>
          </cell>
        </row>
        <row r="4742">
          <cell r="H4742">
            <v>-39.18336</v>
          </cell>
        </row>
        <row r="4743">
          <cell r="H4743">
            <v>-39.132460000000002</v>
          </cell>
        </row>
        <row r="4744">
          <cell r="H4744">
            <v>-39.081469999999996</v>
          </cell>
        </row>
        <row r="4745">
          <cell r="H4745">
            <v>-39.030570000000004</v>
          </cell>
        </row>
        <row r="4746">
          <cell r="H4746">
            <v>-38.979680000000002</v>
          </cell>
        </row>
        <row r="4747">
          <cell r="H4747">
            <v>-38.92868</v>
          </cell>
        </row>
        <row r="4748">
          <cell r="H4748">
            <v>-38.877679999999998</v>
          </cell>
        </row>
        <row r="4749">
          <cell r="H4749">
            <v>-38.826789999999995</v>
          </cell>
        </row>
        <row r="4750">
          <cell r="H4750">
            <v>-38.775790000000001</v>
          </cell>
        </row>
        <row r="4751">
          <cell r="H4751">
            <v>-38.724899999999998</v>
          </cell>
        </row>
        <row r="4752">
          <cell r="H4752">
            <v>-38.673909999999999</v>
          </cell>
        </row>
        <row r="4753">
          <cell r="H4753">
            <v>-38.623010000000001</v>
          </cell>
        </row>
        <row r="4754">
          <cell r="H4754">
            <v>-38.572010000000006</v>
          </cell>
        </row>
        <row r="4755">
          <cell r="H4755">
            <v>-38.52102</v>
          </cell>
        </row>
        <row r="4756">
          <cell r="H4756">
            <v>-38.470219999999998</v>
          </cell>
        </row>
        <row r="4757">
          <cell r="H4757">
            <v>-38.419240000000002</v>
          </cell>
        </row>
        <row r="4758">
          <cell r="H4758">
            <v>-38.36824</v>
          </cell>
        </row>
        <row r="4759">
          <cell r="H4759">
            <v>-38.317239999999998</v>
          </cell>
        </row>
        <row r="4760">
          <cell r="H4760">
            <v>-38.266350000000003</v>
          </cell>
        </row>
        <row r="4761">
          <cell r="H4761">
            <v>-38.215360000000004</v>
          </cell>
        </row>
        <row r="4762">
          <cell r="H4762">
            <v>-38.164360000000002</v>
          </cell>
        </row>
        <row r="4763">
          <cell r="H4763">
            <v>-38.113569999999996</v>
          </cell>
        </row>
        <row r="4764">
          <cell r="H4764">
            <v>-38.062580000000004</v>
          </cell>
        </row>
        <row r="4765">
          <cell r="H4765">
            <v>-38.011679999999998</v>
          </cell>
        </row>
        <row r="4766">
          <cell r="H4766">
            <v>-37.96069</v>
          </cell>
        </row>
        <row r="4767">
          <cell r="H4767">
            <v>-37.909700000000001</v>
          </cell>
        </row>
        <row r="4768">
          <cell r="H4768">
            <v>-37.858800000000002</v>
          </cell>
        </row>
        <row r="4769">
          <cell r="H4769">
            <v>-37.807810000000003</v>
          </cell>
        </row>
        <row r="4770">
          <cell r="H4770">
            <v>-37.756909999999998</v>
          </cell>
        </row>
        <row r="4771">
          <cell r="H4771">
            <v>-37.705920000000006</v>
          </cell>
        </row>
        <row r="4772">
          <cell r="H4772">
            <v>-37.65493</v>
          </cell>
        </row>
        <row r="4773">
          <cell r="H4773">
            <v>-37.604039999999998</v>
          </cell>
        </row>
        <row r="4774">
          <cell r="H4774">
            <v>-37.553049999999999</v>
          </cell>
        </row>
        <row r="4775">
          <cell r="H4775">
            <v>-37.50215</v>
          </cell>
        </row>
        <row r="4776">
          <cell r="H4776">
            <v>-37.451160000000002</v>
          </cell>
        </row>
        <row r="4777">
          <cell r="H4777">
            <v>-37.400269999999999</v>
          </cell>
        </row>
        <row r="4778">
          <cell r="H4778">
            <v>-37.349269999999997</v>
          </cell>
        </row>
        <row r="4779">
          <cell r="H4779">
            <v>-37.298279999999998</v>
          </cell>
        </row>
        <row r="4780">
          <cell r="H4780">
            <v>-37.247389999999996</v>
          </cell>
        </row>
        <row r="4781">
          <cell r="H4781">
            <v>-37.196399999999997</v>
          </cell>
        </row>
        <row r="4782">
          <cell r="H4782">
            <v>-37.145510000000002</v>
          </cell>
        </row>
        <row r="4783">
          <cell r="H4783">
            <v>-37.094520000000003</v>
          </cell>
        </row>
        <row r="4784">
          <cell r="H4784">
            <v>-37.04363</v>
          </cell>
        </row>
        <row r="4785">
          <cell r="H4785">
            <v>-36.992629999999998</v>
          </cell>
        </row>
        <row r="4786">
          <cell r="H4786">
            <v>-36.941749999999999</v>
          </cell>
        </row>
        <row r="4787">
          <cell r="H4787">
            <v>-36.89085</v>
          </cell>
        </row>
        <row r="4788">
          <cell r="H4788">
            <v>-36.839860000000002</v>
          </cell>
        </row>
        <row r="4789">
          <cell r="H4789">
            <v>-36.788969999999999</v>
          </cell>
        </row>
        <row r="4790">
          <cell r="H4790">
            <v>-36.737880000000004</v>
          </cell>
        </row>
        <row r="4791">
          <cell r="H4791">
            <v>-36.686990000000002</v>
          </cell>
        </row>
        <row r="4792">
          <cell r="H4792">
            <v>-36.636000000000003</v>
          </cell>
        </row>
        <row r="4793">
          <cell r="H4793">
            <v>-36.58511</v>
          </cell>
        </row>
        <row r="4794">
          <cell r="H4794">
            <v>-36.534109999999998</v>
          </cell>
        </row>
        <row r="4795">
          <cell r="H4795">
            <v>-36.483229999999999</v>
          </cell>
        </row>
        <row r="4796">
          <cell r="H4796">
            <v>-36.43233</v>
          </cell>
        </row>
        <row r="4797">
          <cell r="H4797">
            <v>-36.381239999999998</v>
          </cell>
        </row>
        <row r="4798">
          <cell r="H4798">
            <v>-36.330359999999999</v>
          </cell>
        </row>
        <row r="4799">
          <cell r="H4799">
            <v>-36.27937</v>
          </cell>
        </row>
        <row r="4800">
          <cell r="H4800">
            <v>-36.228470000000002</v>
          </cell>
        </row>
        <row r="4801">
          <cell r="H4801">
            <v>-36.177579999999999</v>
          </cell>
        </row>
        <row r="4802">
          <cell r="H4802">
            <v>-36.126490000000004</v>
          </cell>
        </row>
        <row r="4803">
          <cell r="H4803">
            <v>-36.075599999999994</v>
          </cell>
        </row>
        <row r="4804">
          <cell r="H4804">
            <v>-36.024720000000002</v>
          </cell>
        </row>
        <row r="4805">
          <cell r="H4805">
            <v>-35.973730000000003</v>
          </cell>
        </row>
        <row r="4806">
          <cell r="H4806">
            <v>-35.922840000000001</v>
          </cell>
        </row>
        <row r="4807">
          <cell r="H4807">
            <v>-35.871849999999995</v>
          </cell>
        </row>
        <row r="4808">
          <cell r="H4808">
            <v>-35.820860000000003</v>
          </cell>
        </row>
        <row r="4809">
          <cell r="H4809">
            <v>-35.769970000000001</v>
          </cell>
        </row>
        <row r="4810">
          <cell r="H4810">
            <v>-35.718980000000002</v>
          </cell>
        </row>
        <row r="4811">
          <cell r="H4811">
            <v>-35.667990000000003</v>
          </cell>
        </row>
        <row r="4812">
          <cell r="H4812">
            <v>-35.617100000000001</v>
          </cell>
        </row>
        <row r="4813">
          <cell r="H4813">
            <v>-35.566209999999998</v>
          </cell>
        </row>
        <row r="4814">
          <cell r="H4814">
            <v>-35.515230000000003</v>
          </cell>
        </row>
        <row r="4815">
          <cell r="H4815">
            <v>-35.464240000000004</v>
          </cell>
        </row>
        <row r="4816">
          <cell r="H4816">
            <v>-35.413350000000001</v>
          </cell>
        </row>
        <row r="4817">
          <cell r="H4817">
            <v>-35.362360000000002</v>
          </cell>
        </row>
        <row r="4818">
          <cell r="H4818">
            <v>-35.311479999999996</v>
          </cell>
        </row>
        <row r="4819">
          <cell r="H4819">
            <v>-35.260480000000001</v>
          </cell>
        </row>
        <row r="4820">
          <cell r="H4820">
            <v>-35.209500000000006</v>
          </cell>
        </row>
        <row r="4821">
          <cell r="H4821">
            <v>-35.158609999999996</v>
          </cell>
        </row>
        <row r="4822">
          <cell r="H4822">
            <v>-35.107619999999997</v>
          </cell>
        </row>
        <row r="4823">
          <cell r="H4823">
            <v>-35.056640000000002</v>
          </cell>
        </row>
        <row r="4824">
          <cell r="H4824">
            <v>-35.005740000000003</v>
          </cell>
        </row>
        <row r="4825">
          <cell r="H4825">
            <v>-34.95476</v>
          </cell>
        </row>
        <row r="4826">
          <cell r="H4826">
            <v>-34.903869999999998</v>
          </cell>
        </row>
        <row r="4827">
          <cell r="H4827">
            <v>-34.852890000000002</v>
          </cell>
        </row>
        <row r="4828">
          <cell r="H4828">
            <v>-34.801900000000003</v>
          </cell>
        </row>
        <row r="4829">
          <cell r="H4829">
            <v>-34.751010000000001</v>
          </cell>
        </row>
        <row r="4830">
          <cell r="H4830">
            <v>-34.700019999999995</v>
          </cell>
        </row>
        <row r="4831">
          <cell r="H4831">
            <v>-34.64913</v>
          </cell>
        </row>
        <row r="4832">
          <cell r="H4832">
            <v>-34.598150000000004</v>
          </cell>
        </row>
        <row r="4833">
          <cell r="H4833">
            <v>-34.547260000000001</v>
          </cell>
        </row>
        <row r="4834">
          <cell r="H4834">
            <v>-34.496279999999999</v>
          </cell>
        </row>
        <row r="4835">
          <cell r="H4835">
            <v>-34.44529</v>
          </cell>
        </row>
        <row r="4836">
          <cell r="H4836">
            <v>-34.394300000000001</v>
          </cell>
        </row>
        <row r="4837">
          <cell r="H4837">
            <v>-34.343420000000002</v>
          </cell>
        </row>
        <row r="4838">
          <cell r="H4838">
            <v>-34.292430000000003</v>
          </cell>
        </row>
        <row r="4839">
          <cell r="H4839">
            <v>-34.241550000000004</v>
          </cell>
        </row>
        <row r="4840">
          <cell r="H4840">
            <v>-34.190559999999998</v>
          </cell>
        </row>
        <row r="4841">
          <cell r="H4841">
            <v>-34.139669999999995</v>
          </cell>
        </row>
        <row r="4842">
          <cell r="H4842">
            <v>-34.08869</v>
          </cell>
        </row>
        <row r="4843">
          <cell r="H4843">
            <v>-34.037800000000004</v>
          </cell>
        </row>
        <row r="4844">
          <cell r="H4844">
            <v>-33.986819999999994</v>
          </cell>
        </row>
        <row r="4845">
          <cell r="H4845">
            <v>-33.935829999999996</v>
          </cell>
        </row>
        <row r="4846">
          <cell r="H4846">
            <v>-33.884950000000003</v>
          </cell>
        </row>
        <row r="4847">
          <cell r="H4847">
            <v>-33.833960000000005</v>
          </cell>
        </row>
        <row r="4848">
          <cell r="H4848">
            <v>-33.783079999999998</v>
          </cell>
        </row>
        <row r="4849">
          <cell r="H4849">
            <v>-33.732089999999999</v>
          </cell>
        </row>
        <row r="4850">
          <cell r="H4850">
            <v>-33.681100000000001</v>
          </cell>
        </row>
        <row r="4851">
          <cell r="H4851">
            <v>-33.630220000000001</v>
          </cell>
        </row>
        <row r="4852">
          <cell r="H4852">
            <v>-33.579239999999999</v>
          </cell>
        </row>
        <row r="4853">
          <cell r="H4853">
            <v>-33.528350000000003</v>
          </cell>
        </row>
        <row r="4854">
          <cell r="H4854">
            <v>-33.477360000000004</v>
          </cell>
        </row>
        <row r="4855">
          <cell r="H4855">
            <v>-33.426379999999995</v>
          </cell>
        </row>
        <row r="4856">
          <cell r="H4856">
            <v>-33.375489999999999</v>
          </cell>
        </row>
        <row r="4857">
          <cell r="H4857">
            <v>-33.324510000000004</v>
          </cell>
        </row>
        <row r="4858">
          <cell r="H4858">
            <v>-33.273530000000001</v>
          </cell>
        </row>
        <row r="4859">
          <cell r="H4859">
            <v>-33.222639999999998</v>
          </cell>
        </row>
        <row r="4860">
          <cell r="H4860">
            <v>-33.171660000000003</v>
          </cell>
        </row>
        <row r="4861">
          <cell r="H4861">
            <v>-33.120670000000004</v>
          </cell>
        </row>
        <row r="4862">
          <cell r="H4862">
            <v>-33.069800000000001</v>
          </cell>
        </row>
        <row r="4863">
          <cell r="H4863">
            <v>-33.018810000000002</v>
          </cell>
        </row>
        <row r="4864">
          <cell r="H4864">
            <v>-32.967830000000006</v>
          </cell>
        </row>
        <row r="4865">
          <cell r="H4865">
            <v>-32.916840000000001</v>
          </cell>
        </row>
        <row r="4866">
          <cell r="H4866">
            <v>-32.865960000000001</v>
          </cell>
        </row>
        <row r="4867">
          <cell r="H4867">
            <v>-32.814980000000006</v>
          </cell>
        </row>
        <row r="4868">
          <cell r="H4868">
            <v>-32.764090000000003</v>
          </cell>
        </row>
        <row r="4869">
          <cell r="H4869">
            <v>-32.71311</v>
          </cell>
        </row>
        <row r="4870">
          <cell r="H4870">
            <v>-32.662219999999998</v>
          </cell>
        </row>
        <row r="4871">
          <cell r="H4871">
            <v>-32.611249999999998</v>
          </cell>
        </row>
        <row r="4872">
          <cell r="H4872">
            <v>-32.56026</v>
          </cell>
        </row>
        <row r="4873">
          <cell r="H4873">
            <v>-32.509279999999997</v>
          </cell>
        </row>
        <row r="4874">
          <cell r="H4874">
            <v>-32.458289999999998</v>
          </cell>
        </row>
        <row r="4875">
          <cell r="H4875">
            <v>-32.407510000000002</v>
          </cell>
        </row>
        <row r="4876">
          <cell r="H4876">
            <v>-32.356529999999999</v>
          </cell>
        </row>
        <row r="4877">
          <cell r="H4877">
            <v>-32.305549999999997</v>
          </cell>
        </row>
        <row r="4878">
          <cell r="H4878">
            <v>-32.254559999999998</v>
          </cell>
        </row>
        <row r="4879">
          <cell r="H4879">
            <v>-32.203580000000002</v>
          </cell>
        </row>
        <row r="4880">
          <cell r="H4880">
            <v>-32.152699999999996</v>
          </cell>
        </row>
        <row r="4881">
          <cell r="H4881">
            <v>-32.10172</v>
          </cell>
        </row>
        <row r="4882">
          <cell r="H4882">
            <v>-32.050840000000001</v>
          </cell>
        </row>
        <row r="4883">
          <cell r="H4883">
            <v>-31.999859999999998</v>
          </cell>
        </row>
        <row r="4884">
          <cell r="H4884">
            <v>-31.948879999999996</v>
          </cell>
        </row>
        <row r="4885">
          <cell r="H4885">
            <v>-31.898</v>
          </cell>
        </row>
        <row r="4886">
          <cell r="H4886">
            <v>-31.847020000000001</v>
          </cell>
        </row>
        <row r="4887">
          <cell r="H4887">
            <v>-31.796029999999998</v>
          </cell>
        </row>
        <row r="4888">
          <cell r="H4888">
            <v>-31.745050000000003</v>
          </cell>
        </row>
        <row r="4889">
          <cell r="H4889">
            <v>-31.69417</v>
          </cell>
        </row>
        <row r="4890">
          <cell r="H4890">
            <v>-31.643189999999997</v>
          </cell>
        </row>
        <row r="4891">
          <cell r="H4891">
            <v>-31.592210000000001</v>
          </cell>
        </row>
        <row r="4892">
          <cell r="H4892">
            <v>-31.541330000000002</v>
          </cell>
        </row>
        <row r="4893">
          <cell r="H4893">
            <v>-31.49034</v>
          </cell>
        </row>
        <row r="4894">
          <cell r="H4894">
            <v>-31.43937</v>
          </cell>
        </row>
        <row r="4895">
          <cell r="H4895">
            <v>-31.388490000000001</v>
          </cell>
        </row>
        <row r="4896">
          <cell r="H4896">
            <v>-31.337499999999999</v>
          </cell>
        </row>
        <row r="4897">
          <cell r="H4897">
            <v>-31.286529999999999</v>
          </cell>
        </row>
        <row r="4898">
          <cell r="H4898">
            <v>-31.23564</v>
          </cell>
        </row>
        <row r="4899">
          <cell r="H4899">
            <v>-31.184670000000001</v>
          </cell>
        </row>
        <row r="4900">
          <cell r="H4900">
            <v>-31.133690000000001</v>
          </cell>
        </row>
        <row r="4901">
          <cell r="H4901">
            <v>-31.082800000000002</v>
          </cell>
        </row>
        <row r="4902">
          <cell r="H4902">
            <v>-31.031830000000003</v>
          </cell>
        </row>
        <row r="4903">
          <cell r="H4903">
            <v>-30.98085</v>
          </cell>
        </row>
        <row r="4904">
          <cell r="H4904">
            <v>-30.929959999999998</v>
          </cell>
        </row>
        <row r="4905">
          <cell r="H4905">
            <v>-30.878990000000002</v>
          </cell>
        </row>
        <row r="4906">
          <cell r="H4906">
            <v>-30.828009999999999</v>
          </cell>
        </row>
        <row r="4907">
          <cell r="H4907">
            <v>-30.777129999999996</v>
          </cell>
        </row>
        <row r="4908">
          <cell r="H4908">
            <v>-30.726150000000004</v>
          </cell>
        </row>
        <row r="4909">
          <cell r="H4909">
            <v>-30.675270000000001</v>
          </cell>
        </row>
        <row r="4910">
          <cell r="H4910">
            <v>-30.624299999999998</v>
          </cell>
        </row>
        <row r="4911">
          <cell r="H4911">
            <v>-30.573320000000002</v>
          </cell>
        </row>
        <row r="4912">
          <cell r="H4912">
            <v>-30.52234</v>
          </cell>
        </row>
        <row r="4913">
          <cell r="H4913">
            <v>-30.471359999999997</v>
          </cell>
        </row>
        <row r="4914">
          <cell r="H4914">
            <v>-30.420480000000001</v>
          </cell>
        </row>
        <row r="4915">
          <cell r="H4915">
            <v>-30.369500000000002</v>
          </cell>
        </row>
        <row r="4916">
          <cell r="H4916">
            <v>-30.318619999999999</v>
          </cell>
        </row>
        <row r="4917">
          <cell r="H4917">
            <v>-30.26764</v>
          </cell>
        </row>
        <row r="4918">
          <cell r="H4918">
            <v>-30.216670000000001</v>
          </cell>
        </row>
        <row r="4919">
          <cell r="H4919">
            <v>-30.165689999999998</v>
          </cell>
        </row>
        <row r="4920">
          <cell r="H4920">
            <v>-30.114799999999999</v>
          </cell>
        </row>
        <row r="4921">
          <cell r="H4921">
            <v>-30.063829999999999</v>
          </cell>
        </row>
        <row r="4922">
          <cell r="H4922">
            <v>-30.01295</v>
          </cell>
        </row>
        <row r="4923">
          <cell r="H4923">
            <v>-29.961879999999997</v>
          </cell>
        </row>
        <row r="4924">
          <cell r="H4924">
            <v>-29.911000000000001</v>
          </cell>
        </row>
        <row r="4925">
          <cell r="H4925">
            <v>-29.860020000000002</v>
          </cell>
        </row>
        <row r="4926">
          <cell r="H4926">
            <v>-29.809139999999999</v>
          </cell>
        </row>
        <row r="4927">
          <cell r="H4927">
            <v>-29.75817</v>
          </cell>
        </row>
        <row r="4928">
          <cell r="H4928">
            <v>-29.707180000000001</v>
          </cell>
        </row>
        <row r="4929">
          <cell r="H4929">
            <v>-29.656309999999998</v>
          </cell>
        </row>
        <row r="4930">
          <cell r="H4930">
            <v>-29.605339999999998</v>
          </cell>
        </row>
        <row r="4931">
          <cell r="H4931">
            <v>-29.554360000000003</v>
          </cell>
        </row>
        <row r="4932">
          <cell r="H4932">
            <v>-29.50338</v>
          </cell>
        </row>
        <row r="4933">
          <cell r="H4933">
            <v>-29.452500000000001</v>
          </cell>
        </row>
        <row r="4934">
          <cell r="H4934">
            <v>-29.401530000000001</v>
          </cell>
        </row>
        <row r="4935">
          <cell r="H4935">
            <v>-29.350549999999998</v>
          </cell>
        </row>
        <row r="4936">
          <cell r="H4936">
            <v>-29.299669999999999</v>
          </cell>
        </row>
        <row r="4937">
          <cell r="H4937">
            <v>-29.248600000000003</v>
          </cell>
        </row>
        <row r="4938">
          <cell r="H4938">
            <v>-29.19772</v>
          </cell>
        </row>
        <row r="4939">
          <cell r="H4939">
            <v>-29.146850000000001</v>
          </cell>
        </row>
        <row r="4940">
          <cell r="H4940">
            <v>-29.095770000000002</v>
          </cell>
        </row>
        <row r="4941">
          <cell r="H4941">
            <v>-29.044889999999999</v>
          </cell>
        </row>
        <row r="4942">
          <cell r="H4942">
            <v>-28.994009999999999</v>
          </cell>
        </row>
        <row r="4943">
          <cell r="H4943">
            <v>-28.94295</v>
          </cell>
        </row>
        <row r="4944">
          <cell r="H4944">
            <v>-28.892070000000004</v>
          </cell>
        </row>
        <row r="4945">
          <cell r="H4945">
            <v>-28.841190000000001</v>
          </cell>
        </row>
        <row r="4946">
          <cell r="H4946">
            <v>-28.790120000000002</v>
          </cell>
        </row>
        <row r="4947">
          <cell r="H4947">
            <v>-28.739240000000002</v>
          </cell>
        </row>
        <row r="4948">
          <cell r="H4948">
            <v>-28.68826</v>
          </cell>
        </row>
        <row r="4949">
          <cell r="H4949">
            <v>-28.63729</v>
          </cell>
        </row>
        <row r="4950">
          <cell r="H4950">
            <v>-28.586310000000001</v>
          </cell>
        </row>
        <row r="4951">
          <cell r="H4951">
            <v>-28.535440000000001</v>
          </cell>
        </row>
        <row r="4952">
          <cell r="H4952">
            <v>-28.484460000000002</v>
          </cell>
        </row>
        <row r="4953">
          <cell r="H4953">
            <v>-28.433489999999999</v>
          </cell>
        </row>
        <row r="4954">
          <cell r="H4954">
            <v>-28.382619999999996</v>
          </cell>
        </row>
        <row r="4955">
          <cell r="H4955">
            <v>-28.33164</v>
          </cell>
        </row>
        <row r="4956">
          <cell r="H4956">
            <v>-28.280770000000004</v>
          </cell>
        </row>
        <row r="4957">
          <cell r="H4957">
            <v>-28.229700000000001</v>
          </cell>
        </row>
        <row r="4958">
          <cell r="H4958">
            <v>-28.178819999999998</v>
          </cell>
        </row>
        <row r="4959">
          <cell r="H4959">
            <v>-28.127839999999999</v>
          </cell>
        </row>
        <row r="4960">
          <cell r="H4960">
            <v>-28.07687</v>
          </cell>
        </row>
        <row r="4961">
          <cell r="H4961">
            <v>-28.025999999999996</v>
          </cell>
        </row>
        <row r="4962">
          <cell r="H4962">
            <v>-27.974930000000001</v>
          </cell>
        </row>
        <row r="4963">
          <cell r="H4963">
            <v>-27.924050000000001</v>
          </cell>
        </row>
        <row r="4964">
          <cell r="H4964">
            <v>-27.873079999999998</v>
          </cell>
        </row>
        <row r="4965">
          <cell r="H4965">
            <v>-27.822200000000002</v>
          </cell>
        </row>
        <row r="4966">
          <cell r="H4966">
            <v>-27.771229999999999</v>
          </cell>
        </row>
        <row r="4967">
          <cell r="H4967">
            <v>-27.720259999999996</v>
          </cell>
        </row>
        <row r="4968">
          <cell r="H4968">
            <v>-27.669280999999998</v>
          </cell>
        </row>
        <row r="4969">
          <cell r="H4969">
            <v>-27.618305999999997</v>
          </cell>
        </row>
        <row r="4970">
          <cell r="H4970">
            <v>-27.567440999999999</v>
          </cell>
        </row>
        <row r="4971">
          <cell r="H4971">
            <v>-27.516465000000004</v>
          </cell>
        </row>
        <row r="4972">
          <cell r="H4972">
            <v>-27.465589000000001</v>
          </cell>
        </row>
        <row r="4973">
          <cell r="H4973">
            <v>-27.414622999999999</v>
          </cell>
        </row>
        <row r="4974">
          <cell r="H4974">
            <v>-27.363647</v>
          </cell>
        </row>
        <row r="4975">
          <cell r="H4975">
            <v>-27.312670000000001</v>
          </cell>
        </row>
        <row r="4976">
          <cell r="H4976">
            <v>-27.261702999999997</v>
          </cell>
        </row>
        <row r="4977">
          <cell r="H4977">
            <v>-27.210726000000001</v>
          </cell>
        </row>
        <row r="4978">
          <cell r="H4978">
            <v>-27.159859000000001</v>
          </cell>
        </row>
        <row r="4979">
          <cell r="H4979">
            <v>-27.108891</v>
          </cell>
        </row>
        <row r="4980">
          <cell r="H4980">
            <v>-27.057912999999999</v>
          </cell>
        </row>
        <row r="4981">
          <cell r="H4981">
            <v>-27.007044999999998</v>
          </cell>
        </row>
        <row r="4982">
          <cell r="H4982">
            <v>-26.956075999999996</v>
          </cell>
        </row>
        <row r="4983">
          <cell r="H4983">
            <v>-26.905096999999998</v>
          </cell>
        </row>
        <row r="4984">
          <cell r="H4984">
            <v>-26.854127999999999</v>
          </cell>
        </row>
        <row r="4985">
          <cell r="H4985">
            <v>-26.803259000000001</v>
          </cell>
        </row>
        <row r="4986">
          <cell r="H4986">
            <v>-26.752288999999998</v>
          </cell>
        </row>
        <row r="4987">
          <cell r="H4987">
            <v>-26.701318999999998</v>
          </cell>
        </row>
        <row r="4988">
          <cell r="H4988">
            <v>-26.650339000000002</v>
          </cell>
        </row>
        <row r="4989">
          <cell r="H4989">
            <v>-26.599468000000002</v>
          </cell>
        </row>
        <row r="4990">
          <cell r="H4990">
            <v>-26.548497000000001</v>
          </cell>
        </row>
        <row r="4991">
          <cell r="H4991">
            <v>-26.497526000000004</v>
          </cell>
        </row>
        <row r="4992">
          <cell r="H4992">
            <v>-26.446555</v>
          </cell>
        </row>
        <row r="4993">
          <cell r="H4993">
            <v>-26.395592999999998</v>
          </cell>
        </row>
        <row r="4994">
          <cell r="H4994">
            <v>-26.344721000000003</v>
          </cell>
        </row>
        <row r="4995">
          <cell r="H4995">
            <v>-26.293749000000002</v>
          </cell>
        </row>
        <row r="4996">
          <cell r="H4996">
            <v>-26.242777</v>
          </cell>
        </row>
        <row r="4997">
          <cell r="H4997">
            <v>-26.191804000000001</v>
          </cell>
        </row>
        <row r="4998">
          <cell r="H4998">
            <v>-26.140841000000002</v>
          </cell>
        </row>
        <row r="4999">
          <cell r="H4999">
            <v>-26.089867999999999</v>
          </cell>
        </row>
        <row r="5000">
          <cell r="H5000">
            <v>-26.038994000000002</v>
          </cell>
        </row>
        <row r="5001">
          <cell r="H5001">
            <v>-25.988030000000002</v>
          </cell>
        </row>
        <row r="5002">
          <cell r="H5002">
            <v>-25.937156000000002</v>
          </cell>
        </row>
        <row r="5003">
          <cell r="H5003">
            <v>-25.886192000000001</v>
          </cell>
        </row>
        <row r="5004">
          <cell r="H5004">
            <v>-25.835217</v>
          </cell>
        </row>
        <row r="5005">
          <cell r="H5005">
            <v>-25.784251999999999</v>
          </cell>
        </row>
        <row r="5006">
          <cell r="H5006">
            <v>-25.733277000000001</v>
          </cell>
        </row>
        <row r="5007">
          <cell r="H5007">
            <v>-25.682310999999999</v>
          </cell>
        </row>
        <row r="5008">
          <cell r="H5008">
            <v>-25.631344999999996</v>
          </cell>
        </row>
        <row r="5009">
          <cell r="H5009">
            <v>-25.580469000000001</v>
          </cell>
        </row>
        <row r="5010">
          <cell r="H5010">
            <v>-25.529602999999998</v>
          </cell>
        </row>
        <row r="5011">
          <cell r="H5011">
            <v>-25.478636000000002</v>
          </cell>
        </row>
        <row r="5012">
          <cell r="H5012">
            <v>-25.427669000000002</v>
          </cell>
        </row>
        <row r="5013">
          <cell r="H5013">
            <v>-25.376702000000002</v>
          </cell>
        </row>
        <row r="5014">
          <cell r="H5014">
            <v>-25.325725000000002</v>
          </cell>
        </row>
        <row r="5015">
          <cell r="H5015">
            <v>-25.274757000000001</v>
          </cell>
        </row>
        <row r="5016">
          <cell r="H5016">
            <v>-25.223889</v>
          </cell>
        </row>
        <row r="5017">
          <cell r="H5017">
            <v>-25.172921000000002</v>
          </cell>
        </row>
        <row r="5018">
          <cell r="H5018">
            <v>-25.121952</v>
          </cell>
        </row>
        <row r="5019">
          <cell r="H5019">
            <v>-25.070993299999998</v>
          </cell>
        </row>
        <row r="5020">
          <cell r="H5020">
            <v>-25.0201241</v>
          </cell>
        </row>
        <row r="5021">
          <cell r="H5021">
            <v>-24.969154699999997</v>
          </cell>
        </row>
        <row r="5022">
          <cell r="H5022">
            <v>-24.918185099999995</v>
          </cell>
        </row>
        <row r="5023">
          <cell r="H5023">
            <v>-24.867215100000003</v>
          </cell>
        </row>
        <row r="5024">
          <cell r="H5024">
            <v>-24.816254869999998</v>
          </cell>
        </row>
        <row r="5025">
          <cell r="H5025">
            <v>-24.765284399999999</v>
          </cell>
        </row>
        <row r="5026">
          <cell r="H5026">
            <v>-24.714313599999997</v>
          </cell>
        </row>
        <row r="5027">
          <cell r="H5027">
            <v>-24.663352499999998</v>
          </cell>
        </row>
        <row r="5028">
          <cell r="H5028">
            <v>-24.612481200000001</v>
          </cell>
        </row>
        <row r="5029">
          <cell r="H5029">
            <v>-24.561519599999997</v>
          </cell>
        </row>
        <row r="5030">
          <cell r="H5030">
            <v>-24.510548</v>
          </cell>
        </row>
        <row r="5031">
          <cell r="H5031">
            <v>-24.459585000000001</v>
          </cell>
        </row>
        <row r="5032">
          <cell r="H5032">
            <v>-24.408712999999999</v>
          </cell>
        </row>
        <row r="5033">
          <cell r="H5033">
            <v>-24.357749999999996</v>
          </cell>
        </row>
        <row r="5034">
          <cell r="H5034">
            <v>-24.306677000000001</v>
          </cell>
        </row>
        <row r="5035">
          <cell r="H5035">
            <v>-24.255814000000001</v>
          </cell>
        </row>
        <row r="5036">
          <cell r="H5036">
            <v>-24.204849999999997</v>
          </cell>
        </row>
        <row r="5037">
          <cell r="H5037">
            <v>-24.153887000000001</v>
          </cell>
        </row>
        <row r="5038">
          <cell r="H5038">
            <v>-24.103012999999997</v>
          </cell>
        </row>
        <row r="5039">
          <cell r="H5039">
            <v>-24.052047999999999</v>
          </cell>
        </row>
        <row r="5040">
          <cell r="H5040">
            <v>-24.001083000000001</v>
          </cell>
        </row>
        <row r="5041">
          <cell r="H5041">
            <v>-23.950119000000001</v>
          </cell>
        </row>
        <row r="5042">
          <cell r="H5042">
            <v>-23.899152999999998</v>
          </cell>
        </row>
        <row r="5043">
          <cell r="H5043">
            <v>-23.848288</v>
          </cell>
        </row>
        <row r="5044">
          <cell r="H5044">
            <v>-23.797321999999998</v>
          </cell>
        </row>
        <row r="5045">
          <cell r="H5045">
            <v>-23.746355999999999</v>
          </cell>
        </row>
        <row r="5046">
          <cell r="H5046">
            <v>-23.69539</v>
          </cell>
        </row>
        <row r="5047">
          <cell r="H5047">
            <v>-23.644423000000003</v>
          </cell>
        </row>
        <row r="5048">
          <cell r="H5048">
            <v>-23.593566000000003</v>
          </cell>
        </row>
        <row r="5049">
          <cell r="H5049">
            <v>-23.542498999999999</v>
          </cell>
        </row>
        <row r="5050">
          <cell r="H5050">
            <v>-23.491632000000003</v>
          </cell>
        </row>
        <row r="5051">
          <cell r="H5051">
            <v>-23.440663999999998</v>
          </cell>
        </row>
        <row r="5052">
          <cell r="H5052">
            <v>-23.389806</v>
          </cell>
        </row>
        <row r="5053">
          <cell r="H5053">
            <v>-23.338737999999999</v>
          </cell>
        </row>
        <row r="5054">
          <cell r="H5054">
            <v>-23.287869000000001</v>
          </cell>
        </row>
        <row r="5055">
          <cell r="H5055">
            <v>-23.236910000000002</v>
          </cell>
        </row>
        <row r="5056">
          <cell r="H5056">
            <v>-23.185941</v>
          </cell>
        </row>
        <row r="5057">
          <cell r="H5057">
            <v>-23.134982000000001</v>
          </cell>
        </row>
        <row r="5058">
          <cell r="H5058">
            <v>-23.084112000000005</v>
          </cell>
        </row>
        <row r="5059">
          <cell r="H5059">
            <v>-23.033051999999998</v>
          </cell>
        </row>
        <row r="5060">
          <cell r="H5060">
            <v>-22.982191999999998</v>
          </cell>
        </row>
        <row r="5061">
          <cell r="H5061">
            <v>-22.931222000000002</v>
          </cell>
        </row>
        <row r="5062">
          <cell r="H5062">
            <v>-22.880261000000001</v>
          </cell>
        </row>
        <row r="5063">
          <cell r="H5063">
            <v>-22.829300000000003</v>
          </cell>
        </row>
        <row r="5064">
          <cell r="H5064">
            <v>-22.778328000000002</v>
          </cell>
        </row>
        <row r="5065">
          <cell r="H5065">
            <v>-22.727326999999995</v>
          </cell>
        </row>
        <row r="5066">
          <cell r="H5066">
            <v>-22.676524999999998</v>
          </cell>
        </row>
        <row r="5067">
          <cell r="H5067">
            <v>-22.625422999999998</v>
          </cell>
        </row>
        <row r="5068">
          <cell r="H5068">
            <v>-22.574619999999996</v>
          </cell>
        </row>
        <row r="5069">
          <cell r="H5069">
            <v>-22.523617999999999</v>
          </cell>
        </row>
        <row r="5070">
          <cell r="H5070">
            <v>-22.472614999999998</v>
          </cell>
        </row>
        <row r="5071">
          <cell r="H5071">
            <v>-22.421711999999999</v>
          </cell>
        </row>
        <row r="5072">
          <cell r="H5072">
            <v>-22.370708</v>
          </cell>
        </row>
        <row r="5073">
          <cell r="H5073">
            <v>-22.319803999999998</v>
          </cell>
        </row>
        <row r="5074">
          <cell r="H5074">
            <v>-22.268900000000002</v>
          </cell>
        </row>
        <row r="5075">
          <cell r="H5075">
            <v>-22.217896</v>
          </cell>
        </row>
        <row r="5076">
          <cell r="H5076">
            <v>-22.166991000000003</v>
          </cell>
        </row>
        <row r="5077">
          <cell r="H5077">
            <v>-22.116086000000003</v>
          </cell>
        </row>
        <row r="5078">
          <cell r="H5078">
            <v>-22.065080999999999</v>
          </cell>
        </row>
        <row r="5079">
          <cell r="H5079">
            <v>-22.014126000000005</v>
          </cell>
        </row>
        <row r="5080">
          <cell r="H5080">
            <v>-21.963270000000001</v>
          </cell>
        </row>
        <row r="5081">
          <cell r="H5081">
            <v>-21.912199999999999</v>
          </cell>
        </row>
        <row r="5082">
          <cell r="H5082">
            <v>-21.861350000000002</v>
          </cell>
        </row>
        <row r="5083">
          <cell r="H5083">
            <v>-21.810379999999999</v>
          </cell>
        </row>
        <row r="5084">
          <cell r="H5084">
            <v>-21.759320000000002</v>
          </cell>
        </row>
        <row r="5085">
          <cell r="H5085">
            <v>-21.708460000000002</v>
          </cell>
        </row>
        <row r="5086">
          <cell r="H5086">
            <v>-21.657489999999999</v>
          </cell>
        </row>
        <row r="5087">
          <cell r="H5087">
            <v>-21.606529999999999</v>
          </cell>
        </row>
        <row r="5088">
          <cell r="H5088">
            <v>-21.55556</v>
          </cell>
        </row>
        <row r="5089">
          <cell r="H5089">
            <v>-21.5047</v>
          </cell>
        </row>
        <row r="5090">
          <cell r="H5090">
            <v>-21.45373</v>
          </cell>
        </row>
        <row r="5091">
          <cell r="H5091">
            <v>-21.402759999999997</v>
          </cell>
        </row>
        <row r="5092">
          <cell r="H5092">
            <v>-21.351780000000002</v>
          </cell>
        </row>
        <row r="5093">
          <cell r="H5093">
            <v>-21.300910000000002</v>
          </cell>
        </row>
        <row r="5094">
          <cell r="H5094">
            <v>-21.249940000000002</v>
          </cell>
        </row>
        <row r="5095">
          <cell r="H5095">
            <v>-21.19896</v>
          </cell>
        </row>
        <row r="5096">
          <cell r="H5096">
            <v>-21.147979999999997</v>
          </cell>
        </row>
        <row r="5097">
          <cell r="H5097">
            <v>-21.097110000000001</v>
          </cell>
        </row>
        <row r="5098">
          <cell r="H5098">
            <v>-21.046129999999998</v>
          </cell>
        </row>
        <row r="5099">
          <cell r="H5099">
            <v>-20.995249999999999</v>
          </cell>
        </row>
        <row r="5100">
          <cell r="H5100">
            <v>-20.94417</v>
          </cell>
        </row>
        <row r="5101">
          <cell r="H5101">
            <v>-20.89329</v>
          </cell>
        </row>
        <row r="5102">
          <cell r="H5102">
            <v>-20.842300000000002</v>
          </cell>
        </row>
        <row r="5103">
          <cell r="H5103">
            <v>-20.791419999999999</v>
          </cell>
        </row>
        <row r="5104">
          <cell r="H5104">
            <v>-20.74044</v>
          </cell>
        </row>
        <row r="5105">
          <cell r="H5105">
            <v>-20.68956</v>
          </cell>
        </row>
        <row r="5106">
          <cell r="H5106">
            <v>-20.638459999999998</v>
          </cell>
        </row>
        <row r="5107">
          <cell r="H5107">
            <v>-20.587580000000003</v>
          </cell>
        </row>
        <row r="5108">
          <cell r="H5108">
            <v>-20.536589999999997</v>
          </cell>
        </row>
        <row r="5109">
          <cell r="H5109">
            <v>-20.485689999999998</v>
          </cell>
        </row>
        <row r="5110">
          <cell r="H5110"/>
        </row>
        <row r="5111">
          <cell r="H5111"/>
        </row>
        <row r="5112">
          <cell r="H5112"/>
        </row>
        <row r="5113">
          <cell r="H5113"/>
        </row>
        <row r="5114">
          <cell r="H5114"/>
        </row>
        <row r="5115">
          <cell r="H5115"/>
        </row>
        <row r="5116">
          <cell r="H5116"/>
        </row>
        <row r="5117">
          <cell r="H5117"/>
        </row>
        <row r="5118">
          <cell r="H5118"/>
        </row>
        <row r="5119">
          <cell r="H5119"/>
        </row>
        <row r="5120">
          <cell r="H5120"/>
        </row>
        <row r="5121">
          <cell r="H5121"/>
        </row>
        <row r="5122">
          <cell r="H5122"/>
        </row>
        <row r="5123">
          <cell r="H5123"/>
        </row>
        <row r="5124">
          <cell r="H5124"/>
        </row>
        <row r="5125">
          <cell r="H5125"/>
        </row>
        <row r="5126">
          <cell r="H5126"/>
        </row>
        <row r="5127">
          <cell r="H5127"/>
        </row>
        <row r="5128">
          <cell r="H5128"/>
        </row>
        <row r="5129">
          <cell r="H5129"/>
        </row>
        <row r="5130">
          <cell r="H5130"/>
        </row>
        <row r="5131">
          <cell r="H5131"/>
        </row>
        <row r="5132">
          <cell r="H5132"/>
        </row>
        <row r="5133">
          <cell r="H5133"/>
        </row>
        <row r="5134">
          <cell r="H5134"/>
        </row>
        <row r="5135">
          <cell r="H5135"/>
        </row>
        <row r="5136">
          <cell r="H5136"/>
        </row>
        <row r="5137">
          <cell r="H5137"/>
        </row>
        <row r="5138">
          <cell r="H5138"/>
        </row>
        <row r="5139">
          <cell r="H5139"/>
        </row>
        <row r="5140">
          <cell r="H5140"/>
        </row>
        <row r="5141">
          <cell r="H5141"/>
        </row>
        <row r="5142">
          <cell r="H5142"/>
        </row>
        <row r="5143">
          <cell r="H5143"/>
        </row>
        <row r="5144">
          <cell r="H5144"/>
        </row>
        <row r="5145">
          <cell r="H5145"/>
        </row>
        <row r="5146">
          <cell r="H5146"/>
        </row>
        <row r="5147">
          <cell r="H5147"/>
        </row>
        <row r="5148">
          <cell r="H5148"/>
        </row>
        <row r="5149">
          <cell r="H5149"/>
        </row>
        <row r="5150">
          <cell r="H5150"/>
        </row>
        <row r="5151">
          <cell r="H5151"/>
        </row>
        <row r="5152">
          <cell r="H5152"/>
        </row>
        <row r="5153">
          <cell r="H5153"/>
        </row>
        <row r="5154">
          <cell r="H5154"/>
        </row>
        <row r="5155">
          <cell r="H5155"/>
        </row>
        <row r="5156">
          <cell r="H5156"/>
        </row>
        <row r="5157">
          <cell r="H5157"/>
        </row>
        <row r="5158">
          <cell r="H5158"/>
        </row>
        <row r="5159">
          <cell r="H5159"/>
        </row>
        <row r="5160">
          <cell r="H5160"/>
        </row>
        <row r="5161">
          <cell r="H5161"/>
        </row>
        <row r="5162">
          <cell r="H5162"/>
        </row>
        <row r="5163">
          <cell r="H5163"/>
        </row>
        <row r="5164">
          <cell r="H5164"/>
        </row>
        <row r="5165">
          <cell r="H5165"/>
        </row>
        <row r="5166">
          <cell r="H5166"/>
        </row>
        <row r="5167">
          <cell r="H5167"/>
        </row>
        <row r="5168">
          <cell r="H5168"/>
        </row>
        <row r="5169">
          <cell r="H5169"/>
        </row>
        <row r="5170">
          <cell r="H5170"/>
        </row>
        <row r="5171">
          <cell r="H5171"/>
        </row>
        <row r="5172">
          <cell r="H5172"/>
        </row>
        <row r="5173">
          <cell r="H5173"/>
        </row>
        <row r="5174">
          <cell r="H5174"/>
        </row>
        <row r="5175">
          <cell r="H5175"/>
        </row>
        <row r="5176">
          <cell r="H5176"/>
        </row>
        <row r="5177">
          <cell r="H5177"/>
        </row>
        <row r="5178">
          <cell r="H5178"/>
        </row>
        <row r="5179">
          <cell r="H5179"/>
        </row>
        <row r="5180">
          <cell r="H5180"/>
        </row>
        <row r="5181">
          <cell r="H5181"/>
        </row>
        <row r="5182">
          <cell r="H5182"/>
        </row>
        <row r="5183">
          <cell r="H5183"/>
        </row>
        <row r="5184">
          <cell r="H5184"/>
        </row>
        <row r="5185">
          <cell r="H5185"/>
        </row>
        <row r="5186">
          <cell r="H5186"/>
        </row>
        <row r="5187">
          <cell r="H5187"/>
        </row>
        <row r="5188">
          <cell r="H5188"/>
        </row>
        <row r="5189">
          <cell r="H5189"/>
        </row>
        <row r="5190">
          <cell r="H5190"/>
        </row>
        <row r="5191">
          <cell r="H5191"/>
        </row>
        <row r="5192">
          <cell r="H5192"/>
        </row>
        <row r="5193">
          <cell r="H5193"/>
        </row>
        <row r="5194">
          <cell r="H5194"/>
        </row>
        <row r="5195">
          <cell r="H5195"/>
        </row>
        <row r="5196">
          <cell r="H5196"/>
        </row>
        <row r="5197">
          <cell r="H5197"/>
        </row>
        <row r="5198">
          <cell r="H5198"/>
        </row>
        <row r="5199">
          <cell r="H5199"/>
        </row>
        <row r="5200">
          <cell r="H5200"/>
        </row>
        <row r="5201">
          <cell r="H5201"/>
        </row>
        <row r="5202">
          <cell r="H5202"/>
        </row>
        <row r="5203">
          <cell r="H5203"/>
        </row>
        <row r="5204">
          <cell r="H5204"/>
        </row>
        <row r="5205">
          <cell r="H5205"/>
        </row>
        <row r="5206">
          <cell r="H5206"/>
        </row>
        <row r="5207">
          <cell r="H5207"/>
        </row>
        <row r="5208">
          <cell r="H5208"/>
        </row>
        <row r="5209">
          <cell r="H5209"/>
        </row>
        <row r="5210">
          <cell r="H5210"/>
        </row>
        <row r="5211">
          <cell r="H5211"/>
        </row>
        <row r="5212">
          <cell r="H5212"/>
        </row>
        <row r="5213">
          <cell r="H5213"/>
        </row>
        <row r="5214">
          <cell r="H5214"/>
        </row>
        <row r="5215">
          <cell r="H5215"/>
        </row>
        <row r="5216">
          <cell r="H5216"/>
        </row>
        <row r="5217">
          <cell r="H5217"/>
        </row>
        <row r="5218">
          <cell r="H5218"/>
        </row>
        <row r="5219">
          <cell r="H5219"/>
        </row>
        <row r="5220">
          <cell r="H5220"/>
        </row>
        <row r="5221">
          <cell r="H5221"/>
        </row>
        <row r="5222">
          <cell r="H5222"/>
        </row>
        <row r="5223">
          <cell r="H5223"/>
        </row>
        <row r="5224">
          <cell r="H5224"/>
        </row>
        <row r="5225">
          <cell r="H5225"/>
        </row>
        <row r="5226">
          <cell r="H5226"/>
        </row>
        <row r="5227">
          <cell r="H5227"/>
        </row>
        <row r="5228">
          <cell r="H5228"/>
        </row>
        <row r="5229">
          <cell r="H5229"/>
        </row>
        <row r="5230">
          <cell r="H5230"/>
        </row>
        <row r="5231">
          <cell r="H5231"/>
        </row>
        <row r="5232">
          <cell r="H5232"/>
        </row>
        <row r="5233">
          <cell r="H5233"/>
        </row>
        <row r="5234">
          <cell r="H5234"/>
        </row>
        <row r="5235">
          <cell r="H5235"/>
        </row>
        <row r="5236">
          <cell r="H5236"/>
        </row>
        <row r="5237">
          <cell r="H5237"/>
        </row>
        <row r="5238">
          <cell r="H5238"/>
        </row>
        <row r="5239">
          <cell r="H5239"/>
        </row>
        <row r="5240">
          <cell r="H5240"/>
        </row>
        <row r="5241">
          <cell r="H5241"/>
        </row>
        <row r="5242">
          <cell r="H5242"/>
        </row>
        <row r="5243">
          <cell r="H5243"/>
        </row>
        <row r="5244">
          <cell r="H5244"/>
        </row>
        <row r="5245">
          <cell r="H5245"/>
        </row>
        <row r="5246">
          <cell r="H5246"/>
        </row>
        <row r="5247">
          <cell r="H5247"/>
        </row>
        <row r="5248">
          <cell r="H5248"/>
        </row>
        <row r="5249">
          <cell r="H5249"/>
        </row>
        <row r="5250">
          <cell r="H5250"/>
        </row>
        <row r="5251">
          <cell r="H5251"/>
        </row>
        <row r="5252">
          <cell r="H5252"/>
        </row>
        <row r="5253">
          <cell r="H5253"/>
        </row>
        <row r="5254">
          <cell r="H5254"/>
        </row>
        <row r="5255">
          <cell r="H5255"/>
        </row>
        <row r="5256">
          <cell r="H5256"/>
        </row>
        <row r="5257">
          <cell r="H5257"/>
        </row>
        <row r="5258">
          <cell r="H5258"/>
        </row>
        <row r="5259">
          <cell r="H5259"/>
        </row>
        <row r="5260">
          <cell r="H5260"/>
        </row>
        <row r="5261">
          <cell r="H5261"/>
        </row>
        <row r="5262">
          <cell r="H5262"/>
        </row>
        <row r="5263">
          <cell r="H5263"/>
        </row>
        <row r="5264">
          <cell r="H5264"/>
        </row>
        <row r="5265">
          <cell r="H5265"/>
        </row>
        <row r="5266">
          <cell r="H5266"/>
        </row>
        <row r="5267">
          <cell r="H5267"/>
        </row>
        <row r="5268">
          <cell r="H5268"/>
        </row>
        <row r="5269">
          <cell r="H5269"/>
        </row>
        <row r="5270">
          <cell r="H5270"/>
        </row>
        <row r="5271">
          <cell r="H5271"/>
        </row>
        <row r="5272">
          <cell r="H5272"/>
        </row>
        <row r="5273">
          <cell r="H5273"/>
        </row>
        <row r="5274">
          <cell r="H5274"/>
        </row>
        <row r="5275">
          <cell r="H5275"/>
        </row>
        <row r="5276">
          <cell r="H5276"/>
        </row>
        <row r="5277">
          <cell r="H5277"/>
        </row>
        <row r="5278">
          <cell r="H5278"/>
        </row>
        <row r="5279">
          <cell r="H5279"/>
        </row>
        <row r="5280">
          <cell r="H5280"/>
        </row>
        <row r="5281">
          <cell r="H5281"/>
        </row>
        <row r="5282">
          <cell r="H5282"/>
        </row>
        <row r="5283">
          <cell r="H5283"/>
        </row>
        <row r="5284">
          <cell r="H5284"/>
        </row>
        <row r="5285">
          <cell r="H5285"/>
        </row>
        <row r="5286">
          <cell r="H5286"/>
        </row>
        <row r="5287">
          <cell r="H5287"/>
        </row>
        <row r="5288">
          <cell r="H5288"/>
        </row>
        <row r="5289">
          <cell r="H5289"/>
        </row>
        <row r="5290">
          <cell r="H5290"/>
        </row>
        <row r="5291">
          <cell r="H5291"/>
        </row>
        <row r="5292">
          <cell r="H5292"/>
        </row>
        <row r="5293">
          <cell r="H5293"/>
        </row>
        <row r="5294">
          <cell r="H5294"/>
        </row>
        <row r="5295">
          <cell r="H5295"/>
        </row>
        <row r="5296">
          <cell r="H5296"/>
        </row>
        <row r="5297">
          <cell r="H5297"/>
        </row>
        <row r="5298">
          <cell r="H5298"/>
        </row>
        <row r="5299">
          <cell r="H5299"/>
        </row>
        <row r="5300">
          <cell r="H5300"/>
        </row>
        <row r="5301">
          <cell r="H5301"/>
        </row>
        <row r="5302">
          <cell r="H5302"/>
        </row>
        <row r="5303">
          <cell r="H5303"/>
        </row>
        <row r="5304">
          <cell r="H5304"/>
        </row>
        <row r="5305">
          <cell r="H5305"/>
        </row>
        <row r="5306">
          <cell r="H5306"/>
        </row>
        <row r="5307">
          <cell r="H5307"/>
        </row>
        <row r="5308">
          <cell r="H5308"/>
        </row>
        <row r="5309">
          <cell r="H5309"/>
        </row>
        <row r="5310">
          <cell r="H5310"/>
        </row>
        <row r="5311">
          <cell r="H5311"/>
        </row>
        <row r="5312">
          <cell r="H5312"/>
        </row>
        <row r="5313">
          <cell r="H5313"/>
        </row>
        <row r="5314">
          <cell r="H5314"/>
        </row>
        <row r="5315">
          <cell r="H5315"/>
        </row>
        <row r="5316">
          <cell r="H5316"/>
        </row>
        <row r="5317">
          <cell r="H5317"/>
        </row>
        <row r="5318">
          <cell r="H5318"/>
        </row>
        <row r="5319">
          <cell r="H5319"/>
        </row>
        <row r="5320">
          <cell r="H5320"/>
        </row>
        <row r="5321">
          <cell r="H5321"/>
        </row>
        <row r="5322">
          <cell r="H5322"/>
        </row>
        <row r="5323">
          <cell r="H5323"/>
        </row>
        <row r="5324">
          <cell r="H5324"/>
        </row>
        <row r="5325">
          <cell r="H5325"/>
        </row>
        <row r="5326">
          <cell r="H5326"/>
        </row>
        <row r="5327">
          <cell r="H5327"/>
        </row>
        <row r="5328">
          <cell r="H5328"/>
        </row>
        <row r="5329">
          <cell r="H5329"/>
        </row>
        <row r="5330">
          <cell r="H5330"/>
        </row>
        <row r="5331">
          <cell r="H5331"/>
        </row>
        <row r="5332">
          <cell r="H5332"/>
        </row>
        <row r="5333">
          <cell r="H5333"/>
        </row>
        <row r="5334">
          <cell r="H5334"/>
        </row>
        <row r="5335">
          <cell r="H5335"/>
        </row>
        <row r="5336">
          <cell r="H5336"/>
        </row>
        <row r="5337">
          <cell r="H5337"/>
        </row>
        <row r="5338">
          <cell r="H5338"/>
        </row>
        <row r="5339">
          <cell r="H5339"/>
        </row>
        <row r="5340">
          <cell r="H5340"/>
        </row>
        <row r="5341">
          <cell r="H5341"/>
        </row>
        <row r="5342">
          <cell r="H5342"/>
        </row>
        <row r="5343">
          <cell r="H5343"/>
        </row>
        <row r="5344">
          <cell r="H5344"/>
        </row>
        <row r="5345">
          <cell r="H5345"/>
        </row>
        <row r="5346">
          <cell r="H5346"/>
        </row>
        <row r="5347">
          <cell r="H5347"/>
        </row>
        <row r="5348">
          <cell r="H5348"/>
        </row>
        <row r="5349">
          <cell r="H5349"/>
        </row>
        <row r="5350">
          <cell r="H5350"/>
        </row>
        <row r="5351">
          <cell r="H5351"/>
        </row>
        <row r="5352">
          <cell r="H5352"/>
        </row>
        <row r="5353">
          <cell r="H5353"/>
        </row>
        <row r="5354">
          <cell r="H5354"/>
        </row>
        <row r="5355">
          <cell r="H5355"/>
        </row>
        <row r="5356">
          <cell r="H5356"/>
        </row>
        <row r="5357">
          <cell r="H5357"/>
        </row>
        <row r="5358">
          <cell r="H5358"/>
        </row>
        <row r="5359">
          <cell r="H5359"/>
        </row>
        <row r="5360">
          <cell r="H5360"/>
        </row>
        <row r="5361">
          <cell r="H5361"/>
        </row>
        <row r="5362">
          <cell r="H5362"/>
        </row>
        <row r="5363">
          <cell r="H5363"/>
        </row>
        <row r="5364">
          <cell r="H5364"/>
        </row>
        <row r="5365">
          <cell r="H5365"/>
        </row>
        <row r="5366">
          <cell r="H5366"/>
        </row>
        <row r="5367">
          <cell r="H5367"/>
        </row>
        <row r="5368">
          <cell r="H5368"/>
        </row>
        <row r="5369">
          <cell r="H5369"/>
        </row>
        <row r="5370">
          <cell r="H5370"/>
        </row>
        <row r="5371">
          <cell r="H5371"/>
        </row>
        <row r="5372">
          <cell r="H5372"/>
        </row>
        <row r="5373">
          <cell r="H5373"/>
        </row>
        <row r="5374">
          <cell r="H5374"/>
        </row>
        <row r="5375">
          <cell r="H5375"/>
        </row>
        <row r="5376">
          <cell r="H5376"/>
        </row>
        <row r="5377">
          <cell r="H5377"/>
        </row>
        <row r="5378">
          <cell r="H5378"/>
        </row>
        <row r="5379">
          <cell r="H5379"/>
        </row>
        <row r="5380">
          <cell r="H5380"/>
        </row>
        <row r="5381">
          <cell r="H5381"/>
        </row>
        <row r="5382">
          <cell r="H5382"/>
        </row>
        <row r="5383">
          <cell r="H5383"/>
        </row>
        <row r="5384">
          <cell r="H5384"/>
        </row>
        <row r="5385">
          <cell r="H5385"/>
        </row>
        <row r="5386">
          <cell r="H5386"/>
        </row>
        <row r="5387">
          <cell r="H5387"/>
        </row>
        <row r="5388">
          <cell r="H5388"/>
        </row>
        <row r="5389">
          <cell r="H5389"/>
        </row>
        <row r="5390">
          <cell r="H5390"/>
        </row>
        <row r="5391">
          <cell r="H5391"/>
        </row>
        <row r="5392">
          <cell r="H5392"/>
        </row>
        <row r="5393">
          <cell r="H5393"/>
        </row>
        <row r="5394">
          <cell r="H5394"/>
        </row>
        <row r="5395">
          <cell r="H5395"/>
        </row>
        <row r="5396">
          <cell r="H5396"/>
        </row>
        <row r="5397">
          <cell r="H5397"/>
        </row>
        <row r="5398">
          <cell r="H5398"/>
        </row>
        <row r="5399">
          <cell r="H5399"/>
        </row>
        <row r="5400">
          <cell r="H5400"/>
        </row>
        <row r="5401">
          <cell r="H5401"/>
        </row>
        <row r="5402">
          <cell r="H5402"/>
        </row>
        <row r="5403">
          <cell r="H5403"/>
        </row>
        <row r="5404">
          <cell r="H5404"/>
        </row>
        <row r="5405">
          <cell r="H5405"/>
        </row>
        <row r="5406">
          <cell r="H5406"/>
        </row>
        <row r="5407">
          <cell r="H5407"/>
        </row>
        <row r="5408">
          <cell r="H5408"/>
        </row>
        <row r="5409">
          <cell r="H5409"/>
        </row>
        <row r="5410">
          <cell r="H5410"/>
        </row>
        <row r="5411">
          <cell r="H5411"/>
        </row>
        <row r="5412">
          <cell r="H5412"/>
        </row>
        <row r="5413">
          <cell r="H5413"/>
        </row>
        <row r="5414">
          <cell r="H5414"/>
        </row>
        <row r="5415">
          <cell r="H5415"/>
        </row>
        <row r="5416">
          <cell r="H5416"/>
        </row>
        <row r="5417">
          <cell r="H5417"/>
        </row>
        <row r="5418">
          <cell r="H5418"/>
        </row>
        <row r="5419">
          <cell r="H5419"/>
        </row>
        <row r="5420">
          <cell r="H5420"/>
        </row>
        <row r="5421">
          <cell r="H5421"/>
        </row>
        <row r="5422">
          <cell r="H5422"/>
        </row>
        <row r="5423">
          <cell r="H5423"/>
        </row>
        <row r="5424">
          <cell r="H5424"/>
        </row>
        <row r="5425">
          <cell r="H5425"/>
        </row>
        <row r="5426">
          <cell r="H5426"/>
        </row>
        <row r="5427">
          <cell r="H5427"/>
        </row>
        <row r="5428">
          <cell r="H5428"/>
        </row>
        <row r="5429">
          <cell r="H5429"/>
        </row>
        <row r="5430">
          <cell r="H5430"/>
        </row>
        <row r="5431">
          <cell r="H5431"/>
        </row>
        <row r="5432">
          <cell r="H5432"/>
        </row>
        <row r="5433">
          <cell r="H5433"/>
        </row>
        <row r="5434">
          <cell r="H5434"/>
        </row>
        <row r="5435">
          <cell r="H5435"/>
        </row>
        <row r="5436">
          <cell r="H5436"/>
        </row>
        <row r="5437">
          <cell r="H5437"/>
        </row>
        <row r="5438">
          <cell r="H5438"/>
        </row>
        <row r="5439">
          <cell r="H5439"/>
        </row>
        <row r="5440">
          <cell r="H5440"/>
        </row>
        <row r="5441">
          <cell r="H5441"/>
        </row>
        <row r="5442">
          <cell r="H5442"/>
        </row>
        <row r="5443">
          <cell r="H5443"/>
        </row>
        <row r="5444">
          <cell r="H5444"/>
        </row>
        <row r="5445">
          <cell r="H5445"/>
        </row>
        <row r="5446">
          <cell r="H5446"/>
        </row>
        <row r="5447">
          <cell r="H5447"/>
        </row>
        <row r="5448">
          <cell r="H5448"/>
        </row>
        <row r="5449">
          <cell r="H5449"/>
        </row>
        <row r="5450">
          <cell r="H5450"/>
        </row>
        <row r="5451">
          <cell r="H5451"/>
        </row>
        <row r="5452">
          <cell r="H5452"/>
        </row>
        <row r="5453">
          <cell r="H5453"/>
        </row>
        <row r="5454">
          <cell r="H5454"/>
        </row>
        <row r="5455">
          <cell r="H5455"/>
        </row>
        <row r="5456">
          <cell r="H5456"/>
        </row>
        <row r="5457">
          <cell r="H5457"/>
        </row>
        <row r="5458">
          <cell r="H5458"/>
        </row>
        <row r="5459">
          <cell r="H5459"/>
        </row>
        <row r="5460">
          <cell r="H5460"/>
        </row>
      </sheetData>
      <sheetData sheetId="1">
        <row r="4">
          <cell r="F4">
            <v>3.8731199999999999E-5</v>
          </cell>
        </row>
        <row r="5">
          <cell r="F5">
            <v>7.8721399999999995E-5</v>
          </cell>
        </row>
        <row r="6">
          <cell r="F6">
            <v>1.18712E-4</v>
          </cell>
        </row>
        <row r="7">
          <cell r="F7">
            <v>1.5870200000000001E-4</v>
          </cell>
        </row>
        <row r="8">
          <cell r="F8">
            <v>1.9869199999999999E-4</v>
          </cell>
        </row>
        <row r="9">
          <cell r="F9">
            <v>2.3868199999999999E-4</v>
          </cell>
        </row>
        <row r="10">
          <cell r="F10">
            <v>2.7867199999999999E-4</v>
          </cell>
        </row>
        <row r="11">
          <cell r="F11">
            <v>3.1866300000000001E-4</v>
          </cell>
        </row>
        <row r="12">
          <cell r="F12">
            <v>3.5865300000000001E-4</v>
          </cell>
        </row>
        <row r="13">
          <cell r="F13">
            <v>3.9864300000000001E-4</v>
          </cell>
        </row>
        <row r="14">
          <cell r="F14">
            <v>4.3863300000000001E-4</v>
          </cell>
        </row>
        <row r="15">
          <cell r="F15">
            <v>4.78622E-4</v>
          </cell>
        </row>
        <row r="16">
          <cell r="F16">
            <v>5.1861099999999999E-4</v>
          </cell>
        </row>
        <row r="17">
          <cell r="F17">
            <v>5.5859900000000001E-4</v>
          </cell>
        </row>
        <row r="18">
          <cell r="F18">
            <v>5.9858700000000003E-4</v>
          </cell>
        </row>
        <row r="19">
          <cell r="F19">
            <v>6.3857599999999997E-4</v>
          </cell>
        </row>
        <row r="20">
          <cell r="F20">
            <v>6.7856399999999999E-4</v>
          </cell>
        </row>
        <row r="21">
          <cell r="F21">
            <v>7.1855200000000001E-4</v>
          </cell>
        </row>
        <row r="22">
          <cell r="F22">
            <v>7.5854099999999995E-4</v>
          </cell>
        </row>
        <row r="23">
          <cell r="F23">
            <v>7.9852899999999997E-4</v>
          </cell>
        </row>
        <row r="24">
          <cell r="F24">
            <v>8.3851699999999999E-4</v>
          </cell>
        </row>
        <row r="25">
          <cell r="F25">
            <v>8.7851200000000002E-4</v>
          </cell>
        </row>
        <row r="26">
          <cell r="F26">
            <v>9.1850700000000005E-4</v>
          </cell>
        </row>
        <row r="27">
          <cell r="F27">
            <v>9.5850099999999995E-4</v>
          </cell>
        </row>
        <row r="28">
          <cell r="F28">
            <v>9.9850599999999992E-4</v>
          </cell>
        </row>
        <row r="29">
          <cell r="F29">
            <v>1.0385100000000001E-3</v>
          </cell>
        </row>
        <row r="30">
          <cell r="F30">
            <v>1.0785199999999999E-3</v>
          </cell>
        </row>
        <row r="31">
          <cell r="F31">
            <v>1.11852E-3</v>
          </cell>
        </row>
        <row r="32">
          <cell r="F32">
            <v>1.1585300000000001E-3</v>
          </cell>
        </row>
        <row r="33">
          <cell r="F33">
            <v>1.1985699999999999E-3</v>
          </cell>
        </row>
        <row r="34">
          <cell r="F34">
            <v>1.23861E-3</v>
          </cell>
        </row>
        <row r="35">
          <cell r="F35">
            <v>1.2786500000000001E-3</v>
          </cell>
        </row>
        <row r="36">
          <cell r="F36">
            <v>1.31868E-3</v>
          </cell>
        </row>
        <row r="37">
          <cell r="F37">
            <v>1.3587199999999999E-3</v>
          </cell>
        </row>
        <row r="38">
          <cell r="F38">
            <v>1.39876E-3</v>
          </cell>
        </row>
        <row r="39">
          <cell r="F39">
            <v>1.4388000000000001E-3</v>
          </cell>
        </row>
        <row r="40">
          <cell r="F40">
            <v>1.4788399999999999E-3</v>
          </cell>
        </row>
        <row r="41">
          <cell r="F41">
            <v>1.5188700000000001E-3</v>
          </cell>
        </row>
        <row r="42">
          <cell r="F42">
            <v>1.5589099999999999E-3</v>
          </cell>
        </row>
        <row r="43">
          <cell r="F43">
            <v>1.59899E-3</v>
          </cell>
        </row>
        <row r="44">
          <cell r="F44">
            <v>1.6390700000000001E-3</v>
          </cell>
        </row>
        <row r="45">
          <cell r="F45">
            <v>1.67914E-3</v>
          </cell>
        </row>
        <row r="46">
          <cell r="F46">
            <v>1.71922E-3</v>
          </cell>
        </row>
        <row r="47">
          <cell r="F47">
            <v>1.7593000000000001E-3</v>
          </cell>
        </row>
        <row r="48">
          <cell r="F48">
            <v>1.7993799999999999E-3</v>
          </cell>
        </row>
        <row r="49">
          <cell r="F49">
            <v>1.83946E-3</v>
          </cell>
        </row>
        <row r="50">
          <cell r="F50">
            <v>1.8795299999999999E-3</v>
          </cell>
        </row>
        <row r="51">
          <cell r="F51">
            <v>1.91961E-3</v>
          </cell>
        </row>
        <row r="52">
          <cell r="F52">
            <v>1.95969E-3</v>
          </cell>
        </row>
        <row r="53">
          <cell r="F53">
            <v>1.9997600000000002E-3</v>
          </cell>
        </row>
        <row r="54">
          <cell r="F54">
            <v>2.0398399999999998E-3</v>
          </cell>
        </row>
        <row r="55">
          <cell r="F55">
            <v>2.0799199999999999E-3</v>
          </cell>
        </row>
        <row r="56">
          <cell r="F56">
            <v>2.11999E-3</v>
          </cell>
        </row>
        <row r="57">
          <cell r="F57">
            <v>2.16007E-3</v>
          </cell>
        </row>
        <row r="58">
          <cell r="F58">
            <v>2.2001500000000001E-3</v>
          </cell>
        </row>
        <row r="59">
          <cell r="F59">
            <v>2.2402199999999998E-3</v>
          </cell>
        </row>
        <row r="60">
          <cell r="F60">
            <v>2.2802999999999999E-3</v>
          </cell>
        </row>
        <row r="61">
          <cell r="F61">
            <v>2.32037E-3</v>
          </cell>
        </row>
        <row r="62">
          <cell r="F62">
            <v>2.36045E-3</v>
          </cell>
        </row>
        <row r="63">
          <cell r="F63">
            <v>2.4005300000000001E-3</v>
          </cell>
        </row>
        <row r="64">
          <cell r="F64">
            <v>2.4405999999999998E-3</v>
          </cell>
        </row>
        <row r="65">
          <cell r="F65">
            <v>2.4806799999999999E-3</v>
          </cell>
        </row>
        <row r="66">
          <cell r="F66">
            <v>2.5207599999999999E-3</v>
          </cell>
        </row>
        <row r="67">
          <cell r="F67">
            <v>2.5608300000000001E-3</v>
          </cell>
        </row>
        <row r="68">
          <cell r="F68">
            <v>2.6009100000000001E-3</v>
          </cell>
        </row>
        <row r="69">
          <cell r="F69">
            <v>2.6409900000000002E-3</v>
          </cell>
        </row>
        <row r="70">
          <cell r="F70">
            <v>2.6810599999999999E-3</v>
          </cell>
        </row>
        <row r="71">
          <cell r="F71">
            <v>2.7211399999999999E-3</v>
          </cell>
        </row>
        <row r="72">
          <cell r="F72">
            <v>2.76122E-3</v>
          </cell>
        </row>
        <row r="73">
          <cell r="F73">
            <v>2.8012900000000001E-3</v>
          </cell>
        </row>
        <row r="74">
          <cell r="F74">
            <v>2.8413700000000002E-3</v>
          </cell>
        </row>
        <row r="75">
          <cell r="F75">
            <v>2.8814399999999999E-3</v>
          </cell>
        </row>
        <row r="76">
          <cell r="F76">
            <v>2.9215199999999999E-3</v>
          </cell>
        </row>
        <row r="77">
          <cell r="F77">
            <v>2.9616E-3</v>
          </cell>
        </row>
        <row r="78">
          <cell r="F78">
            <v>3.0016700000000001E-3</v>
          </cell>
        </row>
        <row r="79">
          <cell r="F79">
            <v>3.0417500000000002E-3</v>
          </cell>
        </row>
        <row r="80">
          <cell r="F80">
            <v>3.0818299999999998E-3</v>
          </cell>
        </row>
        <row r="81">
          <cell r="F81">
            <v>3.1219300000000002E-3</v>
          </cell>
        </row>
        <row r="82">
          <cell r="F82">
            <v>3.16205E-3</v>
          </cell>
        </row>
        <row r="83">
          <cell r="F83">
            <v>3.2021699999999998E-3</v>
          </cell>
        </row>
        <row r="84">
          <cell r="F84">
            <v>3.2423E-3</v>
          </cell>
        </row>
        <row r="85">
          <cell r="F85">
            <v>3.2824199999999999E-3</v>
          </cell>
        </row>
        <row r="86">
          <cell r="F86">
            <v>3.3225400000000001E-3</v>
          </cell>
        </row>
        <row r="87">
          <cell r="F87">
            <v>3.3626699999999999E-3</v>
          </cell>
        </row>
        <row r="88">
          <cell r="F88">
            <v>3.4027900000000002E-3</v>
          </cell>
        </row>
        <row r="89">
          <cell r="F89">
            <v>3.44291E-3</v>
          </cell>
        </row>
        <row r="90">
          <cell r="F90">
            <v>3.4830400000000002E-3</v>
          </cell>
        </row>
        <row r="91">
          <cell r="F91">
            <v>3.52316E-3</v>
          </cell>
        </row>
        <row r="92">
          <cell r="F92">
            <v>3.5632799999999998E-3</v>
          </cell>
        </row>
        <row r="93">
          <cell r="F93">
            <v>3.6034000000000001E-3</v>
          </cell>
        </row>
        <row r="94">
          <cell r="F94">
            <v>3.6435299999999999E-3</v>
          </cell>
        </row>
        <row r="95">
          <cell r="F95">
            <v>3.6836500000000001E-3</v>
          </cell>
        </row>
        <row r="96">
          <cell r="F96">
            <v>3.7237699999999999E-3</v>
          </cell>
        </row>
        <row r="97">
          <cell r="F97">
            <v>3.7639000000000001E-3</v>
          </cell>
        </row>
        <row r="98">
          <cell r="F98">
            <v>3.80402E-3</v>
          </cell>
        </row>
        <row r="99">
          <cell r="F99">
            <v>3.8441399999999998E-3</v>
          </cell>
        </row>
        <row r="100">
          <cell r="F100">
            <v>3.8842600000000001E-3</v>
          </cell>
        </row>
        <row r="101">
          <cell r="F101">
            <v>3.9243899999999998E-3</v>
          </cell>
        </row>
        <row r="102">
          <cell r="F102">
            <v>3.9645100000000001E-3</v>
          </cell>
        </row>
        <row r="103">
          <cell r="F103">
            <v>4.0046300000000003E-3</v>
          </cell>
        </row>
        <row r="104">
          <cell r="F104">
            <v>4.0447599999999997E-3</v>
          </cell>
        </row>
        <row r="105">
          <cell r="F105">
            <v>4.0848799999999999E-3</v>
          </cell>
        </row>
        <row r="106">
          <cell r="F106">
            <v>4.1250000000000002E-3</v>
          </cell>
        </row>
        <row r="107">
          <cell r="F107">
            <v>4.1651300000000004E-3</v>
          </cell>
        </row>
        <row r="108">
          <cell r="F108">
            <v>4.2052499999999998E-3</v>
          </cell>
        </row>
        <row r="109">
          <cell r="F109">
            <v>4.24537E-3</v>
          </cell>
        </row>
        <row r="110">
          <cell r="F110">
            <v>4.2854900000000003E-3</v>
          </cell>
        </row>
        <row r="111">
          <cell r="F111">
            <v>4.3256199999999996E-3</v>
          </cell>
        </row>
        <row r="112">
          <cell r="F112">
            <v>4.3657399999999999E-3</v>
          </cell>
        </row>
        <row r="113">
          <cell r="F113">
            <v>4.4058600000000002E-3</v>
          </cell>
        </row>
        <row r="114">
          <cell r="F114">
            <v>4.4459900000000004E-3</v>
          </cell>
        </row>
        <row r="115">
          <cell r="F115">
            <v>4.4861099999999998E-3</v>
          </cell>
        </row>
        <row r="116">
          <cell r="F116">
            <v>4.52623E-3</v>
          </cell>
        </row>
        <row r="117">
          <cell r="F117">
            <v>4.5663500000000003E-3</v>
          </cell>
        </row>
        <row r="118">
          <cell r="F118">
            <v>4.6064799999999996E-3</v>
          </cell>
        </row>
        <row r="119">
          <cell r="F119">
            <v>4.6465999999999999E-3</v>
          </cell>
        </row>
        <row r="120">
          <cell r="F120">
            <v>4.6867200000000001E-3</v>
          </cell>
        </row>
        <row r="121">
          <cell r="F121">
            <v>4.7268500000000003E-3</v>
          </cell>
        </row>
        <row r="122">
          <cell r="F122">
            <v>4.7669699999999997E-3</v>
          </cell>
        </row>
        <row r="123">
          <cell r="F123">
            <v>4.80709E-3</v>
          </cell>
        </row>
        <row r="124">
          <cell r="F124">
            <v>4.8472200000000002E-3</v>
          </cell>
        </row>
        <row r="125">
          <cell r="F125">
            <v>4.8873399999999996E-3</v>
          </cell>
        </row>
        <row r="126">
          <cell r="F126">
            <v>4.9274599999999998E-3</v>
          </cell>
        </row>
        <row r="127">
          <cell r="F127">
            <v>4.9675800000000001E-3</v>
          </cell>
        </row>
        <row r="128">
          <cell r="F128">
            <v>5.0077100000000003E-3</v>
          </cell>
        </row>
        <row r="129">
          <cell r="F129">
            <v>5.0478299999999997E-3</v>
          </cell>
        </row>
        <row r="130">
          <cell r="F130">
            <v>5.0879499999999999E-3</v>
          </cell>
        </row>
        <row r="131">
          <cell r="F131">
            <v>5.1280800000000001E-3</v>
          </cell>
        </row>
        <row r="132">
          <cell r="F132">
            <v>5.1682000000000004E-3</v>
          </cell>
        </row>
        <row r="133">
          <cell r="F133">
            <v>5.2083199999999998E-3</v>
          </cell>
        </row>
        <row r="134">
          <cell r="F134">
            <v>5.24844E-3</v>
          </cell>
        </row>
        <row r="135">
          <cell r="F135">
            <v>5.2885700000000002E-3</v>
          </cell>
        </row>
        <row r="136">
          <cell r="F136">
            <v>5.3286899999999996E-3</v>
          </cell>
        </row>
        <row r="137">
          <cell r="F137">
            <v>5.3688099999999999E-3</v>
          </cell>
        </row>
        <row r="138">
          <cell r="F138">
            <v>5.4089400000000001E-3</v>
          </cell>
        </row>
        <row r="139">
          <cell r="F139">
            <v>5.4490600000000004E-3</v>
          </cell>
        </row>
        <row r="140">
          <cell r="F140">
            <v>5.4891799999999998E-3</v>
          </cell>
        </row>
        <row r="141">
          <cell r="F141">
            <v>5.52931E-3</v>
          </cell>
        </row>
        <row r="142">
          <cell r="F142">
            <v>5.5694300000000002E-3</v>
          </cell>
        </row>
        <row r="143">
          <cell r="F143">
            <v>5.6095499999999996E-3</v>
          </cell>
        </row>
        <row r="144">
          <cell r="F144">
            <v>5.6496699999999999E-3</v>
          </cell>
        </row>
        <row r="145">
          <cell r="F145">
            <v>5.6898000000000001E-3</v>
          </cell>
        </row>
        <row r="146">
          <cell r="F146">
            <v>5.7299200000000003E-3</v>
          </cell>
        </row>
        <row r="147">
          <cell r="F147">
            <v>5.7700399999999997E-3</v>
          </cell>
        </row>
        <row r="148">
          <cell r="F148">
            <v>5.8101699999999999E-3</v>
          </cell>
        </row>
        <row r="149">
          <cell r="F149">
            <v>5.8502900000000002E-3</v>
          </cell>
        </row>
        <row r="150">
          <cell r="F150">
            <v>5.8904099999999996E-3</v>
          </cell>
        </row>
        <row r="151">
          <cell r="F151">
            <v>5.9305399999999998E-3</v>
          </cell>
        </row>
        <row r="152">
          <cell r="F152">
            <v>5.97066E-3</v>
          </cell>
        </row>
        <row r="153">
          <cell r="F153">
            <v>6.0107800000000003E-3</v>
          </cell>
        </row>
        <row r="154">
          <cell r="F154">
            <v>6.0508999999999997E-3</v>
          </cell>
        </row>
        <row r="155">
          <cell r="F155">
            <v>6.0910299999999999E-3</v>
          </cell>
        </row>
        <row r="156">
          <cell r="F156">
            <v>6.1311500000000001E-3</v>
          </cell>
        </row>
        <row r="157">
          <cell r="F157">
            <v>6.1712700000000004E-3</v>
          </cell>
        </row>
        <row r="158">
          <cell r="F158">
            <v>6.2113999999999997E-3</v>
          </cell>
        </row>
        <row r="159">
          <cell r="F159">
            <v>6.25152E-3</v>
          </cell>
        </row>
        <row r="160">
          <cell r="F160">
            <v>6.2916400000000003E-3</v>
          </cell>
        </row>
        <row r="161">
          <cell r="F161">
            <v>6.3317699999999996E-3</v>
          </cell>
        </row>
        <row r="162">
          <cell r="F162">
            <v>6.3718899999999998E-3</v>
          </cell>
        </row>
        <row r="163">
          <cell r="F163">
            <v>6.4120100000000001E-3</v>
          </cell>
        </row>
        <row r="164">
          <cell r="F164">
            <v>6.4521300000000004E-3</v>
          </cell>
        </row>
        <row r="165">
          <cell r="F165">
            <v>6.4922599999999997E-3</v>
          </cell>
        </row>
        <row r="166">
          <cell r="F166">
            <v>6.53238E-3</v>
          </cell>
        </row>
        <row r="167">
          <cell r="F167">
            <v>6.5725000000000002E-3</v>
          </cell>
        </row>
        <row r="168">
          <cell r="F168">
            <v>6.6126300000000004E-3</v>
          </cell>
        </row>
        <row r="169">
          <cell r="F169">
            <v>6.6527499999999998E-3</v>
          </cell>
        </row>
        <row r="170">
          <cell r="F170">
            <v>6.6928700000000001E-3</v>
          </cell>
        </row>
        <row r="171">
          <cell r="F171">
            <v>6.7330000000000003E-3</v>
          </cell>
        </row>
        <row r="172">
          <cell r="F172">
            <v>6.7731199999999997E-3</v>
          </cell>
        </row>
        <row r="173">
          <cell r="F173">
            <v>6.8132399999999999E-3</v>
          </cell>
        </row>
        <row r="174">
          <cell r="F174">
            <v>6.8533600000000002E-3</v>
          </cell>
        </row>
        <row r="175">
          <cell r="F175">
            <v>6.8934900000000004E-3</v>
          </cell>
        </row>
        <row r="176">
          <cell r="F176">
            <v>6.9336099999999998E-3</v>
          </cell>
        </row>
        <row r="177">
          <cell r="F177">
            <v>6.97373E-3</v>
          </cell>
        </row>
        <row r="178">
          <cell r="F178">
            <v>7.0138600000000002E-3</v>
          </cell>
        </row>
        <row r="179">
          <cell r="F179">
            <v>7.0539799999999996E-3</v>
          </cell>
        </row>
        <row r="180">
          <cell r="F180">
            <v>7.0940999999999999E-3</v>
          </cell>
        </row>
        <row r="181">
          <cell r="F181">
            <v>7.1342200000000001E-3</v>
          </cell>
        </row>
        <row r="182">
          <cell r="F182">
            <v>7.1743500000000003E-3</v>
          </cell>
        </row>
        <row r="183">
          <cell r="F183">
            <v>7.2144699999999997E-3</v>
          </cell>
        </row>
        <row r="184">
          <cell r="F184">
            <v>7.25459E-3</v>
          </cell>
        </row>
        <row r="185">
          <cell r="F185">
            <v>7.2947200000000002E-3</v>
          </cell>
        </row>
        <row r="186">
          <cell r="F186">
            <v>7.3348399999999996E-3</v>
          </cell>
        </row>
        <row r="187">
          <cell r="F187">
            <v>7.3749599999999998E-3</v>
          </cell>
        </row>
        <row r="188">
          <cell r="F188">
            <v>7.41509E-3</v>
          </cell>
        </row>
        <row r="189">
          <cell r="F189">
            <v>7.4552100000000003E-3</v>
          </cell>
        </row>
        <row r="190">
          <cell r="F190">
            <v>7.4953299999999997E-3</v>
          </cell>
        </row>
        <row r="191">
          <cell r="F191">
            <v>7.5354599999999999E-3</v>
          </cell>
        </row>
        <row r="192">
          <cell r="F192">
            <v>7.5755800000000002E-3</v>
          </cell>
        </row>
        <row r="193">
          <cell r="F193">
            <v>7.6157000000000004E-3</v>
          </cell>
        </row>
        <row r="194">
          <cell r="F194">
            <v>7.6558199999999998E-3</v>
          </cell>
        </row>
        <row r="195">
          <cell r="F195">
            <v>7.69595E-3</v>
          </cell>
        </row>
        <row r="196">
          <cell r="F196">
            <v>7.7360700000000003E-3</v>
          </cell>
        </row>
        <row r="197">
          <cell r="F197">
            <v>7.7761899999999997E-3</v>
          </cell>
        </row>
        <row r="198">
          <cell r="F198">
            <v>7.8163199999999999E-3</v>
          </cell>
        </row>
        <row r="199">
          <cell r="F199">
            <v>7.8564399999999993E-3</v>
          </cell>
        </row>
        <row r="200">
          <cell r="F200">
            <v>7.8965600000000004E-3</v>
          </cell>
        </row>
        <row r="201">
          <cell r="F201">
            <v>7.9366899999999997E-3</v>
          </cell>
        </row>
        <row r="202">
          <cell r="F202">
            <v>7.9768100000000008E-3</v>
          </cell>
        </row>
        <row r="203">
          <cell r="F203">
            <v>8.0169300000000002E-3</v>
          </cell>
        </row>
        <row r="204">
          <cell r="F204">
            <v>8.0570499999999996E-3</v>
          </cell>
        </row>
        <row r="205">
          <cell r="F205">
            <v>8.0971800000000007E-3</v>
          </cell>
        </row>
        <row r="206">
          <cell r="F206">
            <v>8.1373000000000001E-3</v>
          </cell>
        </row>
        <row r="207">
          <cell r="F207">
            <v>8.1774199999999995E-3</v>
          </cell>
        </row>
        <row r="208">
          <cell r="F208">
            <v>8.2175500000000005E-3</v>
          </cell>
        </row>
        <row r="209">
          <cell r="F209">
            <v>8.2576699999999999E-3</v>
          </cell>
        </row>
        <row r="210">
          <cell r="F210">
            <v>8.2977899999999993E-3</v>
          </cell>
        </row>
        <row r="211">
          <cell r="F211">
            <v>8.3379200000000004E-3</v>
          </cell>
        </row>
        <row r="212">
          <cell r="F212">
            <v>8.3780399999999998E-3</v>
          </cell>
        </row>
        <row r="213">
          <cell r="F213">
            <v>8.4181599999999992E-3</v>
          </cell>
        </row>
        <row r="214">
          <cell r="F214">
            <v>8.4582800000000003E-3</v>
          </cell>
        </row>
        <row r="215">
          <cell r="F215">
            <v>8.4984099999999996E-3</v>
          </cell>
        </row>
        <row r="216">
          <cell r="F216">
            <v>8.5385300000000008E-3</v>
          </cell>
        </row>
        <row r="217">
          <cell r="F217">
            <v>8.5786500000000002E-3</v>
          </cell>
        </row>
        <row r="218">
          <cell r="F218">
            <v>8.6187799999999995E-3</v>
          </cell>
        </row>
        <row r="219">
          <cell r="F219">
            <v>8.6589000000000006E-3</v>
          </cell>
        </row>
        <row r="220">
          <cell r="F220">
            <v>8.69902E-3</v>
          </cell>
        </row>
        <row r="221">
          <cell r="F221">
            <v>8.7391499999999993E-3</v>
          </cell>
        </row>
        <row r="222">
          <cell r="F222">
            <v>8.7792700000000005E-3</v>
          </cell>
        </row>
        <row r="223">
          <cell r="F223">
            <v>8.8193899999999999E-3</v>
          </cell>
        </row>
        <row r="224">
          <cell r="F224">
            <v>8.8595099999999993E-3</v>
          </cell>
        </row>
        <row r="225">
          <cell r="F225">
            <v>8.8996400000000003E-3</v>
          </cell>
        </row>
        <row r="226">
          <cell r="F226">
            <v>8.9397599999999997E-3</v>
          </cell>
        </row>
        <row r="227">
          <cell r="F227">
            <v>8.9798800000000008E-3</v>
          </cell>
        </row>
        <row r="228">
          <cell r="F228">
            <v>9.0200100000000002E-3</v>
          </cell>
        </row>
        <row r="229">
          <cell r="F229">
            <v>9.0601299999999996E-3</v>
          </cell>
        </row>
        <row r="230">
          <cell r="F230">
            <v>9.1002500000000007E-3</v>
          </cell>
        </row>
        <row r="231">
          <cell r="F231">
            <v>9.1403700000000001E-3</v>
          </cell>
        </row>
        <row r="232">
          <cell r="F232">
            <v>9.1804999999999994E-3</v>
          </cell>
        </row>
        <row r="233">
          <cell r="F233">
            <v>9.2206200000000006E-3</v>
          </cell>
        </row>
        <row r="234">
          <cell r="F234">
            <v>9.2607399999999999E-3</v>
          </cell>
        </row>
        <row r="235">
          <cell r="F235">
            <v>9.3008599999999993E-3</v>
          </cell>
        </row>
        <row r="236">
          <cell r="F236">
            <v>9.3409900000000004E-3</v>
          </cell>
        </row>
        <row r="237">
          <cell r="F237">
            <v>9.3811099999999998E-3</v>
          </cell>
        </row>
        <row r="238">
          <cell r="F238">
            <v>9.4212299999999992E-3</v>
          </cell>
        </row>
        <row r="239">
          <cell r="F239">
            <v>9.4613500000000003E-3</v>
          </cell>
        </row>
        <row r="240">
          <cell r="F240">
            <v>9.5014799999999996E-3</v>
          </cell>
        </row>
        <row r="241">
          <cell r="F241">
            <v>9.5416000000000008E-3</v>
          </cell>
        </row>
        <row r="242">
          <cell r="F242">
            <v>9.5817200000000002E-3</v>
          </cell>
        </row>
        <row r="243">
          <cell r="F243">
            <v>9.6218399999999996E-3</v>
          </cell>
        </row>
        <row r="244">
          <cell r="F244">
            <v>9.6619700000000006E-3</v>
          </cell>
        </row>
        <row r="245">
          <cell r="F245">
            <v>9.70209E-3</v>
          </cell>
        </row>
        <row r="246">
          <cell r="F246">
            <v>9.7422099999999994E-3</v>
          </cell>
        </row>
        <row r="247">
          <cell r="F247">
            <v>9.7823300000000005E-3</v>
          </cell>
        </row>
        <row r="248">
          <cell r="F248">
            <v>9.8224599999999999E-3</v>
          </cell>
        </row>
        <row r="249">
          <cell r="F249">
            <v>9.8625799999999993E-3</v>
          </cell>
        </row>
        <row r="250">
          <cell r="F250">
            <v>9.9027000000000004E-3</v>
          </cell>
        </row>
        <row r="251">
          <cell r="F251">
            <v>9.9428199999999998E-3</v>
          </cell>
        </row>
        <row r="252">
          <cell r="F252">
            <v>9.9829500000000009E-3</v>
          </cell>
        </row>
        <row r="253">
          <cell r="F253">
            <v>1.00231E-2</v>
          </cell>
        </row>
        <row r="254">
          <cell r="F254">
            <v>1.00632E-2</v>
          </cell>
        </row>
        <row r="255">
          <cell r="F255">
            <v>1.0103300000000001E-2</v>
          </cell>
        </row>
        <row r="256">
          <cell r="F256">
            <v>1.01434E-2</v>
          </cell>
        </row>
        <row r="257">
          <cell r="F257">
            <v>1.0183599999999999E-2</v>
          </cell>
        </row>
        <row r="258">
          <cell r="F258">
            <v>1.02237E-2</v>
          </cell>
        </row>
        <row r="259">
          <cell r="F259">
            <v>1.02638E-2</v>
          </cell>
        </row>
        <row r="260">
          <cell r="F260">
            <v>1.03039E-2</v>
          </cell>
        </row>
        <row r="261">
          <cell r="F261">
            <v>1.03441E-2</v>
          </cell>
        </row>
        <row r="262">
          <cell r="F262">
            <v>1.03842E-2</v>
          </cell>
        </row>
        <row r="263">
          <cell r="F263">
            <v>1.0424299999999999E-2</v>
          </cell>
        </row>
        <row r="264">
          <cell r="F264">
            <v>1.04644E-2</v>
          </cell>
        </row>
        <row r="265">
          <cell r="F265">
            <v>1.05045E-2</v>
          </cell>
        </row>
        <row r="266">
          <cell r="F266">
            <v>1.0544700000000001E-2</v>
          </cell>
        </row>
        <row r="267">
          <cell r="F267">
            <v>1.05848E-2</v>
          </cell>
        </row>
        <row r="268">
          <cell r="F268">
            <v>1.06249E-2</v>
          </cell>
        </row>
        <row r="269">
          <cell r="F269">
            <v>1.0664999999999999E-2</v>
          </cell>
        </row>
        <row r="270">
          <cell r="F270">
            <v>1.07052E-2</v>
          </cell>
        </row>
        <row r="271">
          <cell r="F271">
            <v>1.0745299999999999E-2</v>
          </cell>
        </row>
        <row r="272">
          <cell r="F272">
            <v>1.0785400000000001E-2</v>
          </cell>
        </row>
        <row r="273">
          <cell r="F273">
            <v>1.08255E-2</v>
          </cell>
        </row>
        <row r="274">
          <cell r="F274">
            <v>1.08656E-2</v>
          </cell>
        </row>
        <row r="275">
          <cell r="F275">
            <v>1.09058E-2</v>
          </cell>
        </row>
        <row r="276">
          <cell r="F276">
            <v>1.09459E-2</v>
          </cell>
        </row>
        <row r="277">
          <cell r="F277">
            <v>1.0985999999999999E-2</v>
          </cell>
        </row>
        <row r="278">
          <cell r="F278">
            <v>1.10261E-2</v>
          </cell>
        </row>
        <row r="279">
          <cell r="F279">
            <v>1.1066299999999999E-2</v>
          </cell>
        </row>
        <row r="280">
          <cell r="F280">
            <v>1.1106400000000001E-2</v>
          </cell>
        </row>
        <row r="281">
          <cell r="F281">
            <v>1.11465E-2</v>
          </cell>
        </row>
        <row r="282">
          <cell r="F282">
            <v>1.11866E-2</v>
          </cell>
        </row>
        <row r="283">
          <cell r="F283">
            <v>1.1226699999999999E-2</v>
          </cell>
        </row>
        <row r="284">
          <cell r="F284">
            <v>1.12669E-2</v>
          </cell>
        </row>
        <row r="285">
          <cell r="F285">
            <v>1.1306999999999999E-2</v>
          </cell>
        </row>
        <row r="286">
          <cell r="F286">
            <v>1.1347100000000001E-2</v>
          </cell>
        </row>
        <row r="287">
          <cell r="F287">
            <v>1.13872E-2</v>
          </cell>
        </row>
        <row r="288">
          <cell r="F288">
            <v>1.1427400000000001E-2</v>
          </cell>
        </row>
        <row r="289">
          <cell r="F289">
            <v>1.14675E-2</v>
          </cell>
        </row>
        <row r="290">
          <cell r="F290">
            <v>1.15076E-2</v>
          </cell>
        </row>
        <row r="291">
          <cell r="F291">
            <v>1.1547699999999999E-2</v>
          </cell>
        </row>
        <row r="292">
          <cell r="F292">
            <v>1.1587800000000001E-2</v>
          </cell>
        </row>
        <row r="293">
          <cell r="F293">
            <v>1.1627999999999999E-2</v>
          </cell>
        </row>
        <row r="294">
          <cell r="F294">
            <v>1.1668100000000001E-2</v>
          </cell>
        </row>
        <row r="295">
          <cell r="F295">
            <v>1.17082E-2</v>
          </cell>
        </row>
        <row r="296">
          <cell r="F296">
            <v>1.17483E-2</v>
          </cell>
        </row>
        <row r="297">
          <cell r="F297">
            <v>1.1788399999999999E-2</v>
          </cell>
        </row>
        <row r="298">
          <cell r="F298">
            <v>1.18286E-2</v>
          </cell>
        </row>
        <row r="299">
          <cell r="F299">
            <v>1.1868699999999999E-2</v>
          </cell>
        </row>
        <row r="300">
          <cell r="F300">
            <v>1.1908800000000001E-2</v>
          </cell>
        </row>
        <row r="301">
          <cell r="F301">
            <v>1.19489E-2</v>
          </cell>
        </row>
        <row r="302">
          <cell r="F302">
            <v>1.1989100000000001E-2</v>
          </cell>
        </row>
        <row r="303">
          <cell r="F303">
            <v>1.20292E-2</v>
          </cell>
        </row>
        <row r="304">
          <cell r="F304">
            <v>1.20693E-2</v>
          </cell>
        </row>
        <row r="305">
          <cell r="F305">
            <v>1.2109399999999999E-2</v>
          </cell>
        </row>
        <row r="306">
          <cell r="F306">
            <v>1.2149500000000001E-2</v>
          </cell>
        </row>
        <row r="307">
          <cell r="F307">
            <v>1.21896E-2</v>
          </cell>
        </row>
        <row r="308">
          <cell r="F308">
            <v>1.22297E-2</v>
          </cell>
        </row>
        <row r="309">
          <cell r="F309">
            <v>1.2269800000000001E-2</v>
          </cell>
        </row>
        <row r="310">
          <cell r="F310">
            <v>1.23099E-2</v>
          </cell>
        </row>
        <row r="311">
          <cell r="F311">
            <v>1.2350099999999999E-2</v>
          </cell>
        </row>
        <row r="312">
          <cell r="F312">
            <v>1.2390200000000001E-2</v>
          </cell>
        </row>
        <row r="313">
          <cell r="F313">
            <v>1.24303E-2</v>
          </cell>
        </row>
        <row r="314">
          <cell r="F314">
            <v>1.24704E-2</v>
          </cell>
        </row>
        <row r="315">
          <cell r="F315">
            <v>1.2510500000000001E-2</v>
          </cell>
        </row>
        <row r="316">
          <cell r="F316">
            <v>1.25506E-2</v>
          </cell>
        </row>
        <row r="317">
          <cell r="F317">
            <v>1.25907E-2</v>
          </cell>
        </row>
        <row r="318">
          <cell r="F318">
            <v>1.2630799999999999E-2</v>
          </cell>
        </row>
        <row r="319">
          <cell r="F319">
            <v>1.2670799999999999E-2</v>
          </cell>
        </row>
        <row r="320">
          <cell r="F320">
            <v>1.2710900000000001E-2</v>
          </cell>
        </row>
        <row r="321">
          <cell r="F321">
            <v>1.2751E-2</v>
          </cell>
        </row>
        <row r="322">
          <cell r="F322">
            <v>1.27911E-2</v>
          </cell>
        </row>
        <row r="323">
          <cell r="F323">
            <v>1.2831199999999999E-2</v>
          </cell>
        </row>
        <row r="324">
          <cell r="F324">
            <v>1.28713E-2</v>
          </cell>
        </row>
        <row r="325">
          <cell r="F325">
            <v>1.29114E-2</v>
          </cell>
        </row>
        <row r="326">
          <cell r="F326">
            <v>1.2951499999999999E-2</v>
          </cell>
        </row>
        <row r="327">
          <cell r="F327">
            <v>1.29915E-2</v>
          </cell>
        </row>
        <row r="328">
          <cell r="F328">
            <v>1.3031600000000001E-2</v>
          </cell>
        </row>
        <row r="329">
          <cell r="F329">
            <v>1.30717E-2</v>
          </cell>
        </row>
        <row r="330">
          <cell r="F330">
            <v>1.31118E-2</v>
          </cell>
        </row>
        <row r="331">
          <cell r="F331">
            <v>1.3151899999999999E-2</v>
          </cell>
        </row>
        <row r="332">
          <cell r="F332">
            <v>1.3192000000000001E-2</v>
          </cell>
        </row>
        <row r="333">
          <cell r="F333">
            <v>1.32321E-2</v>
          </cell>
        </row>
        <row r="334">
          <cell r="F334">
            <v>1.32721E-2</v>
          </cell>
        </row>
        <row r="335">
          <cell r="F335">
            <v>1.33122E-2</v>
          </cell>
        </row>
        <row r="336">
          <cell r="F336">
            <v>1.3352299999999999E-2</v>
          </cell>
        </row>
        <row r="337">
          <cell r="F337">
            <v>1.33924E-2</v>
          </cell>
        </row>
        <row r="338">
          <cell r="F338">
            <v>1.3432400000000001E-2</v>
          </cell>
        </row>
        <row r="339">
          <cell r="F339">
            <v>1.34725E-2</v>
          </cell>
        </row>
        <row r="340">
          <cell r="F340">
            <v>1.35126E-2</v>
          </cell>
        </row>
        <row r="341">
          <cell r="F341">
            <v>1.35526E-2</v>
          </cell>
        </row>
        <row r="342">
          <cell r="F342">
            <v>1.3592699999999999E-2</v>
          </cell>
        </row>
        <row r="343">
          <cell r="F343">
            <v>1.3632699999999999E-2</v>
          </cell>
        </row>
        <row r="344">
          <cell r="F344">
            <v>1.3672800000000001E-2</v>
          </cell>
        </row>
        <row r="345">
          <cell r="F345">
            <v>1.37129E-2</v>
          </cell>
        </row>
        <row r="346">
          <cell r="F346">
            <v>1.37529E-2</v>
          </cell>
        </row>
        <row r="347">
          <cell r="F347">
            <v>1.3793E-2</v>
          </cell>
        </row>
        <row r="348">
          <cell r="F348">
            <v>1.3833E-2</v>
          </cell>
        </row>
        <row r="349">
          <cell r="F349">
            <v>1.3873099999999999E-2</v>
          </cell>
        </row>
        <row r="350">
          <cell r="F350">
            <v>1.3913099999999999E-2</v>
          </cell>
        </row>
        <row r="351">
          <cell r="F351">
            <v>1.3953200000000001E-2</v>
          </cell>
        </row>
        <row r="352">
          <cell r="F352">
            <v>1.39933E-2</v>
          </cell>
        </row>
        <row r="353">
          <cell r="F353">
            <v>1.40333E-2</v>
          </cell>
        </row>
        <row r="354">
          <cell r="F354">
            <v>1.40734E-2</v>
          </cell>
        </row>
        <row r="355">
          <cell r="F355">
            <v>1.41134E-2</v>
          </cell>
        </row>
        <row r="356">
          <cell r="F356">
            <v>1.4153499999999999E-2</v>
          </cell>
        </row>
        <row r="357">
          <cell r="F357">
            <v>1.41935E-2</v>
          </cell>
        </row>
        <row r="358">
          <cell r="F358">
            <v>1.4233600000000001E-2</v>
          </cell>
        </row>
        <row r="359">
          <cell r="F359">
            <v>1.4273599999999999E-2</v>
          </cell>
        </row>
        <row r="360">
          <cell r="F360">
            <v>1.43137E-2</v>
          </cell>
        </row>
        <row r="361">
          <cell r="F361">
            <v>1.43537E-2</v>
          </cell>
        </row>
        <row r="362">
          <cell r="F362">
            <v>1.43938E-2</v>
          </cell>
        </row>
        <row r="363">
          <cell r="F363">
            <v>1.44339E-2</v>
          </cell>
        </row>
        <row r="364">
          <cell r="F364">
            <v>1.44739E-2</v>
          </cell>
        </row>
        <row r="365">
          <cell r="F365">
            <v>1.4514000000000001E-2</v>
          </cell>
        </row>
        <row r="366">
          <cell r="F366">
            <v>1.4553999999999999E-2</v>
          </cell>
        </row>
        <row r="367">
          <cell r="F367">
            <v>1.45941E-2</v>
          </cell>
        </row>
        <row r="368">
          <cell r="F368">
            <v>1.4634100000000001E-2</v>
          </cell>
        </row>
        <row r="369">
          <cell r="F369">
            <v>1.46742E-2</v>
          </cell>
        </row>
        <row r="370">
          <cell r="F370">
            <v>1.47142E-2</v>
          </cell>
        </row>
        <row r="371">
          <cell r="F371">
            <v>1.47543E-2</v>
          </cell>
        </row>
        <row r="372">
          <cell r="F372">
            <v>1.47943E-2</v>
          </cell>
        </row>
        <row r="373">
          <cell r="F373">
            <v>1.4834399999999999E-2</v>
          </cell>
        </row>
        <row r="374">
          <cell r="F374">
            <v>1.4874399999999999E-2</v>
          </cell>
        </row>
        <row r="375">
          <cell r="F375">
            <v>1.4914500000000001E-2</v>
          </cell>
        </row>
        <row r="376">
          <cell r="F376">
            <v>1.4954500000000001E-2</v>
          </cell>
        </row>
        <row r="377">
          <cell r="F377">
            <v>1.49946E-2</v>
          </cell>
        </row>
        <row r="378">
          <cell r="F378">
            <v>1.50346E-2</v>
          </cell>
        </row>
        <row r="379">
          <cell r="F379">
            <v>1.50747E-2</v>
          </cell>
        </row>
        <row r="380">
          <cell r="F380">
            <v>1.51147E-2</v>
          </cell>
        </row>
        <row r="381">
          <cell r="F381">
            <v>1.51548E-2</v>
          </cell>
        </row>
        <row r="382">
          <cell r="F382">
            <v>1.51948E-2</v>
          </cell>
        </row>
        <row r="383">
          <cell r="F383">
            <v>1.5234899999999999E-2</v>
          </cell>
        </row>
        <row r="384">
          <cell r="F384">
            <v>1.5274899999999999E-2</v>
          </cell>
        </row>
        <row r="385">
          <cell r="F385">
            <v>1.5314899999999999E-2</v>
          </cell>
        </row>
        <row r="386">
          <cell r="F386">
            <v>1.5355000000000001E-2</v>
          </cell>
        </row>
        <row r="387">
          <cell r="F387">
            <v>1.5395000000000001E-2</v>
          </cell>
        </row>
        <row r="388">
          <cell r="F388">
            <v>1.54351E-2</v>
          </cell>
        </row>
        <row r="389">
          <cell r="F389">
            <v>1.54751E-2</v>
          </cell>
        </row>
        <row r="390">
          <cell r="F390">
            <v>1.55151E-2</v>
          </cell>
        </row>
        <row r="391">
          <cell r="F391">
            <v>1.55552E-2</v>
          </cell>
        </row>
        <row r="392">
          <cell r="F392">
            <v>1.55952E-2</v>
          </cell>
        </row>
        <row r="393">
          <cell r="F393">
            <v>1.5635300000000001E-2</v>
          </cell>
        </row>
        <row r="394">
          <cell r="F394">
            <v>1.56753E-2</v>
          </cell>
        </row>
        <row r="395">
          <cell r="F395">
            <v>1.5715400000000001E-2</v>
          </cell>
        </row>
        <row r="396">
          <cell r="F396">
            <v>1.5755399999999999E-2</v>
          </cell>
        </row>
        <row r="397">
          <cell r="F397">
            <v>1.5795400000000001E-2</v>
          </cell>
        </row>
        <row r="398">
          <cell r="F398">
            <v>1.5835499999999999E-2</v>
          </cell>
        </row>
        <row r="399">
          <cell r="F399">
            <v>1.5875500000000001E-2</v>
          </cell>
        </row>
        <row r="400">
          <cell r="F400">
            <v>1.5915599999999998E-2</v>
          </cell>
        </row>
        <row r="401">
          <cell r="F401">
            <v>1.59556E-2</v>
          </cell>
        </row>
        <row r="402">
          <cell r="F402">
            <v>1.5995599999999999E-2</v>
          </cell>
        </row>
        <row r="403">
          <cell r="F403">
            <v>1.60357E-2</v>
          </cell>
        </row>
        <row r="404">
          <cell r="F404">
            <v>1.6075699999999998E-2</v>
          </cell>
        </row>
        <row r="405">
          <cell r="F405">
            <v>1.61158E-2</v>
          </cell>
        </row>
        <row r="406">
          <cell r="F406">
            <v>1.6155800000000001E-2</v>
          </cell>
        </row>
        <row r="407">
          <cell r="F407">
            <v>1.61958E-2</v>
          </cell>
        </row>
        <row r="408">
          <cell r="F408">
            <v>1.6235900000000001E-2</v>
          </cell>
        </row>
        <row r="409">
          <cell r="F409">
            <v>1.6275899999999999E-2</v>
          </cell>
        </row>
        <row r="410">
          <cell r="F410">
            <v>1.6316000000000001E-2</v>
          </cell>
        </row>
        <row r="411">
          <cell r="F411">
            <v>1.6355999999999999E-2</v>
          </cell>
        </row>
        <row r="412">
          <cell r="F412">
            <v>1.6396000000000001E-2</v>
          </cell>
        </row>
        <row r="413">
          <cell r="F413">
            <v>1.6436099999999999E-2</v>
          </cell>
        </row>
        <row r="414">
          <cell r="F414">
            <v>1.64761E-2</v>
          </cell>
        </row>
        <row r="415">
          <cell r="F415">
            <v>1.6516200000000002E-2</v>
          </cell>
        </row>
        <row r="416">
          <cell r="F416">
            <v>1.65562E-2</v>
          </cell>
        </row>
        <row r="417">
          <cell r="F417">
            <v>1.6596199999999998E-2</v>
          </cell>
        </row>
        <row r="418">
          <cell r="F418">
            <v>1.66363E-2</v>
          </cell>
        </row>
        <row r="419">
          <cell r="F419">
            <v>1.6676300000000002E-2</v>
          </cell>
        </row>
        <row r="420">
          <cell r="F420">
            <v>1.67163E-2</v>
          </cell>
        </row>
        <row r="421">
          <cell r="F421">
            <v>1.6756400000000001E-2</v>
          </cell>
        </row>
        <row r="422">
          <cell r="F422">
            <v>1.67964E-2</v>
          </cell>
        </row>
        <row r="423">
          <cell r="F423">
            <v>1.6836400000000001E-2</v>
          </cell>
        </row>
        <row r="424">
          <cell r="F424">
            <v>1.6876499999999999E-2</v>
          </cell>
        </row>
        <row r="425">
          <cell r="F425">
            <v>1.6916500000000001E-2</v>
          </cell>
        </row>
        <row r="426">
          <cell r="F426">
            <v>1.6956499999999999E-2</v>
          </cell>
        </row>
        <row r="427">
          <cell r="F427">
            <v>1.6996600000000001E-2</v>
          </cell>
        </row>
        <row r="428">
          <cell r="F428">
            <v>1.7036599999999999E-2</v>
          </cell>
        </row>
        <row r="429">
          <cell r="F429">
            <v>1.7076600000000001E-2</v>
          </cell>
        </row>
        <row r="430">
          <cell r="F430">
            <v>1.7116699999999999E-2</v>
          </cell>
        </row>
        <row r="431">
          <cell r="F431">
            <v>1.71567E-2</v>
          </cell>
        </row>
        <row r="432">
          <cell r="F432">
            <v>1.7196800000000002E-2</v>
          </cell>
        </row>
        <row r="433">
          <cell r="F433">
            <v>1.72368E-2</v>
          </cell>
        </row>
        <row r="434">
          <cell r="F434">
            <v>1.7276799999999998E-2</v>
          </cell>
        </row>
        <row r="435">
          <cell r="F435">
            <v>1.73169E-2</v>
          </cell>
        </row>
        <row r="436">
          <cell r="F436">
            <v>1.7356900000000001E-2</v>
          </cell>
        </row>
        <row r="437">
          <cell r="F437">
            <v>1.73969E-2</v>
          </cell>
        </row>
        <row r="438">
          <cell r="F438">
            <v>1.7437000000000001E-2</v>
          </cell>
        </row>
        <row r="439">
          <cell r="F439">
            <v>1.7476999999999999E-2</v>
          </cell>
        </row>
        <row r="440">
          <cell r="F440">
            <v>1.7517000000000001E-2</v>
          </cell>
        </row>
        <row r="441">
          <cell r="F441">
            <v>1.7557099999999999E-2</v>
          </cell>
        </row>
        <row r="442">
          <cell r="F442">
            <v>1.7597100000000001E-2</v>
          </cell>
        </row>
        <row r="443">
          <cell r="F443">
            <v>1.7637099999999999E-2</v>
          </cell>
        </row>
        <row r="444">
          <cell r="F444">
            <v>1.7677200000000001E-2</v>
          </cell>
        </row>
        <row r="445">
          <cell r="F445">
            <v>1.7717199999999999E-2</v>
          </cell>
        </row>
        <row r="446">
          <cell r="F446">
            <v>1.7757200000000001E-2</v>
          </cell>
        </row>
        <row r="447">
          <cell r="F447">
            <v>1.7797299999999999E-2</v>
          </cell>
        </row>
        <row r="448">
          <cell r="F448">
            <v>1.78373E-2</v>
          </cell>
        </row>
        <row r="449">
          <cell r="F449">
            <v>1.7877400000000002E-2</v>
          </cell>
        </row>
        <row r="450">
          <cell r="F450">
            <v>1.79174E-2</v>
          </cell>
        </row>
        <row r="451">
          <cell r="F451">
            <v>1.7957399999999998E-2</v>
          </cell>
        </row>
        <row r="452">
          <cell r="F452">
            <v>1.79975E-2</v>
          </cell>
        </row>
        <row r="453">
          <cell r="F453">
            <v>1.8037500000000001E-2</v>
          </cell>
        </row>
        <row r="454">
          <cell r="F454">
            <v>1.80775E-2</v>
          </cell>
        </row>
        <row r="455">
          <cell r="F455">
            <v>1.8117600000000001E-2</v>
          </cell>
        </row>
        <row r="456">
          <cell r="F456">
            <v>1.8157599999999999E-2</v>
          </cell>
        </row>
        <row r="457">
          <cell r="F457">
            <v>1.8197600000000001E-2</v>
          </cell>
        </row>
        <row r="458">
          <cell r="F458">
            <v>1.8237699999999999E-2</v>
          </cell>
        </row>
        <row r="459">
          <cell r="F459">
            <v>1.8277700000000001E-2</v>
          </cell>
        </row>
        <row r="460">
          <cell r="F460">
            <v>1.8317699999999999E-2</v>
          </cell>
        </row>
        <row r="461">
          <cell r="F461">
            <v>1.8357800000000001E-2</v>
          </cell>
        </row>
        <row r="462">
          <cell r="F462">
            <v>1.8397799999999999E-2</v>
          </cell>
        </row>
        <row r="463">
          <cell r="F463">
            <v>1.8437800000000001E-2</v>
          </cell>
        </row>
        <row r="464">
          <cell r="F464">
            <v>1.8477899999999998E-2</v>
          </cell>
        </row>
        <row r="465">
          <cell r="F465">
            <v>1.85179E-2</v>
          </cell>
        </row>
        <row r="466">
          <cell r="F466">
            <v>1.8557899999999999E-2</v>
          </cell>
        </row>
        <row r="467">
          <cell r="F467">
            <v>1.8598E-2</v>
          </cell>
        </row>
        <row r="468">
          <cell r="F468">
            <v>1.8637999999999998E-2</v>
          </cell>
        </row>
        <row r="469">
          <cell r="F469">
            <v>1.86781E-2</v>
          </cell>
        </row>
        <row r="470">
          <cell r="F470">
            <v>1.8718100000000001E-2</v>
          </cell>
        </row>
        <row r="471">
          <cell r="F471">
            <v>1.87581E-2</v>
          </cell>
        </row>
        <row r="472">
          <cell r="F472">
            <v>1.8798200000000001E-2</v>
          </cell>
        </row>
        <row r="473">
          <cell r="F473">
            <v>1.8838199999999999E-2</v>
          </cell>
        </row>
        <row r="474">
          <cell r="F474">
            <v>1.8878200000000001E-2</v>
          </cell>
        </row>
        <row r="475">
          <cell r="F475">
            <v>1.8918299999999999E-2</v>
          </cell>
        </row>
        <row r="476">
          <cell r="F476">
            <v>1.8958300000000001E-2</v>
          </cell>
        </row>
        <row r="477">
          <cell r="F477">
            <v>1.8998299999999999E-2</v>
          </cell>
        </row>
        <row r="478">
          <cell r="F478">
            <v>1.90384E-2</v>
          </cell>
        </row>
        <row r="479">
          <cell r="F479">
            <v>1.9078399999999999E-2</v>
          </cell>
        </row>
        <row r="480">
          <cell r="F480">
            <v>1.9118400000000001E-2</v>
          </cell>
        </row>
        <row r="481">
          <cell r="F481">
            <v>1.9158499999999998E-2</v>
          </cell>
        </row>
        <row r="482">
          <cell r="F482">
            <v>1.91985E-2</v>
          </cell>
        </row>
        <row r="483">
          <cell r="F483">
            <v>1.9238499999999999E-2</v>
          </cell>
        </row>
        <row r="484">
          <cell r="F484">
            <v>1.92786E-2</v>
          </cell>
        </row>
        <row r="485">
          <cell r="F485">
            <v>1.9318599999999998E-2</v>
          </cell>
        </row>
        <row r="486">
          <cell r="F486">
            <v>1.93586E-2</v>
          </cell>
        </row>
        <row r="487">
          <cell r="F487">
            <v>1.9398700000000001E-2</v>
          </cell>
        </row>
        <row r="488">
          <cell r="F488">
            <v>1.94387E-2</v>
          </cell>
        </row>
        <row r="489">
          <cell r="F489">
            <v>1.9478800000000001E-2</v>
          </cell>
        </row>
        <row r="490">
          <cell r="F490">
            <v>1.9518799999999999E-2</v>
          </cell>
        </row>
        <row r="491">
          <cell r="F491">
            <v>1.9558800000000001E-2</v>
          </cell>
        </row>
        <row r="492">
          <cell r="F492">
            <v>1.9598899999999999E-2</v>
          </cell>
        </row>
        <row r="493">
          <cell r="F493">
            <v>1.9638900000000001E-2</v>
          </cell>
        </row>
        <row r="494">
          <cell r="F494">
            <v>1.9678899999999999E-2</v>
          </cell>
        </row>
        <row r="495">
          <cell r="F495">
            <v>1.9719E-2</v>
          </cell>
        </row>
        <row r="496">
          <cell r="F496">
            <v>1.9758999999999999E-2</v>
          </cell>
        </row>
        <row r="497">
          <cell r="F497">
            <v>1.9799000000000001E-2</v>
          </cell>
        </row>
        <row r="498">
          <cell r="F498">
            <v>1.9839099999999998E-2</v>
          </cell>
        </row>
        <row r="499">
          <cell r="F499">
            <v>1.98791E-2</v>
          </cell>
        </row>
        <row r="500">
          <cell r="F500">
            <v>1.9919099999999999E-2</v>
          </cell>
        </row>
        <row r="501">
          <cell r="F501">
            <v>1.99592E-2</v>
          </cell>
        </row>
        <row r="502">
          <cell r="F502">
            <v>1.9999200000000002E-2</v>
          </cell>
        </row>
        <row r="503">
          <cell r="F503">
            <v>2.00392E-2</v>
          </cell>
        </row>
        <row r="504">
          <cell r="F504">
            <v>2.0079300000000001E-2</v>
          </cell>
        </row>
        <row r="505">
          <cell r="F505">
            <v>2.01193E-2</v>
          </cell>
        </row>
        <row r="506">
          <cell r="F506">
            <v>2.0159300000000002E-2</v>
          </cell>
        </row>
        <row r="507">
          <cell r="F507">
            <v>2.0199399999999999E-2</v>
          </cell>
        </row>
        <row r="508">
          <cell r="F508">
            <v>2.0239400000000001E-2</v>
          </cell>
        </row>
        <row r="509">
          <cell r="F509">
            <v>2.0279499999999999E-2</v>
          </cell>
        </row>
        <row r="510">
          <cell r="F510">
            <v>2.0319500000000001E-2</v>
          </cell>
        </row>
        <row r="511">
          <cell r="F511">
            <v>2.0359499999999999E-2</v>
          </cell>
        </row>
        <row r="512">
          <cell r="F512">
            <v>2.03996E-2</v>
          </cell>
        </row>
        <row r="513">
          <cell r="F513">
            <v>2.0439599999999999E-2</v>
          </cell>
        </row>
        <row r="514">
          <cell r="F514">
            <v>2.0479600000000001E-2</v>
          </cell>
        </row>
        <row r="515">
          <cell r="F515">
            <v>2.0519699999999998E-2</v>
          </cell>
        </row>
        <row r="516">
          <cell r="F516">
            <v>2.05597E-2</v>
          </cell>
        </row>
        <row r="517">
          <cell r="F517">
            <v>2.0599699999999999E-2</v>
          </cell>
        </row>
        <row r="518">
          <cell r="F518">
            <v>2.06398E-2</v>
          </cell>
        </row>
        <row r="519">
          <cell r="F519">
            <v>2.0679800000000002E-2</v>
          </cell>
        </row>
        <row r="520">
          <cell r="F520">
            <v>2.07198E-2</v>
          </cell>
        </row>
        <row r="521">
          <cell r="F521">
            <v>2.0759900000000001E-2</v>
          </cell>
        </row>
        <row r="522">
          <cell r="F522">
            <v>2.07999E-2</v>
          </cell>
        </row>
        <row r="523">
          <cell r="F523">
            <v>2.0839900000000001E-2</v>
          </cell>
        </row>
        <row r="524">
          <cell r="F524">
            <v>2.0879999999999999E-2</v>
          </cell>
        </row>
        <row r="525">
          <cell r="F525">
            <v>2.0920000000000001E-2</v>
          </cell>
        </row>
        <row r="526">
          <cell r="F526">
            <v>2.0960099999999999E-2</v>
          </cell>
        </row>
        <row r="527">
          <cell r="F527">
            <v>2.1000100000000001E-2</v>
          </cell>
        </row>
        <row r="528">
          <cell r="F528">
            <v>2.1040099999999999E-2</v>
          </cell>
        </row>
        <row r="529">
          <cell r="F529">
            <v>2.10802E-2</v>
          </cell>
        </row>
        <row r="530">
          <cell r="F530">
            <v>2.1120199999999999E-2</v>
          </cell>
        </row>
        <row r="531">
          <cell r="F531">
            <v>2.1160200000000001E-2</v>
          </cell>
        </row>
        <row r="532">
          <cell r="F532">
            <v>2.1200299999999998E-2</v>
          </cell>
        </row>
        <row r="533">
          <cell r="F533">
            <v>2.12403E-2</v>
          </cell>
        </row>
        <row r="534">
          <cell r="F534">
            <v>2.1280299999999999E-2</v>
          </cell>
        </row>
        <row r="535">
          <cell r="F535">
            <v>2.13204E-2</v>
          </cell>
        </row>
        <row r="536">
          <cell r="F536">
            <v>2.1360400000000002E-2</v>
          </cell>
        </row>
        <row r="537">
          <cell r="F537">
            <v>2.14004E-2</v>
          </cell>
        </row>
        <row r="538">
          <cell r="F538">
            <v>2.1440500000000001E-2</v>
          </cell>
        </row>
        <row r="539">
          <cell r="F539">
            <v>2.14805E-2</v>
          </cell>
        </row>
        <row r="540">
          <cell r="F540">
            <v>2.1520500000000001E-2</v>
          </cell>
        </row>
        <row r="541">
          <cell r="F541">
            <v>2.1560599999999999E-2</v>
          </cell>
        </row>
        <row r="542">
          <cell r="F542">
            <v>2.1600600000000001E-2</v>
          </cell>
        </row>
        <row r="543">
          <cell r="F543">
            <v>2.1640599999999999E-2</v>
          </cell>
        </row>
        <row r="544">
          <cell r="F544">
            <v>2.1680700000000001E-2</v>
          </cell>
        </row>
        <row r="545">
          <cell r="F545">
            <v>2.1720699999999999E-2</v>
          </cell>
        </row>
        <row r="546">
          <cell r="F546">
            <v>2.17608E-2</v>
          </cell>
        </row>
        <row r="547">
          <cell r="F547">
            <v>2.1800799999999999E-2</v>
          </cell>
        </row>
        <row r="548">
          <cell r="F548">
            <v>2.18408E-2</v>
          </cell>
        </row>
        <row r="549">
          <cell r="F549">
            <v>2.1880899999999998E-2</v>
          </cell>
        </row>
        <row r="550">
          <cell r="F550">
            <v>2.19209E-2</v>
          </cell>
        </row>
        <row r="551">
          <cell r="F551">
            <v>2.1960899999999998E-2</v>
          </cell>
        </row>
        <row r="552">
          <cell r="F552">
            <v>2.2001E-2</v>
          </cell>
        </row>
        <row r="553">
          <cell r="F553">
            <v>2.2041000000000002E-2</v>
          </cell>
        </row>
        <row r="554">
          <cell r="F554">
            <v>2.2081E-2</v>
          </cell>
        </row>
        <row r="555">
          <cell r="F555">
            <v>2.2121100000000001E-2</v>
          </cell>
        </row>
        <row r="556">
          <cell r="F556">
            <v>2.21611E-2</v>
          </cell>
        </row>
        <row r="557">
          <cell r="F557">
            <v>2.2201100000000001E-2</v>
          </cell>
        </row>
        <row r="558">
          <cell r="F558">
            <v>2.2241199999999999E-2</v>
          </cell>
        </row>
        <row r="559">
          <cell r="F559">
            <v>2.2281200000000001E-2</v>
          </cell>
        </row>
        <row r="560">
          <cell r="F560">
            <v>2.2321199999999999E-2</v>
          </cell>
        </row>
        <row r="561">
          <cell r="F561">
            <v>2.2361300000000001E-2</v>
          </cell>
        </row>
        <row r="562">
          <cell r="F562">
            <v>2.2401299999999999E-2</v>
          </cell>
        </row>
        <row r="563">
          <cell r="F563">
            <v>2.24414E-2</v>
          </cell>
        </row>
        <row r="564">
          <cell r="F564">
            <v>2.2481399999999999E-2</v>
          </cell>
        </row>
        <row r="565">
          <cell r="F565">
            <v>2.25214E-2</v>
          </cell>
        </row>
        <row r="566">
          <cell r="F566">
            <v>2.2561500000000002E-2</v>
          </cell>
        </row>
        <row r="567">
          <cell r="F567">
            <v>2.26015E-2</v>
          </cell>
        </row>
        <row r="568">
          <cell r="F568">
            <v>2.2641499999999998E-2</v>
          </cell>
        </row>
        <row r="569">
          <cell r="F569">
            <v>2.26816E-2</v>
          </cell>
        </row>
        <row r="570">
          <cell r="F570">
            <v>2.2721600000000002E-2</v>
          </cell>
        </row>
        <row r="571">
          <cell r="F571">
            <v>2.27616E-2</v>
          </cell>
        </row>
        <row r="572">
          <cell r="F572">
            <v>2.2801700000000001E-2</v>
          </cell>
        </row>
        <row r="573">
          <cell r="F573">
            <v>2.28417E-2</v>
          </cell>
        </row>
        <row r="574">
          <cell r="F574">
            <v>2.2881700000000001E-2</v>
          </cell>
        </row>
        <row r="575">
          <cell r="F575">
            <v>2.2921799999999999E-2</v>
          </cell>
        </row>
        <row r="576">
          <cell r="F576">
            <v>2.2961800000000001E-2</v>
          </cell>
        </row>
        <row r="577">
          <cell r="F577">
            <v>2.3001799999999999E-2</v>
          </cell>
        </row>
        <row r="578">
          <cell r="F578">
            <v>2.3041900000000001E-2</v>
          </cell>
        </row>
        <row r="579">
          <cell r="F579">
            <v>2.3081899999999999E-2</v>
          </cell>
        </row>
        <row r="580">
          <cell r="F580">
            <v>2.3121900000000001E-2</v>
          </cell>
        </row>
        <row r="581">
          <cell r="F581">
            <v>2.3161999999999999E-2</v>
          </cell>
        </row>
        <row r="582">
          <cell r="F582">
            <v>2.3202E-2</v>
          </cell>
        </row>
        <row r="583">
          <cell r="F583">
            <v>2.3242100000000002E-2</v>
          </cell>
        </row>
        <row r="584">
          <cell r="F584">
            <v>2.32821E-2</v>
          </cell>
        </row>
        <row r="585">
          <cell r="F585">
            <v>2.3322099999999998E-2</v>
          </cell>
        </row>
        <row r="586">
          <cell r="F586">
            <v>2.33622E-2</v>
          </cell>
        </row>
        <row r="587">
          <cell r="F587">
            <v>2.3402200000000001E-2</v>
          </cell>
        </row>
        <row r="588">
          <cell r="F588">
            <v>2.34422E-2</v>
          </cell>
        </row>
        <row r="589">
          <cell r="F589">
            <v>2.3482300000000001E-2</v>
          </cell>
        </row>
        <row r="590">
          <cell r="F590">
            <v>2.3522299999999999E-2</v>
          </cell>
        </row>
        <row r="591">
          <cell r="F591">
            <v>2.3562300000000001E-2</v>
          </cell>
        </row>
        <row r="592">
          <cell r="F592">
            <v>2.3602399999999999E-2</v>
          </cell>
        </row>
        <row r="593">
          <cell r="F593">
            <v>2.3642400000000001E-2</v>
          </cell>
        </row>
        <row r="594">
          <cell r="F594">
            <v>2.3682399999999999E-2</v>
          </cell>
        </row>
        <row r="595">
          <cell r="F595">
            <v>2.3722500000000001E-2</v>
          </cell>
        </row>
        <row r="596">
          <cell r="F596">
            <v>2.3762499999999999E-2</v>
          </cell>
        </row>
        <row r="597">
          <cell r="F597">
            <v>2.3802500000000001E-2</v>
          </cell>
        </row>
        <row r="598">
          <cell r="F598">
            <v>2.3842599999999999E-2</v>
          </cell>
        </row>
        <row r="599">
          <cell r="F599">
            <v>2.38826E-2</v>
          </cell>
        </row>
        <row r="600">
          <cell r="F600">
            <v>2.3922700000000002E-2</v>
          </cell>
        </row>
        <row r="601">
          <cell r="F601">
            <v>2.39627E-2</v>
          </cell>
        </row>
        <row r="602">
          <cell r="F602">
            <v>2.4002699999999998E-2</v>
          </cell>
        </row>
        <row r="603">
          <cell r="F603">
            <v>2.40428E-2</v>
          </cell>
        </row>
        <row r="604">
          <cell r="F604">
            <v>2.4082800000000001E-2</v>
          </cell>
        </row>
        <row r="605">
          <cell r="F605">
            <v>2.41228E-2</v>
          </cell>
        </row>
        <row r="606">
          <cell r="F606">
            <v>2.4162900000000001E-2</v>
          </cell>
        </row>
        <row r="607">
          <cell r="F607">
            <v>2.4202899999999999E-2</v>
          </cell>
        </row>
        <row r="608">
          <cell r="F608">
            <v>2.4242900000000001E-2</v>
          </cell>
        </row>
        <row r="609">
          <cell r="F609">
            <v>2.4282999999999999E-2</v>
          </cell>
        </row>
        <row r="610">
          <cell r="F610">
            <v>2.4323000000000001E-2</v>
          </cell>
        </row>
        <row r="611">
          <cell r="F611">
            <v>2.4362999999999999E-2</v>
          </cell>
        </row>
        <row r="612">
          <cell r="F612">
            <v>2.44031E-2</v>
          </cell>
        </row>
        <row r="613">
          <cell r="F613">
            <v>2.4443099999999999E-2</v>
          </cell>
        </row>
        <row r="614">
          <cell r="F614">
            <v>2.44832E-2</v>
          </cell>
        </row>
        <row r="615">
          <cell r="F615">
            <v>2.4523199999999998E-2</v>
          </cell>
        </row>
        <row r="616">
          <cell r="F616">
            <v>2.45632E-2</v>
          </cell>
        </row>
        <row r="617">
          <cell r="F617">
            <v>2.4603300000000002E-2</v>
          </cell>
        </row>
        <row r="618">
          <cell r="F618">
            <v>2.46433E-2</v>
          </cell>
        </row>
        <row r="619">
          <cell r="F619">
            <v>2.4683299999999998E-2</v>
          </cell>
        </row>
        <row r="620">
          <cell r="F620">
            <v>2.47234E-2</v>
          </cell>
        </row>
        <row r="621">
          <cell r="F621">
            <v>2.4763400000000001E-2</v>
          </cell>
        </row>
        <row r="622">
          <cell r="F622">
            <v>2.48034E-2</v>
          </cell>
        </row>
        <row r="623">
          <cell r="F623">
            <v>2.4843500000000001E-2</v>
          </cell>
        </row>
        <row r="624">
          <cell r="F624">
            <v>2.4883499999999999E-2</v>
          </cell>
        </row>
        <row r="625">
          <cell r="F625">
            <v>2.4923500000000001E-2</v>
          </cell>
        </row>
        <row r="626">
          <cell r="F626">
            <v>2.4963599999999999E-2</v>
          </cell>
        </row>
        <row r="627">
          <cell r="F627">
            <v>2.5003600000000001E-2</v>
          </cell>
        </row>
        <row r="628">
          <cell r="F628">
            <v>2.5043699999999999E-2</v>
          </cell>
        </row>
        <row r="629">
          <cell r="F629">
            <v>2.50837E-2</v>
          </cell>
        </row>
        <row r="630">
          <cell r="F630">
            <v>2.5123699999999999E-2</v>
          </cell>
        </row>
        <row r="631">
          <cell r="F631">
            <v>2.51638E-2</v>
          </cell>
        </row>
        <row r="632">
          <cell r="F632">
            <v>2.5203799999999998E-2</v>
          </cell>
        </row>
        <row r="633">
          <cell r="F633">
            <v>2.52438E-2</v>
          </cell>
        </row>
        <row r="634">
          <cell r="F634">
            <v>2.5283900000000002E-2</v>
          </cell>
        </row>
        <row r="635">
          <cell r="F635">
            <v>2.53239E-2</v>
          </cell>
        </row>
        <row r="636">
          <cell r="F636">
            <v>2.5363900000000002E-2</v>
          </cell>
        </row>
        <row r="637">
          <cell r="F637">
            <v>2.5403999999999999E-2</v>
          </cell>
        </row>
        <row r="638">
          <cell r="F638">
            <v>2.5444000000000001E-2</v>
          </cell>
        </row>
        <row r="639">
          <cell r="F639">
            <v>2.5484099999999999E-2</v>
          </cell>
        </row>
        <row r="640">
          <cell r="F640">
            <v>2.5524100000000001E-2</v>
          </cell>
        </row>
        <row r="641">
          <cell r="F641">
            <v>2.5564099999999999E-2</v>
          </cell>
        </row>
        <row r="642">
          <cell r="F642">
            <v>2.5604200000000001E-2</v>
          </cell>
        </row>
        <row r="643">
          <cell r="F643">
            <v>2.5644199999999999E-2</v>
          </cell>
        </row>
        <row r="644">
          <cell r="F644">
            <v>2.5684200000000001E-2</v>
          </cell>
        </row>
        <row r="645">
          <cell r="F645">
            <v>2.5724299999999999E-2</v>
          </cell>
        </row>
        <row r="646">
          <cell r="F646">
            <v>2.57643E-2</v>
          </cell>
        </row>
        <row r="647">
          <cell r="F647">
            <v>2.5804299999999999E-2</v>
          </cell>
        </row>
        <row r="648">
          <cell r="F648">
            <v>2.58444E-2</v>
          </cell>
        </row>
        <row r="649">
          <cell r="F649">
            <v>2.5884399999999998E-2</v>
          </cell>
        </row>
        <row r="650">
          <cell r="F650">
            <v>2.59245E-2</v>
          </cell>
        </row>
        <row r="651">
          <cell r="F651">
            <v>2.5964500000000001E-2</v>
          </cell>
        </row>
        <row r="652">
          <cell r="F652">
            <v>2.60045E-2</v>
          </cell>
        </row>
        <row r="653">
          <cell r="F653">
            <v>2.6044600000000001E-2</v>
          </cell>
        </row>
        <row r="654">
          <cell r="F654">
            <v>2.6084599999999999E-2</v>
          </cell>
        </row>
        <row r="655">
          <cell r="F655">
            <v>2.6124600000000001E-2</v>
          </cell>
        </row>
        <row r="656">
          <cell r="F656">
            <v>2.6164699999999999E-2</v>
          </cell>
        </row>
        <row r="657">
          <cell r="F657">
            <v>2.6204700000000001E-2</v>
          </cell>
        </row>
        <row r="658">
          <cell r="F658">
            <v>2.6244699999999999E-2</v>
          </cell>
        </row>
        <row r="659">
          <cell r="F659">
            <v>2.6284800000000001E-2</v>
          </cell>
        </row>
        <row r="660">
          <cell r="F660">
            <v>2.6324799999999999E-2</v>
          </cell>
        </row>
        <row r="661">
          <cell r="F661">
            <v>2.63649E-2</v>
          </cell>
        </row>
        <row r="662">
          <cell r="F662">
            <v>2.6404899999999999E-2</v>
          </cell>
        </row>
        <row r="663">
          <cell r="F663">
            <v>2.64449E-2</v>
          </cell>
        </row>
        <row r="664">
          <cell r="F664">
            <v>2.6485000000000002E-2</v>
          </cell>
        </row>
        <row r="665">
          <cell r="F665">
            <v>2.6525E-2</v>
          </cell>
        </row>
        <row r="666">
          <cell r="F666">
            <v>2.6564999999999998E-2</v>
          </cell>
        </row>
        <row r="667">
          <cell r="F667">
            <v>2.66051E-2</v>
          </cell>
        </row>
        <row r="668">
          <cell r="F668">
            <v>2.6645100000000001E-2</v>
          </cell>
        </row>
        <row r="669">
          <cell r="F669">
            <v>2.66851E-2</v>
          </cell>
        </row>
        <row r="670">
          <cell r="F670">
            <v>2.6725200000000001E-2</v>
          </cell>
        </row>
        <row r="671">
          <cell r="F671">
            <v>2.6765199999999999E-2</v>
          </cell>
        </row>
        <row r="672">
          <cell r="F672">
            <v>2.6805300000000001E-2</v>
          </cell>
        </row>
        <row r="673">
          <cell r="F673">
            <v>2.6845299999999999E-2</v>
          </cell>
        </row>
        <row r="674">
          <cell r="F674">
            <v>2.6885300000000001E-2</v>
          </cell>
        </row>
        <row r="675">
          <cell r="F675">
            <v>2.6925399999999999E-2</v>
          </cell>
        </row>
        <row r="676">
          <cell r="F676">
            <v>2.69654E-2</v>
          </cell>
        </row>
        <row r="677">
          <cell r="F677">
            <v>2.7005399999999999E-2</v>
          </cell>
        </row>
        <row r="678">
          <cell r="F678">
            <v>2.70455E-2</v>
          </cell>
        </row>
        <row r="679">
          <cell r="F679">
            <v>2.7085499999999998E-2</v>
          </cell>
        </row>
        <row r="680">
          <cell r="F680">
            <v>2.71255E-2</v>
          </cell>
        </row>
        <row r="681">
          <cell r="F681">
            <v>2.7165600000000002E-2</v>
          </cell>
        </row>
        <row r="682">
          <cell r="F682">
            <v>2.72056E-2</v>
          </cell>
        </row>
        <row r="683">
          <cell r="F683">
            <v>2.7245700000000001E-2</v>
          </cell>
        </row>
        <row r="684">
          <cell r="F684">
            <v>2.72857E-2</v>
          </cell>
        </row>
        <row r="685">
          <cell r="F685">
            <v>2.7325700000000001E-2</v>
          </cell>
        </row>
        <row r="686">
          <cell r="F686">
            <v>2.7365799999999999E-2</v>
          </cell>
        </row>
        <row r="687">
          <cell r="F687">
            <v>2.7405800000000001E-2</v>
          </cell>
        </row>
        <row r="688">
          <cell r="F688">
            <v>2.7445799999999999E-2</v>
          </cell>
        </row>
        <row r="689">
          <cell r="F689">
            <v>2.7485900000000001E-2</v>
          </cell>
        </row>
        <row r="690">
          <cell r="F690">
            <v>2.7525899999999999E-2</v>
          </cell>
        </row>
        <row r="691">
          <cell r="F691">
            <v>2.7565900000000001E-2</v>
          </cell>
        </row>
        <row r="692">
          <cell r="F692">
            <v>2.7605999999999999E-2</v>
          </cell>
        </row>
        <row r="693">
          <cell r="F693">
            <v>2.7646E-2</v>
          </cell>
        </row>
        <row r="694">
          <cell r="F694">
            <v>2.7686100000000002E-2</v>
          </cell>
        </row>
        <row r="695">
          <cell r="F695">
            <v>2.77261E-2</v>
          </cell>
        </row>
        <row r="696">
          <cell r="F696">
            <v>2.7766099999999998E-2</v>
          </cell>
        </row>
        <row r="697">
          <cell r="F697">
            <v>2.78062E-2</v>
          </cell>
        </row>
        <row r="698">
          <cell r="F698">
            <v>2.7846200000000002E-2</v>
          </cell>
        </row>
        <row r="699">
          <cell r="F699">
            <v>2.78862E-2</v>
          </cell>
        </row>
        <row r="700">
          <cell r="F700">
            <v>2.7926300000000001E-2</v>
          </cell>
        </row>
        <row r="701">
          <cell r="F701">
            <v>2.7966299999999999E-2</v>
          </cell>
        </row>
        <row r="702">
          <cell r="F702">
            <v>2.8006300000000001E-2</v>
          </cell>
        </row>
        <row r="703">
          <cell r="F703">
            <v>2.80463E-2</v>
          </cell>
        </row>
        <row r="704">
          <cell r="F704">
            <v>2.8086400000000001E-2</v>
          </cell>
        </row>
        <row r="705">
          <cell r="F705">
            <v>2.8126399999999999E-2</v>
          </cell>
        </row>
        <row r="706">
          <cell r="F706">
            <v>2.8166400000000001E-2</v>
          </cell>
        </row>
        <row r="707">
          <cell r="F707">
            <v>2.82064E-2</v>
          </cell>
        </row>
        <row r="708">
          <cell r="F708">
            <v>2.8246500000000001E-2</v>
          </cell>
        </row>
        <row r="709">
          <cell r="F709">
            <v>2.8286499999999999E-2</v>
          </cell>
        </row>
        <row r="710">
          <cell r="F710">
            <v>2.8326500000000001E-2</v>
          </cell>
        </row>
        <row r="711">
          <cell r="F711">
            <v>2.8366499999999999E-2</v>
          </cell>
        </row>
        <row r="712">
          <cell r="F712">
            <v>2.8406500000000001E-2</v>
          </cell>
        </row>
        <row r="713">
          <cell r="F713">
            <v>2.84465E-2</v>
          </cell>
        </row>
        <row r="714">
          <cell r="F714">
            <v>2.8486600000000001E-2</v>
          </cell>
        </row>
        <row r="715">
          <cell r="F715">
            <v>2.8526599999999999E-2</v>
          </cell>
        </row>
        <row r="716">
          <cell r="F716">
            <v>2.8566600000000001E-2</v>
          </cell>
        </row>
        <row r="717">
          <cell r="F717">
            <v>2.8606599999999999E-2</v>
          </cell>
        </row>
        <row r="718">
          <cell r="F718">
            <v>2.8646600000000001E-2</v>
          </cell>
        </row>
        <row r="719">
          <cell r="F719">
            <v>2.86866E-2</v>
          </cell>
        </row>
        <row r="720">
          <cell r="F720">
            <v>2.8726700000000001E-2</v>
          </cell>
        </row>
        <row r="721">
          <cell r="F721">
            <v>2.8766699999999999E-2</v>
          </cell>
        </row>
        <row r="722">
          <cell r="F722">
            <v>2.8806700000000001E-2</v>
          </cell>
        </row>
        <row r="723">
          <cell r="F723">
            <v>2.8846699999999999E-2</v>
          </cell>
        </row>
        <row r="724">
          <cell r="F724">
            <v>2.8886700000000001E-2</v>
          </cell>
        </row>
        <row r="725">
          <cell r="F725">
            <v>2.89267E-2</v>
          </cell>
        </row>
        <row r="726">
          <cell r="F726">
            <v>2.8966800000000001E-2</v>
          </cell>
        </row>
        <row r="727">
          <cell r="F727">
            <v>2.9006799999999999E-2</v>
          </cell>
        </row>
        <row r="728">
          <cell r="F728">
            <v>2.9046800000000001E-2</v>
          </cell>
        </row>
        <row r="729">
          <cell r="F729">
            <v>2.9086799999999999E-2</v>
          </cell>
        </row>
        <row r="730">
          <cell r="F730">
            <v>2.9126800000000001E-2</v>
          </cell>
        </row>
        <row r="731">
          <cell r="F731">
            <v>2.91668E-2</v>
          </cell>
        </row>
        <row r="732">
          <cell r="F732">
            <v>2.9206800000000002E-2</v>
          </cell>
        </row>
        <row r="733">
          <cell r="F733">
            <v>2.92468E-2</v>
          </cell>
        </row>
        <row r="734">
          <cell r="F734">
            <v>2.9286800000000002E-2</v>
          </cell>
        </row>
        <row r="735">
          <cell r="F735">
            <v>2.93268E-2</v>
          </cell>
        </row>
        <row r="736">
          <cell r="F736">
            <v>2.9366699999999999E-2</v>
          </cell>
        </row>
        <row r="737">
          <cell r="F737">
            <v>2.9406700000000001E-2</v>
          </cell>
        </row>
        <row r="738">
          <cell r="F738">
            <v>2.9446699999999999E-2</v>
          </cell>
        </row>
        <row r="739">
          <cell r="F739">
            <v>2.9486700000000001E-2</v>
          </cell>
        </row>
        <row r="740">
          <cell r="F740">
            <v>2.9526699999999999E-2</v>
          </cell>
        </row>
        <row r="741">
          <cell r="F741">
            <v>2.9566700000000001E-2</v>
          </cell>
        </row>
        <row r="742">
          <cell r="F742">
            <v>2.96067E-2</v>
          </cell>
        </row>
        <row r="743">
          <cell r="F743">
            <v>2.9646700000000002E-2</v>
          </cell>
        </row>
        <row r="744">
          <cell r="F744">
            <v>2.96867E-2</v>
          </cell>
        </row>
        <row r="745">
          <cell r="F745">
            <v>2.9726700000000002E-2</v>
          </cell>
        </row>
        <row r="746">
          <cell r="F746">
            <v>2.97667E-2</v>
          </cell>
        </row>
        <row r="747">
          <cell r="F747">
            <v>2.9806699999999998E-2</v>
          </cell>
        </row>
        <row r="748">
          <cell r="F748">
            <v>2.98467E-2</v>
          </cell>
        </row>
        <row r="749">
          <cell r="F749">
            <v>2.9886699999999999E-2</v>
          </cell>
        </row>
        <row r="750">
          <cell r="F750">
            <v>2.9926700000000001E-2</v>
          </cell>
        </row>
        <row r="751">
          <cell r="F751">
            <v>2.9966699999999999E-2</v>
          </cell>
        </row>
        <row r="752">
          <cell r="F752">
            <v>3.0006700000000001E-2</v>
          </cell>
        </row>
        <row r="753">
          <cell r="F753">
            <v>3.0046699999999999E-2</v>
          </cell>
        </row>
        <row r="754">
          <cell r="F754">
            <v>3.0086700000000001E-2</v>
          </cell>
        </row>
        <row r="755">
          <cell r="F755">
            <v>3.0126699999999999E-2</v>
          </cell>
        </row>
        <row r="756">
          <cell r="F756">
            <v>3.0166700000000001E-2</v>
          </cell>
        </row>
        <row r="757">
          <cell r="F757">
            <v>3.02067E-2</v>
          </cell>
        </row>
        <row r="758">
          <cell r="F758">
            <v>3.0246700000000001E-2</v>
          </cell>
        </row>
        <row r="759">
          <cell r="F759">
            <v>3.02867E-2</v>
          </cell>
        </row>
        <row r="760">
          <cell r="F760">
            <v>3.0326700000000002E-2</v>
          </cell>
        </row>
        <row r="761">
          <cell r="F761">
            <v>3.03667E-2</v>
          </cell>
        </row>
        <row r="762">
          <cell r="F762">
            <v>3.0406699999999998E-2</v>
          </cell>
        </row>
        <row r="763">
          <cell r="F763">
            <v>3.04467E-2</v>
          </cell>
        </row>
        <row r="764">
          <cell r="F764">
            <v>3.0486699999999999E-2</v>
          </cell>
        </row>
        <row r="765">
          <cell r="F765">
            <v>3.05267E-2</v>
          </cell>
        </row>
        <row r="766">
          <cell r="F766">
            <v>3.0566699999999999E-2</v>
          </cell>
        </row>
        <row r="767">
          <cell r="F767">
            <v>3.0606700000000001E-2</v>
          </cell>
        </row>
        <row r="768">
          <cell r="F768">
            <v>3.0646699999999999E-2</v>
          </cell>
        </row>
        <row r="769">
          <cell r="F769">
            <v>3.0686700000000001E-2</v>
          </cell>
        </row>
        <row r="770">
          <cell r="F770">
            <v>3.0726699999999999E-2</v>
          </cell>
        </row>
        <row r="771">
          <cell r="F771">
            <v>3.0766700000000001E-2</v>
          </cell>
        </row>
        <row r="772">
          <cell r="F772">
            <v>3.0806699999999999E-2</v>
          </cell>
        </row>
        <row r="773">
          <cell r="F773">
            <v>3.0846700000000001E-2</v>
          </cell>
        </row>
        <row r="774">
          <cell r="F774">
            <v>3.08867E-2</v>
          </cell>
        </row>
        <row r="775">
          <cell r="F775">
            <v>3.0926700000000001E-2</v>
          </cell>
        </row>
        <row r="776">
          <cell r="F776">
            <v>3.09667E-2</v>
          </cell>
        </row>
        <row r="777">
          <cell r="F777">
            <v>3.1006700000000002E-2</v>
          </cell>
        </row>
        <row r="778">
          <cell r="F778">
            <v>3.10467E-2</v>
          </cell>
        </row>
        <row r="779">
          <cell r="F779">
            <v>3.1086699999999998E-2</v>
          </cell>
        </row>
        <row r="780">
          <cell r="F780">
            <v>3.11267E-2</v>
          </cell>
        </row>
        <row r="781">
          <cell r="F781">
            <v>3.1166699999999999E-2</v>
          </cell>
        </row>
        <row r="782">
          <cell r="F782">
            <v>3.12067E-2</v>
          </cell>
        </row>
        <row r="783">
          <cell r="F783">
            <v>3.1246699999999999E-2</v>
          </cell>
        </row>
        <row r="784">
          <cell r="F784">
            <v>3.1286700000000001E-2</v>
          </cell>
        </row>
        <row r="785">
          <cell r="F785">
            <v>3.1326699999999999E-2</v>
          </cell>
        </row>
        <row r="786">
          <cell r="F786">
            <v>3.1366699999999997E-2</v>
          </cell>
        </row>
        <row r="787">
          <cell r="F787">
            <v>3.1406700000000003E-2</v>
          </cell>
        </row>
        <row r="788">
          <cell r="F788">
            <v>3.1446700000000001E-2</v>
          </cell>
        </row>
        <row r="789">
          <cell r="F789">
            <v>3.1486699999999999E-2</v>
          </cell>
        </row>
        <row r="790">
          <cell r="F790">
            <v>3.1526699999999998E-2</v>
          </cell>
        </row>
        <row r="791">
          <cell r="F791">
            <v>3.1566700000000003E-2</v>
          </cell>
        </row>
        <row r="792">
          <cell r="F792">
            <v>3.1606700000000001E-2</v>
          </cell>
        </row>
        <row r="793">
          <cell r="F793">
            <v>3.16467E-2</v>
          </cell>
        </row>
        <row r="794">
          <cell r="F794">
            <v>3.1686699999999998E-2</v>
          </cell>
        </row>
        <row r="795">
          <cell r="F795">
            <v>3.1726699999999997E-2</v>
          </cell>
        </row>
        <row r="796">
          <cell r="F796">
            <v>3.1766700000000002E-2</v>
          </cell>
        </row>
        <row r="797">
          <cell r="F797">
            <v>3.18067E-2</v>
          </cell>
        </row>
        <row r="798">
          <cell r="F798">
            <v>3.1846699999999999E-2</v>
          </cell>
        </row>
        <row r="799">
          <cell r="F799">
            <v>3.1886699999999997E-2</v>
          </cell>
        </row>
        <row r="800">
          <cell r="F800">
            <v>3.1926700000000002E-2</v>
          </cell>
        </row>
        <row r="801">
          <cell r="F801">
            <v>3.1966700000000001E-2</v>
          </cell>
        </row>
        <row r="802">
          <cell r="F802">
            <v>3.2006699999999999E-2</v>
          </cell>
        </row>
        <row r="803">
          <cell r="F803">
            <v>3.2046699999999997E-2</v>
          </cell>
        </row>
        <row r="804">
          <cell r="F804">
            <v>3.2086700000000003E-2</v>
          </cell>
        </row>
        <row r="805">
          <cell r="F805">
            <v>3.2126700000000001E-2</v>
          </cell>
        </row>
        <row r="806">
          <cell r="F806">
            <v>3.2166599999999997E-2</v>
          </cell>
        </row>
        <row r="807">
          <cell r="F807">
            <v>3.2206600000000002E-2</v>
          </cell>
        </row>
        <row r="808">
          <cell r="F808">
            <v>3.22466E-2</v>
          </cell>
        </row>
        <row r="809">
          <cell r="F809">
            <v>3.2286599999999999E-2</v>
          </cell>
        </row>
        <row r="810">
          <cell r="F810">
            <v>3.2326599999999997E-2</v>
          </cell>
        </row>
        <row r="811">
          <cell r="F811">
            <v>3.2366600000000002E-2</v>
          </cell>
        </row>
        <row r="812">
          <cell r="F812">
            <v>3.2406600000000001E-2</v>
          </cell>
        </row>
        <row r="813">
          <cell r="F813">
            <v>3.2446599999999999E-2</v>
          </cell>
        </row>
        <row r="814">
          <cell r="F814">
            <v>3.2486599999999997E-2</v>
          </cell>
        </row>
        <row r="815">
          <cell r="F815">
            <v>3.2526600000000003E-2</v>
          </cell>
        </row>
        <row r="816">
          <cell r="F816">
            <v>3.2566600000000001E-2</v>
          </cell>
        </row>
        <row r="817">
          <cell r="F817">
            <v>3.2606599999999999E-2</v>
          </cell>
        </row>
        <row r="818">
          <cell r="F818">
            <v>3.2646599999999998E-2</v>
          </cell>
        </row>
        <row r="819">
          <cell r="F819">
            <v>3.2686600000000003E-2</v>
          </cell>
        </row>
        <row r="820">
          <cell r="F820">
            <v>3.2726600000000002E-2</v>
          </cell>
        </row>
        <row r="821">
          <cell r="F821">
            <v>3.27666E-2</v>
          </cell>
        </row>
        <row r="822">
          <cell r="F822">
            <v>3.2806599999999998E-2</v>
          </cell>
        </row>
        <row r="823">
          <cell r="F823">
            <v>3.2846599999999997E-2</v>
          </cell>
        </row>
        <row r="824">
          <cell r="F824">
            <v>3.2886600000000002E-2</v>
          </cell>
        </row>
        <row r="825">
          <cell r="F825">
            <v>3.2926499999999997E-2</v>
          </cell>
        </row>
        <row r="826">
          <cell r="F826">
            <v>3.2966500000000003E-2</v>
          </cell>
        </row>
        <row r="827">
          <cell r="F827">
            <v>3.3006500000000001E-2</v>
          </cell>
        </row>
        <row r="828">
          <cell r="F828">
            <v>3.3046499999999999E-2</v>
          </cell>
        </row>
        <row r="829">
          <cell r="F829">
            <v>3.3086499999999998E-2</v>
          </cell>
        </row>
        <row r="830">
          <cell r="F830">
            <v>3.3126500000000003E-2</v>
          </cell>
        </row>
        <row r="831">
          <cell r="F831">
            <v>3.3166500000000002E-2</v>
          </cell>
        </row>
        <row r="832">
          <cell r="F832">
            <v>3.32065E-2</v>
          </cell>
        </row>
        <row r="833">
          <cell r="F833">
            <v>3.3246499999999998E-2</v>
          </cell>
        </row>
        <row r="834">
          <cell r="F834">
            <v>3.3286499999999997E-2</v>
          </cell>
        </row>
        <row r="835">
          <cell r="F835">
            <v>3.3326500000000002E-2</v>
          </cell>
        </row>
        <row r="836">
          <cell r="F836">
            <v>3.33665E-2</v>
          </cell>
        </row>
        <row r="837">
          <cell r="F837">
            <v>3.3406400000000003E-2</v>
          </cell>
        </row>
        <row r="838">
          <cell r="F838">
            <v>3.3446400000000001E-2</v>
          </cell>
        </row>
        <row r="839">
          <cell r="F839">
            <v>3.3486399999999999E-2</v>
          </cell>
        </row>
        <row r="840">
          <cell r="F840">
            <v>3.3526399999999998E-2</v>
          </cell>
        </row>
        <row r="841">
          <cell r="F841">
            <v>3.3566400000000003E-2</v>
          </cell>
        </row>
        <row r="842">
          <cell r="F842">
            <v>3.3606400000000002E-2</v>
          </cell>
        </row>
        <row r="843">
          <cell r="F843">
            <v>3.36464E-2</v>
          </cell>
        </row>
        <row r="844">
          <cell r="F844">
            <v>3.3686399999999998E-2</v>
          </cell>
        </row>
        <row r="845">
          <cell r="F845">
            <v>3.3726399999999997E-2</v>
          </cell>
        </row>
        <row r="846">
          <cell r="F846">
            <v>3.3766400000000002E-2</v>
          </cell>
        </row>
        <row r="847">
          <cell r="F847">
            <v>3.38064E-2</v>
          </cell>
        </row>
        <row r="848">
          <cell r="F848">
            <v>3.3846399999999999E-2</v>
          </cell>
        </row>
        <row r="849">
          <cell r="F849">
            <v>3.3886300000000001E-2</v>
          </cell>
        </row>
        <row r="850">
          <cell r="F850">
            <v>3.39263E-2</v>
          </cell>
        </row>
        <row r="851">
          <cell r="F851">
            <v>3.3966299999999998E-2</v>
          </cell>
        </row>
        <row r="852">
          <cell r="F852">
            <v>3.4006300000000003E-2</v>
          </cell>
        </row>
        <row r="853">
          <cell r="F853">
            <v>3.4046300000000002E-2</v>
          </cell>
        </row>
        <row r="854">
          <cell r="F854">
            <v>3.40863E-2</v>
          </cell>
        </row>
        <row r="855">
          <cell r="F855">
            <v>3.4126299999999998E-2</v>
          </cell>
        </row>
        <row r="856">
          <cell r="F856">
            <v>3.4166299999999997E-2</v>
          </cell>
        </row>
        <row r="857">
          <cell r="F857">
            <v>3.4206300000000002E-2</v>
          </cell>
        </row>
        <row r="858">
          <cell r="F858">
            <v>3.42463E-2</v>
          </cell>
        </row>
        <row r="859">
          <cell r="F859">
            <v>3.4286299999999999E-2</v>
          </cell>
        </row>
        <row r="860">
          <cell r="F860">
            <v>3.4326299999999997E-2</v>
          </cell>
        </row>
        <row r="861">
          <cell r="F861">
            <v>3.43662E-2</v>
          </cell>
        </row>
        <row r="862">
          <cell r="F862">
            <v>3.4406199999999998E-2</v>
          </cell>
        </row>
        <row r="863">
          <cell r="F863">
            <v>3.4446200000000003E-2</v>
          </cell>
        </row>
        <row r="864">
          <cell r="F864">
            <v>3.4486200000000002E-2</v>
          </cell>
        </row>
        <row r="865">
          <cell r="F865">
            <v>3.45262E-2</v>
          </cell>
        </row>
        <row r="866">
          <cell r="F866">
            <v>3.4566199999999998E-2</v>
          </cell>
        </row>
        <row r="867">
          <cell r="F867">
            <v>3.4606199999999997E-2</v>
          </cell>
        </row>
        <row r="868">
          <cell r="F868">
            <v>3.4646200000000002E-2</v>
          </cell>
        </row>
        <row r="869">
          <cell r="F869">
            <v>3.46862E-2</v>
          </cell>
        </row>
        <row r="870">
          <cell r="F870">
            <v>3.4726199999999999E-2</v>
          </cell>
        </row>
        <row r="871">
          <cell r="F871">
            <v>3.4766199999999997E-2</v>
          </cell>
        </row>
        <row r="872">
          <cell r="F872">
            <v>3.48061E-2</v>
          </cell>
        </row>
        <row r="873">
          <cell r="F873">
            <v>3.4846099999999998E-2</v>
          </cell>
        </row>
        <row r="874">
          <cell r="F874">
            <v>3.4886100000000003E-2</v>
          </cell>
        </row>
        <row r="875">
          <cell r="F875">
            <v>3.4926100000000002E-2</v>
          </cell>
        </row>
        <row r="876">
          <cell r="F876">
            <v>3.49661E-2</v>
          </cell>
        </row>
        <row r="877">
          <cell r="F877">
            <v>3.5006099999999998E-2</v>
          </cell>
        </row>
        <row r="878">
          <cell r="F878">
            <v>3.5046000000000001E-2</v>
          </cell>
        </row>
        <row r="879">
          <cell r="F879">
            <v>3.5085999999999999E-2</v>
          </cell>
        </row>
        <row r="880">
          <cell r="F880">
            <v>3.5125999999999998E-2</v>
          </cell>
        </row>
        <row r="881">
          <cell r="F881">
            <v>3.5166000000000003E-2</v>
          </cell>
        </row>
        <row r="882">
          <cell r="F882">
            <v>3.5206000000000001E-2</v>
          </cell>
        </row>
        <row r="883">
          <cell r="F883">
            <v>3.5246E-2</v>
          </cell>
        </row>
        <row r="884">
          <cell r="F884">
            <v>3.5285900000000002E-2</v>
          </cell>
        </row>
        <row r="885">
          <cell r="F885">
            <v>3.53259E-2</v>
          </cell>
        </row>
        <row r="886">
          <cell r="F886">
            <v>3.5365899999999999E-2</v>
          </cell>
        </row>
        <row r="887">
          <cell r="F887">
            <v>3.5405899999999997E-2</v>
          </cell>
        </row>
        <row r="888">
          <cell r="F888">
            <v>3.5445900000000002E-2</v>
          </cell>
        </row>
        <row r="889">
          <cell r="F889">
            <v>3.5485799999999998E-2</v>
          </cell>
        </row>
        <row r="890">
          <cell r="F890">
            <v>3.5525800000000003E-2</v>
          </cell>
        </row>
        <row r="891">
          <cell r="F891">
            <v>3.5565800000000002E-2</v>
          </cell>
        </row>
        <row r="892">
          <cell r="F892">
            <v>3.56058E-2</v>
          </cell>
        </row>
        <row r="893">
          <cell r="F893">
            <v>3.5645799999999998E-2</v>
          </cell>
        </row>
        <row r="894">
          <cell r="F894">
            <v>3.5685799999999997E-2</v>
          </cell>
        </row>
        <row r="895">
          <cell r="F895">
            <v>3.5725699999999999E-2</v>
          </cell>
        </row>
        <row r="896">
          <cell r="F896">
            <v>3.5765699999999997E-2</v>
          </cell>
        </row>
        <row r="897">
          <cell r="F897">
            <v>3.5805700000000003E-2</v>
          </cell>
        </row>
        <row r="898">
          <cell r="F898">
            <v>3.5845700000000001E-2</v>
          </cell>
        </row>
        <row r="899">
          <cell r="F899">
            <v>3.58857E-2</v>
          </cell>
        </row>
        <row r="900">
          <cell r="F900">
            <v>3.5925600000000002E-2</v>
          </cell>
        </row>
        <row r="901">
          <cell r="F901">
            <v>3.59656E-2</v>
          </cell>
        </row>
        <row r="902">
          <cell r="F902">
            <v>3.6005599999999999E-2</v>
          </cell>
        </row>
        <row r="903">
          <cell r="F903">
            <v>3.6045599999999997E-2</v>
          </cell>
        </row>
        <row r="904">
          <cell r="F904">
            <v>3.6085600000000002E-2</v>
          </cell>
        </row>
        <row r="905">
          <cell r="F905">
            <v>3.6125600000000001E-2</v>
          </cell>
        </row>
        <row r="906">
          <cell r="F906">
            <v>3.6165500000000003E-2</v>
          </cell>
        </row>
        <row r="907">
          <cell r="F907">
            <v>3.6205500000000002E-2</v>
          </cell>
        </row>
        <row r="908">
          <cell r="F908">
            <v>3.62455E-2</v>
          </cell>
        </row>
        <row r="909">
          <cell r="F909">
            <v>3.6285499999999998E-2</v>
          </cell>
        </row>
        <row r="910">
          <cell r="F910">
            <v>3.6325499999999997E-2</v>
          </cell>
        </row>
        <row r="911">
          <cell r="F911">
            <v>3.6365399999999999E-2</v>
          </cell>
        </row>
        <row r="912">
          <cell r="F912">
            <v>3.6405399999999997E-2</v>
          </cell>
        </row>
        <row r="913">
          <cell r="F913">
            <v>3.6445400000000003E-2</v>
          </cell>
        </row>
        <row r="914">
          <cell r="F914">
            <v>3.6485400000000001E-2</v>
          </cell>
        </row>
        <row r="915">
          <cell r="F915">
            <v>3.65254E-2</v>
          </cell>
        </row>
        <row r="916">
          <cell r="F916">
            <v>3.6565399999999998E-2</v>
          </cell>
        </row>
        <row r="917">
          <cell r="F917">
            <v>3.66053E-2</v>
          </cell>
        </row>
        <row r="918">
          <cell r="F918">
            <v>3.6645299999999999E-2</v>
          </cell>
        </row>
        <row r="919">
          <cell r="F919">
            <v>3.6685299999999997E-2</v>
          </cell>
        </row>
        <row r="920">
          <cell r="F920">
            <v>3.6725300000000002E-2</v>
          </cell>
        </row>
        <row r="921">
          <cell r="F921">
            <v>3.6765300000000001E-2</v>
          </cell>
        </row>
        <row r="922">
          <cell r="F922">
            <v>3.6805200000000003E-2</v>
          </cell>
        </row>
        <row r="923">
          <cell r="F923">
            <v>3.6845200000000002E-2</v>
          </cell>
        </row>
        <row r="924">
          <cell r="F924">
            <v>3.68852E-2</v>
          </cell>
        </row>
        <row r="925">
          <cell r="F925">
            <v>3.6925199999999998E-2</v>
          </cell>
        </row>
        <row r="926">
          <cell r="F926">
            <v>3.6965199999999997E-2</v>
          </cell>
        </row>
        <row r="927">
          <cell r="F927">
            <v>3.7005200000000002E-2</v>
          </cell>
        </row>
        <row r="928">
          <cell r="F928">
            <v>3.7045099999999997E-2</v>
          </cell>
        </row>
        <row r="929">
          <cell r="F929">
            <v>3.7085100000000003E-2</v>
          </cell>
        </row>
        <row r="930">
          <cell r="F930">
            <v>3.7125100000000001E-2</v>
          </cell>
        </row>
        <row r="931">
          <cell r="F931">
            <v>3.71651E-2</v>
          </cell>
        </row>
        <row r="932">
          <cell r="F932">
            <v>3.7205099999999998E-2</v>
          </cell>
        </row>
        <row r="933">
          <cell r="F933">
            <v>3.7245E-2</v>
          </cell>
        </row>
        <row r="934">
          <cell r="F934">
            <v>3.7284999999999999E-2</v>
          </cell>
        </row>
        <row r="935">
          <cell r="F935">
            <v>3.7324999999999997E-2</v>
          </cell>
        </row>
        <row r="936">
          <cell r="F936">
            <v>3.7365000000000002E-2</v>
          </cell>
        </row>
        <row r="937">
          <cell r="F937">
            <v>3.7405000000000001E-2</v>
          </cell>
        </row>
        <row r="938">
          <cell r="F938">
            <v>3.7444999999999999E-2</v>
          </cell>
        </row>
        <row r="939">
          <cell r="F939">
            <v>3.7484900000000002E-2</v>
          </cell>
        </row>
        <row r="940">
          <cell r="F940">
            <v>3.75249E-2</v>
          </cell>
        </row>
        <row r="941">
          <cell r="F941">
            <v>3.7564899999999998E-2</v>
          </cell>
        </row>
        <row r="942">
          <cell r="F942">
            <v>3.7604899999999997E-2</v>
          </cell>
        </row>
        <row r="943">
          <cell r="F943">
            <v>3.7644900000000002E-2</v>
          </cell>
        </row>
        <row r="944">
          <cell r="F944">
            <v>3.7684799999999997E-2</v>
          </cell>
        </row>
        <row r="945">
          <cell r="F945">
            <v>3.7724800000000003E-2</v>
          </cell>
        </row>
        <row r="946">
          <cell r="F946">
            <v>3.7764800000000001E-2</v>
          </cell>
        </row>
        <row r="947">
          <cell r="F947">
            <v>3.78048E-2</v>
          </cell>
        </row>
        <row r="948">
          <cell r="F948">
            <v>3.7844799999999998E-2</v>
          </cell>
        </row>
        <row r="949">
          <cell r="F949">
            <v>3.7884800000000003E-2</v>
          </cell>
        </row>
        <row r="950">
          <cell r="F950">
            <v>3.7924699999999999E-2</v>
          </cell>
        </row>
        <row r="951">
          <cell r="F951">
            <v>3.7964699999999997E-2</v>
          </cell>
        </row>
        <row r="952">
          <cell r="F952">
            <v>3.8004700000000002E-2</v>
          </cell>
        </row>
        <row r="953">
          <cell r="F953">
            <v>3.8044700000000001E-2</v>
          </cell>
        </row>
        <row r="954">
          <cell r="F954">
            <v>3.8084699999999999E-2</v>
          </cell>
        </row>
        <row r="955">
          <cell r="F955">
            <v>3.8124600000000002E-2</v>
          </cell>
        </row>
        <row r="956">
          <cell r="F956">
            <v>3.81646E-2</v>
          </cell>
        </row>
        <row r="957">
          <cell r="F957">
            <v>3.8204599999999998E-2</v>
          </cell>
        </row>
        <row r="958">
          <cell r="F958">
            <v>3.8244599999999997E-2</v>
          </cell>
        </row>
        <row r="959">
          <cell r="F959">
            <v>3.8284600000000002E-2</v>
          </cell>
        </row>
        <row r="960">
          <cell r="F960">
            <v>3.8324499999999997E-2</v>
          </cell>
        </row>
        <row r="961">
          <cell r="F961">
            <v>3.8364500000000003E-2</v>
          </cell>
        </row>
        <row r="962">
          <cell r="F962">
            <v>3.8404500000000001E-2</v>
          </cell>
        </row>
        <row r="963">
          <cell r="F963">
            <v>3.84445E-2</v>
          </cell>
        </row>
        <row r="964">
          <cell r="F964">
            <v>3.8484499999999998E-2</v>
          </cell>
        </row>
        <row r="965">
          <cell r="F965">
            <v>3.8524500000000003E-2</v>
          </cell>
        </row>
        <row r="966">
          <cell r="F966">
            <v>3.8564399999999999E-2</v>
          </cell>
        </row>
        <row r="967">
          <cell r="F967">
            <v>3.8604399999999997E-2</v>
          </cell>
        </row>
        <row r="968">
          <cell r="F968">
            <v>3.8644400000000002E-2</v>
          </cell>
        </row>
        <row r="969">
          <cell r="F969">
            <v>3.8684400000000001E-2</v>
          </cell>
        </row>
        <row r="970">
          <cell r="F970">
            <v>3.8724399999999999E-2</v>
          </cell>
        </row>
        <row r="971">
          <cell r="F971">
            <v>3.8764300000000002E-2</v>
          </cell>
        </row>
        <row r="972">
          <cell r="F972">
            <v>3.88043E-2</v>
          </cell>
        </row>
        <row r="973">
          <cell r="F973">
            <v>3.8844299999999998E-2</v>
          </cell>
        </row>
        <row r="974">
          <cell r="F974">
            <v>3.8884299999999997E-2</v>
          </cell>
        </row>
        <row r="975">
          <cell r="F975">
            <v>3.8924300000000002E-2</v>
          </cell>
        </row>
        <row r="976">
          <cell r="F976">
            <v>3.89643E-2</v>
          </cell>
        </row>
        <row r="977">
          <cell r="F977">
            <v>3.9004200000000003E-2</v>
          </cell>
        </row>
        <row r="978">
          <cell r="F978">
            <v>3.9044200000000001E-2</v>
          </cell>
        </row>
        <row r="979">
          <cell r="F979">
            <v>3.9084199999999999E-2</v>
          </cell>
        </row>
        <row r="980">
          <cell r="F980">
            <v>3.9124199999999998E-2</v>
          </cell>
        </row>
        <row r="981">
          <cell r="F981">
            <v>3.9164200000000003E-2</v>
          </cell>
        </row>
        <row r="982">
          <cell r="F982">
            <v>3.9204099999999999E-2</v>
          </cell>
        </row>
        <row r="983">
          <cell r="F983">
            <v>3.9244099999999997E-2</v>
          </cell>
        </row>
        <row r="984">
          <cell r="F984">
            <v>3.9284100000000002E-2</v>
          </cell>
        </row>
        <row r="985">
          <cell r="F985">
            <v>3.9324100000000001E-2</v>
          </cell>
        </row>
        <row r="986">
          <cell r="F986">
            <v>3.9364099999999999E-2</v>
          </cell>
        </row>
        <row r="987">
          <cell r="F987">
            <v>3.9404099999999997E-2</v>
          </cell>
        </row>
        <row r="988">
          <cell r="F988">
            <v>3.9444E-2</v>
          </cell>
        </row>
        <row r="989">
          <cell r="F989">
            <v>3.9483999999999998E-2</v>
          </cell>
        </row>
        <row r="990">
          <cell r="F990">
            <v>3.9523999999999997E-2</v>
          </cell>
        </row>
        <row r="991">
          <cell r="F991">
            <v>3.9564000000000002E-2</v>
          </cell>
        </row>
        <row r="992">
          <cell r="F992">
            <v>3.9604E-2</v>
          </cell>
        </row>
        <row r="993">
          <cell r="F993">
            <v>3.9643900000000003E-2</v>
          </cell>
        </row>
        <row r="994">
          <cell r="F994">
            <v>3.9683900000000001E-2</v>
          </cell>
        </row>
        <row r="995">
          <cell r="F995">
            <v>3.9723899999999999E-2</v>
          </cell>
        </row>
        <row r="996">
          <cell r="F996">
            <v>3.9763899999999998E-2</v>
          </cell>
        </row>
        <row r="997">
          <cell r="F997">
            <v>3.9803900000000003E-2</v>
          </cell>
        </row>
        <row r="998">
          <cell r="F998">
            <v>3.9843900000000002E-2</v>
          </cell>
        </row>
        <row r="999">
          <cell r="F999">
            <v>3.9883799999999997E-2</v>
          </cell>
        </row>
        <row r="1000">
          <cell r="F1000">
            <v>3.9923800000000002E-2</v>
          </cell>
        </row>
        <row r="1001">
          <cell r="F1001">
            <v>3.9963800000000001E-2</v>
          </cell>
        </row>
        <row r="1002">
          <cell r="F1002">
            <v>4.0003799999999999E-2</v>
          </cell>
        </row>
        <row r="1003">
          <cell r="F1003">
            <v>4.0043799999999997E-2</v>
          </cell>
        </row>
        <row r="1004">
          <cell r="F1004">
            <v>4.00837E-2</v>
          </cell>
        </row>
        <row r="1005">
          <cell r="F1005">
            <v>4.0123699999999998E-2</v>
          </cell>
        </row>
        <row r="1006">
          <cell r="F1006">
            <v>4.0163699999999997E-2</v>
          </cell>
        </row>
        <row r="1007">
          <cell r="F1007">
            <v>4.0203700000000002E-2</v>
          </cell>
        </row>
        <row r="1008">
          <cell r="F1008">
            <v>4.02437E-2</v>
          </cell>
        </row>
        <row r="1009">
          <cell r="F1009">
            <v>4.0283699999999999E-2</v>
          </cell>
        </row>
        <row r="1010">
          <cell r="F1010">
            <v>4.0323600000000001E-2</v>
          </cell>
        </row>
        <row r="1011">
          <cell r="F1011">
            <v>4.0363599999999999E-2</v>
          </cell>
        </row>
        <row r="1012">
          <cell r="F1012">
            <v>4.0403599999999998E-2</v>
          </cell>
        </row>
        <row r="1013">
          <cell r="F1013">
            <v>4.0443600000000003E-2</v>
          </cell>
        </row>
        <row r="1014">
          <cell r="F1014">
            <v>4.0483600000000002E-2</v>
          </cell>
        </row>
        <row r="1015">
          <cell r="F1015">
            <v>4.0523499999999997E-2</v>
          </cell>
        </row>
        <row r="1016">
          <cell r="F1016">
            <v>4.0563500000000002E-2</v>
          </cell>
        </row>
        <row r="1017">
          <cell r="F1017">
            <v>4.0603500000000001E-2</v>
          </cell>
        </row>
        <row r="1018">
          <cell r="F1018">
            <v>4.0643499999999999E-2</v>
          </cell>
        </row>
        <row r="1019">
          <cell r="F1019">
            <v>4.0683499999999997E-2</v>
          </cell>
        </row>
        <row r="1020">
          <cell r="F1020">
            <v>4.0723500000000003E-2</v>
          </cell>
        </row>
        <row r="1021">
          <cell r="F1021">
            <v>4.0763399999999998E-2</v>
          </cell>
        </row>
        <row r="1022">
          <cell r="F1022">
            <v>4.0803399999999997E-2</v>
          </cell>
        </row>
        <row r="1023">
          <cell r="F1023">
            <v>4.0843400000000002E-2</v>
          </cell>
        </row>
        <row r="1024">
          <cell r="F1024">
            <v>4.08834E-2</v>
          </cell>
        </row>
        <row r="1025">
          <cell r="F1025">
            <v>4.0923399999999999E-2</v>
          </cell>
        </row>
        <row r="1026">
          <cell r="F1026">
            <v>4.0963300000000001E-2</v>
          </cell>
        </row>
        <row r="1027">
          <cell r="F1027">
            <v>4.1003299999999999E-2</v>
          </cell>
        </row>
        <row r="1028">
          <cell r="F1028">
            <v>4.1043299999999998E-2</v>
          </cell>
        </row>
        <row r="1029">
          <cell r="F1029">
            <v>4.1083300000000003E-2</v>
          </cell>
        </row>
        <row r="1030">
          <cell r="F1030">
            <v>4.1123300000000002E-2</v>
          </cell>
        </row>
        <row r="1031">
          <cell r="F1031">
            <v>4.11633E-2</v>
          </cell>
        </row>
        <row r="1032">
          <cell r="F1032">
            <v>4.1203200000000002E-2</v>
          </cell>
        </row>
        <row r="1033">
          <cell r="F1033">
            <v>4.1243200000000001E-2</v>
          </cell>
        </row>
        <row r="1034">
          <cell r="F1034">
            <v>4.1283199999999999E-2</v>
          </cell>
        </row>
        <row r="1035">
          <cell r="F1035">
            <v>4.1323199999999997E-2</v>
          </cell>
        </row>
        <row r="1036">
          <cell r="F1036">
            <v>4.1363200000000003E-2</v>
          </cell>
        </row>
        <row r="1037">
          <cell r="F1037">
            <v>4.1403099999999998E-2</v>
          </cell>
        </row>
        <row r="1038">
          <cell r="F1038">
            <v>4.1443099999999997E-2</v>
          </cell>
        </row>
        <row r="1039">
          <cell r="F1039">
            <v>4.1483100000000002E-2</v>
          </cell>
        </row>
        <row r="1040">
          <cell r="F1040">
            <v>4.15231E-2</v>
          </cell>
        </row>
        <row r="1041">
          <cell r="F1041">
            <v>4.1563099999999999E-2</v>
          </cell>
        </row>
        <row r="1042">
          <cell r="F1042">
            <v>4.1603000000000001E-2</v>
          </cell>
        </row>
        <row r="1043">
          <cell r="F1043">
            <v>4.1642999999999999E-2</v>
          </cell>
        </row>
        <row r="1044">
          <cell r="F1044">
            <v>4.1682999999999998E-2</v>
          </cell>
        </row>
        <row r="1045">
          <cell r="F1045">
            <v>4.1723000000000003E-2</v>
          </cell>
        </row>
        <row r="1046">
          <cell r="F1046">
            <v>4.1763000000000002E-2</v>
          </cell>
        </row>
        <row r="1047">
          <cell r="F1047">
            <v>4.1802899999999997E-2</v>
          </cell>
        </row>
        <row r="1048">
          <cell r="F1048">
            <v>4.1842900000000002E-2</v>
          </cell>
        </row>
        <row r="1049">
          <cell r="F1049">
            <v>4.1882900000000001E-2</v>
          </cell>
        </row>
        <row r="1050">
          <cell r="F1050">
            <v>4.1922899999999999E-2</v>
          </cell>
        </row>
        <row r="1051">
          <cell r="F1051">
            <v>4.1962899999999997E-2</v>
          </cell>
        </row>
        <row r="1052">
          <cell r="F1052">
            <v>4.20028E-2</v>
          </cell>
        </row>
        <row r="1053">
          <cell r="F1053">
            <v>4.2042799999999998E-2</v>
          </cell>
        </row>
        <row r="1054">
          <cell r="F1054">
            <v>4.2082799999999997E-2</v>
          </cell>
        </row>
        <row r="1055">
          <cell r="F1055">
            <v>4.2122800000000002E-2</v>
          </cell>
        </row>
        <row r="1056">
          <cell r="F1056">
            <v>4.2162699999999997E-2</v>
          </cell>
        </row>
        <row r="1057">
          <cell r="F1057">
            <v>4.2202700000000003E-2</v>
          </cell>
        </row>
        <row r="1058">
          <cell r="F1058">
            <v>4.2242700000000001E-2</v>
          </cell>
        </row>
        <row r="1059">
          <cell r="F1059">
            <v>4.2282699999999999E-2</v>
          </cell>
        </row>
        <row r="1060">
          <cell r="F1060">
            <v>4.2322699999999998E-2</v>
          </cell>
        </row>
        <row r="1061">
          <cell r="F1061">
            <v>4.23626E-2</v>
          </cell>
        </row>
        <row r="1062">
          <cell r="F1062">
            <v>4.2402599999999999E-2</v>
          </cell>
        </row>
        <row r="1063">
          <cell r="F1063">
            <v>4.2442599999999997E-2</v>
          </cell>
        </row>
        <row r="1064">
          <cell r="F1064">
            <v>4.2482600000000002E-2</v>
          </cell>
        </row>
        <row r="1065">
          <cell r="F1065">
            <v>4.2522499999999998E-2</v>
          </cell>
        </row>
        <row r="1066">
          <cell r="F1066">
            <v>4.2562500000000003E-2</v>
          </cell>
        </row>
        <row r="1067">
          <cell r="F1067">
            <v>4.2602500000000001E-2</v>
          </cell>
        </row>
        <row r="1068">
          <cell r="F1068">
            <v>4.26425E-2</v>
          </cell>
        </row>
        <row r="1069">
          <cell r="F1069">
            <v>4.2682499999999998E-2</v>
          </cell>
        </row>
        <row r="1070">
          <cell r="F1070">
            <v>4.2722400000000001E-2</v>
          </cell>
        </row>
        <row r="1071">
          <cell r="F1071">
            <v>4.2762399999999999E-2</v>
          </cell>
        </row>
        <row r="1072">
          <cell r="F1072">
            <v>4.2802399999999997E-2</v>
          </cell>
        </row>
        <row r="1073">
          <cell r="F1073">
            <v>4.2842400000000003E-2</v>
          </cell>
        </row>
        <row r="1074">
          <cell r="F1074">
            <v>4.2882299999999998E-2</v>
          </cell>
        </row>
        <row r="1075">
          <cell r="F1075">
            <v>4.2922299999999997E-2</v>
          </cell>
        </row>
        <row r="1076">
          <cell r="F1076">
            <v>4.2962300000000002E-2</v>
          </cell>
        </row>
        <row r="1077">
          <cell r="F1077">
            <v>4.30023E-2</v>
          </cell>
        </row>
        <row r="1078">
          <cell r="F1078">
            <v>4.3042299999999999E-2</v>
          </cell>
        </row>
        <row r="1079">
          <cell r="F1079">
            <v>4.3082200000000001E-2</v>
          </cell>
        </row>
        <row r="1080">
          <cell r="F1080">
            <v>4.3122199999999999E-2</v>
          </cell>
        </row>
        <row r="1081">
          <cell r="F1081">
            <v>4.3162199999999998E-2</v>
          </cell>
        </row>
        <row r="1082">
          <cell r="F1082">
            <v>4.3202200000000003E-2</v>
          </cell>
        </row>
        <row r="1083">
          <cell r="F1083">
            <v>4.3242099999999999E-2</v>
          </cell>
        </row>
        <row r="1084">
          <cell r="F1084">
            <v>4.3282099999999997E-2</v>
          </cell>
        </row>
        <row r="1085">
          <cell r="F1085">
            <v>4.3322100000000002E-2</v>
          </cell>
        </row>
        <row r="1086">
          <cell r="F1086">
            <v>4.3362100000000001E-2</v>
          </cell>
        </row>
        <row r="1087">
          <cell r="F1087">
            <v>4.3402099999999999E-2</v>
          </cell>
        </row>
        <row r="1088">
          <cell r="F1088">
            <v>4.3442000000000001E-2</v>
          </cell>
        </row>
        <row r="1089">
          <cell r="F1089">
            <v>4.3482E-2</v>
          </cell>
        </row>
        <row r="1090">
          <cell r="F1090">
            <v>4.3521999999999998E-2</v>
          </cell>
        </row>
        <row r="1091">
          <cell r="F1091">
            <v>4.3561999999999997E-2</v>
          </cell>
        </row>
        <row r="1092">
          <cell r="F1092">
            <v>4.3602000000000002E-2</v>
          </cell>
        </row>
        <row r="1093">
          <cell r="F1093">
            <v>4.3641899999999997E-2</v>
          </cell>
        </row>
        <row r="1094">
          <cell r="F1094">
            <v>4.3681900000000003E-2</v>
          </cell>
        </row>
        <row r="1095">
          <cell r="F1095">
            <v>4.3721900000000001E-2</v>
          </cell>
        </row>
        <row r="1096">
          <cell r="F1096">
            <v>4.3761899999999999E-2</v>
          </cell>
        </row>
        <row r="1097">
          <cell r="F1097">
            <v>4.3801800000000002E-2</v>
          </cell>
        </row>
        <row r="1098">
          <cell r="F1098">
            <v>4.38418E-2</v>
          </cell>
        </row>
        <row r="1099">
          <cell r="F1099">
            <v>4.3881799999999999E-2</v>
          </cell>
        </row>
        <row r="1100">
          <cell r="F1100">
            <v>4.3921799999999997E-2</v>
          </cell>
        </row>
        <row r="1101">
          <cell r="F1101">
            <v>4.3961800000000002E-2</v>
          </cell>
        </row>
        <row r="1102">
          <cell r="F1102">
            <v>4.4001699999999998E-2</v>
          </cell>
        </row>
        <row r="1103">
          <cell r="F1103">
            <v>4.4041700000000003E-2</v>
          </cell>
        </row>
        <row r="1104">
          <cell r="F1104">
            <v>4.4081700000000001E-2</v>
          </cell>
        </row>
        <row r="1105">
          <cell r="F1105">
            <v>4.41217E-2</v>
          </cell>
        </row>
        <row r="1106">
          <cell r="F1106">
            <v>4.4161600000000002E-2</v>
          </cell>
        </row>
        <row r="1107">
          <cell r="F1107">
            <v>4.4201600000000001E-2</v>
          </cell>
        </row>
        <row r="1108">
          <cell r="F1108">
            <v>4.4241599999999999E-2</v>
          </cell>
        </row>
        <row r="1109">
          <cell r="F1109">
            <v>4.4281599999999997E-2</v>
          </cell>
        </row>
        <row r="1110">
          <cell r="F1110">
            <v>4.4321600000000003E-2</v>
          </cell>
        </row>
        <row r="1111">
          <cell r="F1111">
            <v>4.4361499999999998E-2</v>
          </cell>
        </row>
        <row r="1112">
          <cell r="F1112">
            <v>4.4401500000000003E-2</v>
          </cell>
        </row>
        <row r="1113">
          <cell r="F1113">
            <v>4.4441500000000002E-2</v>
          </cell>
        </row>
        <row r="1114">
          <cell r="F1114">
            <v>4.44815E-2</v>
          </cell>
        </row>
        <row r="1115">
          <cell r="F1115">
            <v>4.4521400000000003E-2</v>
          </cell>
        </row>
        <row r="1116">
          <cell r="F1116">
            <v>4.4561400000000001E-2</v>
          </cell>
        </row>
        <row r="1117">
          <cell r="F1117">
            <v>4.4601399999999999E-2</v>
          </cell>
        </row>
        <row r="1118">
          <cell r="F1118">
            <v>4.4641399999999998E-2</v>
          </cell>
        </row>
        <row r="1119">
          <cell r="F1119">
            <v>4.4681400000000003E-2</v>
          </cell>
        </row>
        <row r="1120">
          <cell r="F1120">
            <v>4.4721299999999999E-2</v>
          </cell>
        </row>
        <row r="1121">
          <cell r="F1121">
            <v>4.4761299999999997E-2</v>
          </cell>
        </row>
        <row r="1122">
          <cell r="F1122">
            <v>4.4801300000000002E-2</v>
          </cell>
        </row>
        <row r="1123">
          <cell r="F1123">
            <v>4.4841300000000001E-2</v>
          </cell>
        </row>
        <row r="1124">
          <cell r="F1124">
            <v>4.4881200000000003E-2</v>
          </cell>
        </row>
        <row r="1125">
          <cell r="F1125">
            <v>4.4921200000000001E-2</v>
          </cell>
        </row>
        <row r="1126">
          <cell r="F1126">
            <v>4.49612E-2</v>
          </cell>
        </row>
        <row r="1127">
          <cell r="F1127">
            <v>4.5001199999999998E-2</v>
          </cell>
        </row>
        <row r="1128">
          <cell r="F1128">
            <v>4.5041200000000003E-2</v>
          </cell>
        </row>
        <row r="1129">
          <cell r="F1129">
            <v>4.5081099999999999E-2</v>
          </cell>
        </row>
        <row r="1130">
          <cell r="F1130">
            <v>4.5121099999999997E-2</v>
          </cell>
        </row>
        <row r="1131">
          <cell r="F1131">
            <v>4.5161100000000003E-2</v>
          </cell>
        </row>
        <row r="1132">
          <cell r="F1132">
            <v>4.5201100000000001E-2</v>
          </cell>
        </row>
        <row r="1133">
          <cell r="F1133">
            <v>4.5241000000000003E-2</v>
          </cell>
        </row>
        <row r="1134">
          <cell r="F1134">
            <v>4.5281000000000002E-2</v>
          </cell>
        </row>
        <row r="1135">
          <cell r="F1135">
            <v>4.5321E-2</v>
          </cell>
        </row>
        <row r="1136">
          <cell r="F1136">
            <v>4.5360999999999999E-2</v>
          </cell>
        </row>
        <row r="1137">
          <cell r="F1137">
            <v>4.5400999999999997E-2</v>
          </cell>
        </row>
        <row r="1138">
          <cell r="F1138">
            <v>4.5440899999999999E-2</v>
          </cell>
        </row>
        <row r="1139">
          <cell r="F1139">
            <v>4.5480899999999998E-2</v>
          </cell>
        </row>
        <row r="1140">
          <cell r="F1140">
            <v>4.5520900000000003E-2</v>
          </cell>
        </row>
        <row r="1141">
          <cell r="F1141">
            <v>4.5560900000000001E-2</v>
          </cell>
        </row>
        <row r="1142">
          <cell r="F1142">
            <v>4.5600799999999997E-2</v>
          </cell>
        </row>
        <row r="1143">
          <cell r="F1143">
            <v>4.5640800000000002E-2</v>
          </cell>
        </row>
        <row r="1144">
          <cell r="F1144">
            <v>4.5680800000000001E-2</v>
          </cell>
        </row>
        <row r="1145">
          <cell r="F1145">
            <v>4.5720799999999999E-2</v>
          </cell>
        </row>
        <row r="1146">
          <cell r="F1146">
            <v>4.5760799999999997E-2</v>
          </cell>
        </row>
        <row r="1147">
          <cell r="F1147">
            <v>4.58007E-2</v>
          </cell>
        </row>
        <row r="1148">
          <cell r="F1148">
            <v>4.5840699999999998E-2</v>
          </cell>
        </row>
        <row r="1149">
          <cell r="F1149">
            <v>4.5880700000000003E-2</v>
          </cell>
        </row>
        <row r="1150">
          <cell r="F1150">
            <v>4.5920700000000002E-2</v>
          </cell>
        </row>
        <row r="1151">
          <cell r="F1151">
            <v>4.5960599999999997E-2</v>
          </cell>
        </row>
        <row r="1152">
          <cell r="F1152">
            <v>4.6000600000000003E-2</v>
          </cell>
        </row>
        <row r="1153">
          <cell r="F1153">
            <v>4.6040600000000001E-2</v>
          </cell>
        </row>
        <row r="1154">
          <cell r="F1154">
            <v>4.6080599999999999E-2</v>
          </cell>
        </row>
        <row r="1155">
          <cell r="F1155">
            <v>4.6120599999999998E-2</v>
          </cell>
        </row>
        <row r="1156">
          <cell r="F1156">
            <v>4.61605E-2</v>
          </cell>
        </row>
        <row r="1157">
          <cell r="F1157">
            <v>4.6200499999999999E-2</v>
          </cell>
        </row>
        <row r="1158">
          <cell r="F1158">
            <v>4.6240499999999997E-2</v>
          </cell>
        </row>
        <row r="1159">
          <cell r="F1159">
            <v>4.6280500000000002E-2</v>
          </cell>
        </row>
        <row r="1160">
          <cell r="F1160">
            <v>4.6320399999999998E-2</v>
          </cell>
        </row>
        <row r="1161">
          <cell r="F1161">
            <v>4.6360400000000003E-2</v>
          </cell>
        </row>
        <row r="1162">
          <cell r="F1162">
            <v>4.6400400000000001E-2</v>
          </cell>
        </row>
        <row r="1163">
          <cell r="F1163">
            <v>4.64404E-2</v>
          </cell>
        </row>
        <row r="1164">
          <cell r="F1164">
            <v>4.6480399999999998E-2</v>
          </cell>
        </row>
        <row r="1165">
          <cell r="F1165">
            <v>4.6520300000000001E-2</v>
          </cell>
        </row>
        <row r="1166">
          <cell r="F1166">
            <v>4.6560299999999999E-2</v>
          </cell>
        </row>
        <row r="1167">
          <cell r="F1167">
            <v>4.6600299999999997E-2</v>
          </cell>
        </row>
        <row r="1168">
          <cell r="F1168">
            <v>4.6640300000000003E-2</v>
          </cell>
        </row>
        <row r="1169">
          <cell r="F1169">
            <v>4.6680199999999998E-2</v>
          </cell>
        </row>
        <row r="1170">
          <cell r="F1170">
            <v>4.6720200000000003E-2</v>
          </cell>
        </row>
        <row r="1171">
          <cell r="F1171">
            <v>4.6760200000000002E-2</v>
          </cell>
        </row>
        <row r="1172">
          <cell r="F1172">
            <v>4.68002E-2</v>
          </cell>
        </row>
        <row r="1173">
          <cell r="F1173">
            <v>4.6840199999999999E-2</v>
          </cell>
        </row>
        <row r="1174">
          <cell r="F1174">
            <v>4.6880100000000001E-2</v>
          </cell>
        </row>
        <row r="1175">
          <cell r="F1175">
            <v>4.6920099999999999E-2</v>
          </cell>
        </row>
        <row r="1176">
          <cell r="F1176">
            <v>4.6960099999999998E-2</v>
          </cell>
        </row>
        <row r="1177">
          <cell r="F1177">
            <v>4.7000100000000003E-2</v>
          </cell>
        </row>
        <row r="1178">
          <cell r="F1178">
            <v>4.7039999999999998E-2</v>
          </cell>
        </row>
        <row r="1179">
          <cell r="F1179">
            <v>4.7079999999999997E-2</v>
          </cell>
        </row>
        <row r="1180">
          <cell r="F1180">
            <v>4.7120000000000002E-2</v>
          </cell>
        </row>
        <row r="1181">
          <cell r="F1181">
            <v>4.7160000000000001E-2</v>
          </cell>
        </row>
        <row r="1182">
          <cell r="F1182">
            <v>4.7199999999999999E-2</v>
          </cell>
        </row>
        <row r="1183">
          <cell r="F1183">
            <v>4.7239900000000001E-2</v>
          </cell>
        </row>
        <row r="1184">
          <cell r="F1184">
            <v>4.72799E-2</v>
          </cell>
        </row>
        <row r="1185">
          <cell r="F1185">
            <v>4.7319899999999998E-2</v>
          </cell>
        </row>
        <row r="1186">
          <cell r="F1186">
            <v>4.7359900000000003E-2</v>
          </cell>
        </row>
        <row r="1187">
          <cell r="F1187">
            <v>4.7399799999999999E-2</v>
          </cell>
        </row>
        <row r="1188">
          <cell r="F1188">
            <v>4.7439799999999997E-2</v>
          </cell>
        </row>
        <row r="1189">
          <cell r="F1189">
            <v>4.7479800000000003E-2</v>
          </cell>
        </row>
        <row r="1190">
          <cell r="F1190">
            <v>4.7519800000000001E-2</v>
          </cell>
        </row>
        <row r="1191">
          <cell r="F1191">
            <v>4.7559799999999999E-2</v>
          </cell>
        </row>
        <row r="1192">
          <cell r="F1192">
            <v>4.7599700000000002E-2</v>
          </cell>
        </row>
        <row r="1193">
          <cell r="F1193">
            <v>4.76397E-2</v>
          </cell>
        </row>
        <row r="1194">
          <cell r="F1194">
            <v>4.7679699999999998E-2</v>
          </cell>
        </row>
        <row r="1195">
          <cell r="F1195">
            <v>4.7719699999999997E-2</v>
          </cell>
        </row>
        <row r="1196">
          <cell r="F1196">
            <v>4.7759599999999999E-2</v>
          </cell>
        </row>
        <row r="1197">
          <cell r="F1197">
            <v>4.7799599999999998E-2</v>
          </cell>
        </row>
        <row r="1198">
          <cell r="F1198">
            <v>4.7839600000000003E-2</v>
          </cell>
        </row>
        <row r="1199">
          <cell r="F1199">
            <v>4.7879600000000001E-2</v>
          </cell>
        </row>
        <row r="1200">
          <cell r="F1200">
            <v>4.79196E-2</v>
          </cell>
        </row>
        <row r="1201">
          <cell r="F1201">
            <v>4.7959500000000002E-2</v>
          </cell>
        </row>
        <row r="1202">
          <cell r="F1202">
            <v>4.79995E-2</v>
          </cell>
        </row>
        <row r="1203">
          <cell r="F1203">
            <v>4.8039499999999999E-2</v>
          </cell>
        </row>
        <row r="1204">
          <cell r="F1204">
            <v>4.8079499999999997E-2</v>
          </cell>
        </row>
        <row r="1205">
          <cell r="F1205">
            <v>4.8119500000000003E-2</v>
          </cell>
        </row>
        <row r="1206">
          <cell r="F1206">
            <v>4.8159399999999998E-2</v>
          </cell>
        </row>
        <row r="1207">
          <cell r="F1207">
            <v>4.8199400000000003E-2</v>
          </cell>
        </row>
        <row r="1208">
          <cell r="F1208">
            <v>4.8239400000000002E-2</v>
          </cell>
        </row>
        <row r="1209">
          <cell r="F1209">
            <v>4.82794E-2</v>
          </cell>
        </row>
        <row r="1210">
          <cell r="F1210">
            <v>4.8319300000000003E-2</v>
          </cell>
        </row>
        <row r="1211">
          <cell r="F1211">
            <v>4.8359300000000001E-2</v>
          </cell>
        </row>
        <row r="1212">
          <cell r="F1212">
            <v>4.8399299999999999E-2</v>
          </cell>
        </row>
        <row r="1213">
          <cell r="F1213">
            <v>4.8439299999999998E-2</v>
          </cell>
        </row>
        <row r="1214">
          <cell r="F1214">
            <v>4.8479300000000003E-2</v>
          </cell>
        </row>
        <row r="1215">
          <cell r="F1215">
            <v>4.8519199999999998E-2</v>
          </cell>
        </row>
        <row r="1216">
          <cell r="F1216">
            <v>4.8559199999999997E-2</v>
          </cell>
        </row>
        <row r="1217">
          <cell r="F1217">
            <v>4.8599200000000002E-2</v>
          </cell>
        </row>
        <row r="1218">
          <cell r="F1218">
            <v>4.86392E-2</v>
          </cell>
        </row>
        <row r="1219">
          <cell r="F1219">
            <v>4.8679100000000003E-2</v>
          </cell>
        </row>
        <row r="1220">
          <cell r="F1220">
            <v>4.8719100000000001E-2</v>
          </cell>
        </row>
        <row r="1221">
          <cell r="F1221">
            <v>4.87591E-2</v>
          </cell>
        </row>
        <row r="1222">
          <cell r="F1222">
            <v>4.8799099999999998E-2</v>
          </cell>
        </row>
        <row r="1223">
          <cell r="F1223">
            <v>4.8839100000000003E-2</v>
          </cell>
        </row>
        <row r="1224">
          <cell r="F1224">
            <v>4.8878999999999999E-2</v>
          </cell>
        </row>
        <row r="1225">
          <cell r="F1225">
            <v>4.8918999999999997E-2</v>
          </cell>
        </row>
        <row r="1226">
          <cell r="F1226">
            <v>4.8959000000000003E-2</v>
          </cell>
        </row>
        <row r="1227">
          <cell r="F1227">
            <v>4.8999000000000001E-2</v>
          </cell>
        </row>
        <row r="1228">
          <cell r="F1228">
            <v>4.9038900000000003E-2</v>
          </cell>
        </row>
        <row r="1229">
          <cell r="F1229">
            <v>4.9078900000000002E-2</v>
          </cell>
        </row>
        <row r="1230">
          <cell r="F1230">
            <v>4.91189E-2</v>
          </cell>
        </row>
        <row r="1231">
          <cell r="F1231">
            <v>4.9158899999999998E-2</v>
          </cell>
        </row>
        <row r="1232">
          <cell r="F1232">
            <v>4.9198899999999997E-2</v>
          </cell>
        </row>
        <row r="1233">
          <cell r="F1233">
            <v>4.9238799999999999E-2</v>
          </cell>
        </row>
        <row r="1234">
          <cell r="F1234">
            <v>4.9278799999999998E-2</v>
          </cell>
        </row>
        <row r="1235">
          <cell r="F1235">
            <v>4.9318800000000003E-2</v>
          </cell>
        </row>
        <row r="1236">
          <cell r="F1236">
            <v>4.9358800000000001E-2</v>
          </cell>
        </row>
        <row r="1237">
          <cell r="F1237">
            <v>4.9398699999999997E-2</v>
          </cell>
        </row>
        <row r="1238">
          <cell r="F1238">
            <v>4.9438700000000002E-2</v>
          </cell>
        </row>
        <row r="1239">
          <cell r="F1239">
            <v>4.94787E-2</v>
          </cell>
        </row>
        <row r="1240">
          <cell r="F1240">
            <v>4.9518699999999999E-2</v>
          </cell>
        </row>
        <row r="1241">
          <cell r="F1241">
            <v>4.9558699999999997E-2</v>
          </cell>
        </row>
        <row r="1242">
          <cell r="F1242">
            <v>4.95986E-2</v>
          </cell>
        </row>
        <row r="1243">
          <cell r="F1243">
            <v>4.9638599999999998E-2</v>
          </cell>
        </row>
        <row r="1244">
          <cell r="F1244">
            <v>4.9678600000000003E-2</v>
          </cell>
        </row>
        <row r="1245">
          <cell r="F1245">
            <v>4.9718600000000002E-2</v>
          </cell>
        </row>
        <row r="1246">
          <cell r="F1246">
            <v>4.9758499999999997E-2</v>
          </cell>
        </row>
        <row r="1247">
          <cell r="F1247">
            <v>4.9798500000000002E-2</v>
          </cell>
        </row>
        <row r="1248">
          <cell r="F1248">
            <v>4.9838500000000001E-2</v>
          </cell>
        </row>
        <row r="1249">
          <cell r="F1249">
            <v>4.9878499999999999E-2</v>
          </cell>
        </row>
        <row r="1250">
          <cell r="F1250">
            <v>4.9918499999999998E-2</v>
          </cell>
        </row>
        <row r="1251">
          <cell r="F1251">
            <v>4.99584E-2</v>
          </cell>
        </row>
        <row r="1252">
          <cell r="F1252">
            <v>4.9998399999999998E-2</v>
          </cell>
        </row>
        <row r="1253">
          <cell r="F1253">
            <v>5.0038399999999997E-2</v>
          </cell>
        </row>
        <row r="1254">
          <cell r="F1254">
            <v>5.0078400000000002E-2</v>
          </cell>
        </row>
        <row r="1255">
          <cell r="F1255">
            <v>5.0118299999999998E-2</v>
          </cell>
        </row>
        <row r="1256">
          <cell r="F1256">
            <v>5.0158300000000003E-2</v>
          </cell>
        </row>
        <row r="1257">
          <cell r="F1257">
            <v>5.0198300000000001E-2</v>
          </cell>
        </row>
        <row r="1258">
          <cell r="F1258">
            <v>5.02383E-2</v>
          </cell>
        </row>
        <row r="1259">
          <cell r="F1259">
            <v>5.0278299999999998E-2</v>
          </cell>
        </row>
        <row r="1260">
          <cell r="F1260">
            <v>5.03182E-2</v>
          </cell>
        </row>
        <row r="1261">
          <cell r="F1261">
            <v>5.0358199999999999E-2</v>
          </cell>
        </row>
        <row r="1262">
          <cell r="F1262">
            <v>5.0398199999999997E-2</v>
          </cell>
        </row>
        <row r="1263">
          <cell r="F1263">
            <v>5.0438200000000002E-2</v>
          </cell>
        </row>
        <row r="1264">
          <cell r="F1264">
            <v>5.0478099999999998E-2</v>
          </cell>
        </row>
        <row r="1265">
          <cell r="F1265">
            <v>5.0518100000000003E-2</v>
          </cell>
        </row>
        <row r="1266">
          <cell r="F1266">
            <v>5.0558100000000002E-2</v>
          </cell>
        </row>
        <row r="1267">
          <cell r="F1267">
            <v>5.05981E-2</v>
          </cell>
        </row>
        <row r="1268">
          <cell r="F1268">
            <v>5.0638099999999998E-2</v>
          </cell>
        </row>
        <row r="1269">
          <cell r="F1269">
            <v>5.0678000000000001E-2</v>
          </cell>
        </row>
        <row r="1270">
          <cell r="F1270">
            <v>5.0717999999999999E-2</v>
          </cell>
        </row>
        <row r="1271">
          <cell r="F1271">
            <v>5.0757999999999998E-2</v>
          </cell>
        </row>
        <row r="1272">
          <cell r="F1272">
            <v>5.0798000000000003E-2</v>
          </cell>
        </row>
        <row r="1273">
          <cell r="F1273">
            <v>5.0837899999999998E-2</v>
          </cell>
        </row>
        <row r="1274">
          <cell r="F1274">
            <v>5.0877899999999997E-2</v>
          </cell>
        </row>
        <row r="1275">
          <cell r="F1275">
            <v>5.0917900000000002E-2</v>
          </cell>
        </row>
        <row r="1276">
          <cell r="F1276">
            <v>5.09579E-2</v>
          </cell>
        </row>
        <row r="1277">
          <cell r="F1277">
            <v>5.0997899999999999E-2</v>
          </cell>
        </row>
        <row r="1278">
          <cell r="F1278">
            <v>5.1037800000000001E-2</v>
          </cell>
        </row>
        <row r="1279">
          <cell r="F1279">
            <v>5.10778E-2</v>
          </cell>
        </row>
        <row r="1280">
          <cell r="F1280">
            <v>5.1117799999999998E-2</v>
          </cell>
        </row>
        <row r="1281">
          <cell r="F1281">
            <v>5.1157800000000003E-2</v>
          </cell>
        </row>
        <row r="1282">
          <cell r="F1282">
            <v>5.1197699999999999E-2</v>
          </cell>
        </row>
        <row r="1283">
          <cell r="F1283">
            <v>5.1237699999999997E-2</v>
          </cell>
        </row>
        <row r="1284">
          <cell r="F1284">
            <v>5.1277700000000002E-2</v>
          </cell>
        </row>
        <row r="1285">
          <cell r="F1285">
            <v>5.1317700000000001E-2</v>
          </cell>
        </row>
        <row r="1286">
          <cell r="F1286">
            <v>5.1357699999999999E-2</v>
          </cell>
        </row>
        <row r="1287">
          <cell r="F1287">
            <v>5.1397600000000002E-2</v>
          </cell>
        </row>
        <row r="1288">
          <cell r="F1288">
            <v>5.14376E-2</v>
          </cell>
        </row>
        <row r="1289">
          <cell r="F1289">
            <v>5.1477599999999998E-2</v>
          </cell>
        </row>
        <row r="1290">
          <cell r="F1290">
            <v>5.1517599999999997E-2</v>
          </cell>
        </row>
        <row r="1291">
          <cell r="F1291">
            <v>5.1557499999999999E-2</v>
          </cell>
        </row>
        <row r="1292">
          <cell r="F1292">
            <v>5.1597499999999998E-2</v>
          </cell>
        </row>
        <row r="1293">
          <cell r="F1293">
            <v>5.1637500000000003E-2</v>
          </cell>
        </row>
        <row r="1294">
          <cell r="F1294">
            <v>5.1677500000000001E-2</v>
          </cell>
        </row>
        <row r="1295">
          <cell r="F1295">
            <v>5.1717399999999997E-2</v>
          </cell>
        </row>
        <row r="1296">
          <cell r="F1296">
            <v>5.1757400000000002E-2</v>
          </cell>
        </row>
        <row r="1297">
          <cell r="F1297">
            <v>5.17974E-2</v>
          </cell>
        </row>
        <row r="1298">
          <cell r="F1298">
            <v>5.1837399999999999E-2</v>
          </cell>
        </row>
        <row r="1299">
          <cell r="F1299">
            <v>5.1877399999999997E-2</v>
          </cell>
        </row>
        <row r="1300">
          <cell r="F1300">
            <v>5.19173E-2</v>
          </cell>
        </row>
        <row r="1301">
          <cell r="F1301">
            <v>5.1957299999999998E-2</v>
          </cell>
        </row>
        <row r="1302">
          <cell r="F1302">
            <v>5.1997300000000003E-2</v>
          </cell>
        </row>
        <row r="1303">
          <cell r="F1303">
            <v>5.2037300000000002E-2</v>
          </cell>
        </row>
        <row r="1304">
          <cell r="F1304">
            <v>5.2077199999999997E-2</v>
          </cell>
        </row>
        <row r="1305">
          <cell r="F1305">
            <v>5.2117200000000002E-2</v>
          </cell>
        </row>
        <row r="1306">
          <cell r="F1306">
            <v>5.2157200000000001E-2</v>
          </cell>
        </row>
        <row r="1307">
          <cell r="F1307">
            <v>5.2197199999999999E-2</v>
          </cell>
        </row>
        <row r="1308">
          <cell r="F1308">
            <v>5.2237199999999998E-2</v>
          </cell>
        </row>
        <row r="1309">
          <cell r="F1309">
            <v>5.22771E-2</v>
          </cell>
        </row>
        <row r="1310">
          <cell r="F1310">
            <v>5.2317099999999998E-2</v>
          </cell>
        </row>
        <row r="1311">
          <cell r="F1311">
            <v>5.2357099999999997E-2</v>
          </cell>
        </row>
        <row r="1312">
          <cell r="F1312">
            <v>5.2397100000000002E-2</v>
          </cell>
        </row>
        <row r="1313">
          <cell r="F1313">
            <v>5.2436999999999998E-2</v>
          </cell>
        </row>
        <row r="1314">
          <cell r="F1314">
            <v>5.2477000000000003E-2</v>
          </cell>
        </row>
        <row r="1315">
          <cell r="F1315">
            <v>5.2517000000000001E-2</v>
          </cell>
        </row>
        <row r="1316">
          <cell r="F1316">
            <v>5.2557E-2</v>
          </cell>
        </row>
        <row r="1317">
          <cell r="F1317">
            <v>5.2596999999999998E-2</v>
          </cell>
        </row>
        <row r="1318">
          <cell r="F1318">
            <v>5.26369E-2</v>
          </cell>
        </row>
        <row r="1319">
          <cell r="F1319">
            <v>5.2676899999999999E-2</v>
          </cell>
        </row>
        <row r="1320">
          <cell r="F1320">
            <v>5.2716899999999997E-2</v>
          </cell>
        </row>
        <row r="1321">
          <cell r="F1321">
            <v>5.2756900000000002E-2</v>
          </cell>
        </row>
        <row r="1322">
          <cell r="F1322">
            <v>5.2796799999999998E-2</v>
          </cell>
        </row>
        <row r="1323">
          <cell r="F1323">
            <v>5.2836800000000003E-2</v>
          </cell>
        </row>
        <row r="1324">
          <cell r="F1324">
            <v>5.2876800000000002E-2</v>
          </cell>
        </row>
        <row r="1325">
          <cell r="F1325">
            <v>5.29168E-2</v>
          </cell>
        </row>
        <row r="1326">
          <cell r="F1326">
            <v>5.2956799999999998E-2</v>
          </cell>
        </row>
        <row r="1327">
          <cell r="F1327">
            <v>5.2996700000000001E-2</v>
          </cell>
        </row>
        <row r="1328">
          <cell r="F1328">
            <v>5.3036699999999999E-2</v>
          </cell>
        </row>
        <row r="1329">
          <cell r="F1329">
            <v>5.3076699999999997E-2</v>
          </cell>
        </row>
        <row r="1330">
          <cell r="F1330">
            <v>5.3116700000000003E-2</v>
          </cell>
        </row>
        <row r="1331">
          <cell r="F1331">
            <v>5.3156599999999998E-2</v>
          </cell>
        </row>
        <row r="1332">
          <cell r="F1332">
            <v>5.3196599999999997E-2</v>
          </cell>
        </row>
        <row r="1333">
          <cell r="F1333">
            <v>5.3236600000000002E-2</v>
          </cell>
        </row>
        <row r="1334">
          <cell r="F1334">
            <v>5.32766E-2</v>
          </cell>
        </row>
        <row r="1335">
          <cell r="F1335">
            <v>5.3316599999999999E-2</v>
          </cell>
        </row>
        <row r="1336">
          <cell r="F1336">
            <v>5.3356500000000001E-2</v>
          </cell>
        </row>
        <row r="1337">
          <cell r="F1337">
            <v>5.33965E-2</v>
          </cell>
        </row>
        <row r="1338">
          <cell r="F1338">
            <v>5.3436499999999998E-2</v>
          </cell>
        </row>
        <row r="1339">
          <cell r="F1339">
            <v>5.3476500000000003E-2</v>
          </cell>
        </row>
        <row r="1340">
          <cell r="F1340">
            <v>5.3516399999999999E-2</v>
          </cell>
        </row>
        <row r="1341">
          <cell r="F1341">
            <v>5.3556399999999997E-2</v>
          </cell>
        </row>
        <row r="1342">
          <cell r="F1342">
            <v>5.3596400000000002E-2</v>
          </cell>
        </row>
        <row r="1343">
          <cell r="F1343">
            <v>5.3636400000000001E-2</v>
          </cell>
        </row>
        <row r="1344">
          <cell r="F1344">
            <v>5.3676399999999999E-2</v>
          </cell>
        </row>
        <row r="1345">
          <cell r="F1345">
            <v>5.3716300000000002E-2</v>
          </cell>
        </row>
        <row r="1346">
          <cell r="F1346">
            <v>5.37563E-2</v>
          </cell>
        </row>
        <row r="1347">
          <cell r="F1347">
            <v>5.3796299999999998E-2</v>
          </cell>
        </row>
        <row r="1348">
          <cell r="F1348">
            <v>5.3836299999999997E-2</v>
          </cell>
        </row>
        <row r="1349">
          <cell r="F1349">
            <v>5.3876199999999999E-2</v>
          </cell>
        </row>
        <row r="1350">
          <cell r="F1350">
            <v>5.3916199999999997E-2</v>
          </cell>
        </row>
        <row r="1351">
          <cell r="F1351">
            <v>5.3956200000000003E-2</v>
          </cell>
        </row>
        <row r="1352">
          <cell r="F1352">
            <v>5.3996200000000001E-2</v>
          </cell>
        </row>
        <row r="1353">
          <cell r="F1353">
            <v>5.40362E-2</v>
          </cell>
        </row>
        <row r="1354">
          <cell r="F1354">
            <v>5.4076100000000002E-2</v>
          </cell>
        </row>
        <row r="1355">
          <cell r="F1355">
            <v>5.41161E-2</v>
          </cell>
        </row>
        <row r="1356">
          <cell r="F1356">
            <v>5.4156099999999999E-2</v>
          </cell>
        </row>
        <row r="1357">
          <cell r="F1357">
            <v>5.4196099999999997E-2</v>
          </cell>
        </row>
        <row r="1358">
          <cell r="F1358">
            <v>5.4235999999999999E-2</v>
          </cell>
        </row>
        <row r="1359">
          <cell r="F1359">
            <v>5.4275999999999998E-2</v>
          </cell>
        </row>
        <row r="1360">
          <cell r="F1360">
            <v>5.4316000000000003E-2</v>
          </cell>
        </row>
        <row r="1361">
          <cell r="F1361">
            <v>5.4356000000000002E-2</v>
          </cell>
        </row>
        <row r="1362">
          <cell r="F1362">
            <v>5.4396E-2</v>
          </cell>
        </row>
        <row r="1363">
          <cell r="F1363">
            <v>5.4435900000000002E-2</v>
          </cell>
        </row>
        <row r="1364">
          <cell r="F1364">
            <v>5.4475900000000001E-2</v>
          </cell>
        </row>
        <row r="1365">
          <cell r="F1365">
            <v>5.4515899999999999E-2</v>
          </cell>
        </row>
        <row r="1366">
          <cell r="F1366">
            <v>5.4555899999999997E-2</v>
          </cell>
        </row>
        <row r="1367">
          <cell r="F1367">
            <v>5.45958E-2</v>
          </cell>
        </row>
        <row r="1368">
          <cell r="F1368">
            <v>5.4635799999999998E-2</v>
          </cell>
        </row>
        <row r="1369">
          <cell r="F1369">
            <v>5.4675799999999997E-2</v>
          </cell>
        </row>
        <row r="1370">
          <cell r="F1370">
            <v>5.4715800000000002E-2</v>
          </cell>
        </row>
        <row r="1371">
          <cell r="F1371">
            <v>5.47558E-2</v>
          </cell>
        </row>
        <row r="1372">
          <cell r="F1372">
            <v>5.4795700000000003E-2</v>
          </cell>
        </row>
        <row r="1373">
          <cell r="F1373">
            <v>5.4835700000000001E-2</v>
          </cell>
        </row>
        <row r="1374">
          <cell r="F1374">
            <v>5.4875699999999999E-2</v>
          </cell>
        </row>
        <row r="1375">
          <cell r="F1375">
            <v>5.4915699999999998E-2</v>
          </cell>
        </row>
        <row r="1376">
          <cell r="F1376">
            <v>5.49556E-2</v>
          </cell>
        </row>
        <row r="1377">
          <cell r="F1377">
            <v>5.4995599999999999E-2</v>
          </cell>
        </row>
        <row r="1378">
          <cell r="F1378">
            <v>5.5035599999999997E-2</v>
          </cell>
        </row>
        <row r="1379">
          <cell r="F1379">
            <v>5.5075600000000002E-2</v>
          </cell>
        </row>
        <row r="1380">
          <cell r="F1380">
            <v>5.5115600000000001E-2</v>
          </cell>
        </row>
        <row r="1381">
          <cell r="F1381">
            <v>5.5155500000000003E-2</v>
          </cell>
        </row>
        <row r="1382">
          <cell r="F1382">
            <v>5.5195500000000002E-2</v>
          </cell>
        </row>
        <row r="1383">
          <cell r="F1383">
            <v>5.52355E-2</v>
          </cell>
        </row>
        <row r="1384">
          <cell r="F1384">
            <v>5.5275499999999998E-2</v>
          </cell>
        </row>
        <row r="1385">
          <cell r="F1385">
            <v>5.5315400000000001E-2</v>
          </cell>
        </row>
        <row r="1386">
          <cell r="F1386">
            <v>5.5355399999999999E-2</v>
          </cell>
        </row>
        <row r="1387">
          <cell r="F1387">
            <v>5.5395399999999997E-2</v>
          </cell>
        </row>
        <row r="1388">
          <cell r="F1388">
            <v>5.5435400000000003E-2</v>
          </cell>
        </row>
        <row r="1389">
          <cell r="F1389">
            <v>5.5475400000000001E-2</v>
          </cell>
        </row>
        <row r="1390">
          <cell r="F1390">
            <v>5.5515299999999997E-2</v>
          </cell>
        </row>
        <row r="1391">
          <cell r="F1391">
            <v>5.5555300000000002E-2</v>
          </cell>
        </row>
        <row r="1392">
          <cell r="F1392">
            <v>5.55953E-2</v>
          </cell>
        </row>
        <row r="1393">
          <cell r="F1393">
            <v>5.5635299999999999E-2</v>
          </cell>
        </row>
        <row r="1394">
          <cell r="F1394">
            <v>5.5675200000000001E-2</v>
          </cell>
        </row>
        <row r="1395">
          <cell r="F1395">
            <v>5.5715199999999999E-2</v>
          </cell>
        </row>
        <row r="1396">
          <cell r="F1396">
            <v>5.5755199999999998E-2</v>
          </cell>
        </row>
        <row r="1397">
          <cell r="F1397">
            <v>5.5795200000000003E-2</v>
          </cell>
        </row>
        <row r="1398">
          <cell r="F1398">
            <v>5.5835200000000001E-2</v>
          </cell>
        </row>
        <row r="1399">
          <cell r="F1399">
            <v>5.5875099999999997E-2</v>
          </cell>
        </row>
        <row r="1400">
          <cell r="F1400">
            <v>5.5915100000000002E-2</v>
          </cell>
        </row>
        <row r="1401">
          <cell r="F1401">
            <v>5.5955100000000001E-2</v>
          </cell>
        </row>
        <row r="1402">
          <cell r="F1402">
            <v>5.5995099999999999E-2</v>
          </cell>
        </row>
        <row r="1403">
          <cell r="F1403">
            <v>5.6035000000000001E-2</v>
          </cell>
        </row>
        <row r="1404">
          <cell r="F1404">
            <v>5.6075E-2</v>
          </cell>
        </row>
        <row r="1405">
          <cell r="F1405">
            <v>5.6114999999999998E-2</v>
          </cell>
        </row>
        <row r="1406">
          <cell r="F1406">
            <v>5.6154999999999997E-2</v>
          </cell>
        </row>
        <row r="1407">
          <cell r="F1407">
            <v>5.6195000000000002E-2</v>
          </cell>
        </row>
        <row r="1408">
          <cell r="F1408">
            <v>5.6234899999999997E-2</v>
          </cell>
        </row>
        <row r="1409">
          <cell r="F1409">
            <v>5.6274900000000003E-2</v>
          </cell>
        </row>
        <row r="1410">
          <cell r="F1410">
            <v>5.6314900000000001E-2</v>
          </cell>
        </row>
        <row r="1411">
          <cell r="F1411">
            <v>5.6354899999999999E-2</v>
          </cell>
        </row>
        <row r="1412">
          <cell r="F1412">
            <v>5.6394800000000002E-2</v>
          </cell>
        </row>
        <row r="1413">
          <cell r="F1413">
            <v>5.64348E-2</v>
          </cell>
        </row>
        <row r="1414">
          <cell r="F1414">
            <v>5.6474799999999999E-2</v>
          </cell>
        </row>
        <row r="1415">
          <cell r="F1415">
            <v>5.6514799999999997E-2</v>
          </cell>
        </row>
        <row r="1416">
          <cell r="F1416">
            <v>5.6554699999999999E-2</v>
          </cell>
        </row>
        <row r="1417">
          <cell r="F1417">
            <v>5.6594699999999998E-2</v>
          </cell>
        </row>
        <row r="1418">
          <cell r="F1418">
            <v>5.6634700000000003E-2</v>
          </cell>
        </row>
        <row r="1419">
          <cell r="F1419">
            <v>5.6674700000000001E-2</v>
          </cell>
        </row>
        <row r="1420">
          <cell r="F1420">
            <v>5.67147E-2</v>
          </cell>
        </row>
        <row r="1421">
          <cell r="F1421">
            <v>5.6754600000000002E-2</v>
          </cell>
        </row>
        <row r="1422">
          <cell r="F1422">
            <v>5.6794600000000001E-2</v>
          </cell>
        </row>
        <row r="1423">
          <cell r="F1423">
            <v>5.6834599999999999E-2</v>
          </cell>
        </row>
        <row r="1424">
          <cell r="F1424">
            <v>5.6874599999999997E-2</v>
          </cell>
        </row>
        <row r="1425">
          <cell r="F1425">
            <v>5.69145E-2</v>
          </cell>
        </row>
        <row r="1426">
          <cell r="F1426">
            <v>5.6954499999999998E-2</v>
          </cell>
        </row>
        <row r="1427">
          <cell r="F1427">
            <v>5.6994499999999997E-2</v>
          </cell>
        </row>
        <row r="1428">
          <cell r="F1428">
            <v>5.7034500000000002E-2</v>
          </cell>
        </row>
        <row r="1429">
          <cell r="F1429">
            <v>5.70745E-2</v>
          </cell>
        </row>
        <row r="1430">
          <cell r="F1430">
            <v>5.7114400000000003E-2</v>
          </cell>
        </row>
        <row r="1431">
          <cell r="F1431">
            <v>5.7154400000000001E-2</v>
          </cell>
        </row>
        <row r="1432">
          <cell r="F1432">
            <v>5.7194399999999999E-2</v>
          </cell>
        </row>
        <row r="1433">
          <cell r="F1433">
            <v>5.7234399999999998E-2</v>
          </cell>
        </row>
        <row r="1434">
          <cell r="F1434">
            <v>5.72743E-2</v>
          </cell>
        </row>
        <row r="1435">
          <cell r="F1435">
            <v>5.7314299999999999E-2</v>
          </cell>
        </row>
        <row r="1436">
          <cell r="F1436">
            <v>5.7354299999999997E-2</v>
          </cell>
        </row>
        <row r="1437">
          <cell r="F1437">
            <v>5.7394300000000002E-2</v>
          </cell>
        </row>
        <row r="1438">
          <cell r="F1438">
            <v>5.7434300000000001E-2</v>
          </cell>
        </row>
        <row r="1439">
          <cell r="F1439">
            <v>5.7474200000000003E-2</v>
          </cell>
        </row>
        <row r="1440">
          <cell r="F1440">
            <v>5.7514200000000001E-2</v>
          </cell>
        </row>
        <row r="1441">
          <cell r="F1441">
            <v>5.75542E-2</v>
          </cell>
        </row>
        <row r="1442">
          <cell r="F1442">
            <v>5.7594199999999998E-2</v>
          </cell>
        </row>
        <row r="1443">
          <cell r="F1443">
            <v>5.7634100000000001E-2</v>
          </cell>
        </row>
        <row r="1444">
          <cell r="F1444">
            <v>5.7674099999999999E-2</v>
          </cell>
        </row>
        <row r="1445">
          <cell r="F1445">
            <v>5.7714099999999997E-2</v>
          </cell>
        </row>
        <row r="1446">
          <cell r="F1446">
            <v>5.7754100000000003E-2</v>
          </cell>
        </row>
        <row r="1447">
          <cell r="F1447">
            <v>5.7794100000000001E-2</v>
          </cell>
        </row>
        <row r="1448">
          <cell r="F1448">
            <v>5.7834000000000003E-2</v>
          </cell>
        </row>
        <row r="1449">
          <cell r="F1449">
            <v>5.7874000000000002E-2</v>
          </cell>
        </row>
        <row r="1450">
          <cell r="F1450">
            <v>5.7914E-2</v>
          </cell>
        </row>
        <row r="1451">
          <cell r="F1451">
            <v>5.7953999999999999E-2</v>
          </cell>
        </row>
        <row r="1452">
          <cell r="F1452">
            <v>5.7993900000000001E-2</v>
          </cell>
        </row>
        <row r="1453">
          <cell r="F1453">
            <v>5.8033899999999999E-2</v>
          </cell>
        </row>
        <row r="1454">
          <cell r="F1454">
            <v>5.8073899999999998E-2</v>
          </cell>
        </row>
        <row r="1455">
          <cell r="F1455">
            <v>5.8113900000000003E-2</v>
          </cell>
        </row>
        <row r="1456">
          <cell r="F1456">
            <v>5.8153900000000001E-2</v>
          </cell>
        </row>
        <row r="1457">
          <cell r="F1457">
            <v>5.8193799999999997E-2</v>
          </cell>
        </row>
        <row r="1458">
          <cell r="F1458">
            <v>5.8233800000000002E-2</v>
          </cell>
        </row>
        <row r="1459">
          <cell r="F1459">
            <v>5.8273800000000001E-2</v>
          </cell>
        </row>
        <row r="1460">
          <cell r="F1460">
            <v>5.8313799999999999E-2</v>
          </cell>
        </row>
        <row r="1461">
          <cell r="F1461">
            <v>5.8353700000000001E-2</v>
          </cell>
        </row>
        <row r="1462">
          <cell r="F1462">
            <v>5.83937E-2</v>
          </cell>
        </row>
        <row r="1463">
          <cell r="F1463">
            <v>5.8433699999999998E-2</v>
          </cell>
        </row>
        <row r="1464">
          <cell r="F1464">
            <v>5.8473700000000003E-2</v>
          </cell>
        </row>
        <row r="1465">
          <cell r="F1465">
            <v>5.8513700000000002E-2</v>
          </cell>
        </row>
        <row r="1466">
          <cell r="F1466">
            <v>5.8553599999999997E-2</v>
          </cell>
        </row>
        <row r="1467">
          <cell r="F1467">
            <v>5.8593600000000003E-2</v>
          </cell>
        </row>
        <row r="1468">
          <cell r="F1468">
            <v>5.8633600000000001E-2</v>
          </cell>
        </row>
        <row r="1469">
          <cell r="F1469">
            <v>5.8673599999999999E-2</v>
          </cell>
        </row>
        <row r="1470">
          <cell r="F1470">
            <v>5.8713500000000002E-2</v>
          </cell>
        </row>
        <row r="1471">
          <cell r="F1471">
            <v>5.87535E-2</v>
          </cell>
        </row>
        <row r="1472">
          <cell r="F1472">
            <v>5.8793499999999999E-2</v>
          </cell>
        </row>
        <row r="1473">
          <cell r="F1473">
            <v>5.8833499999999997E-2</v>
          </cell>
        </row>
        <row r="1474">
          <cell r="F1474">
            <v>5.8873399999999999E-2</v>
          </cell>
        </row>
        <row r="1475">
          <cell r="F1475">
            <v>5.8913399999999998E-2</v>
          </cell>
        </row>
        <row r="1476">
          <cell r="F1476">
            <v>5.8953400000000003E-2</v>
          </cell>
        </row>
        <row r="1477">
          <cell r="F1477">
            <v>5.8993400000000001E-2</v>
          </cell>
        </row>
        <row r="1478">
          <cell r="F1478">
            <v>5.90334E-2</v>
          </cell>
        </row>
        <row r="1479">
          <cell r="F1479">
            <v>5.9073300000000002E-2</v>
          </cell>
        </row>
        <row r="1480">
          <cell r="F1480">
            <v>5.9113300000000001E-2</v>
          </cell>
        </row>
        <row r="1481">
          <cell r="F1481">
            <v>5.9153299999999999E-2</v>
          </cell>
        </row>
        <row r="1482">
          <cell r="F1482">
            <v>5.9193299999999997E-2</v>
          </cell>
        </row>
        <row r="1483">
          <cell r="F1483">
            <v>5.92332E-2</v>
          </cell>
        </row>
        <row r="1484">
          <cell r="F1484">
            <v>5.9273199999999998E-2</v>
          </cell>
        </row>
        <row r="1485">
          <cell r="F1485">
            <v>5.9313200000000003E-2</v>
          </cell>
        </row>
        <row r="1486">
          <cell r="F1486">
            <v>5.9353200000000002E-2</v>
          </cell>
        </row>
        <row r="1487">
          <cell r="F1487">
            <v>5.93932E-2</v>
          </cell>
        </row>
        <row r="1488">
          <cell r="F1488">
            <v>5.9433100000000003E-2</v>
          </cell>
        </row>
        <row r="1489">
          <cell r="F1489">
            <v>5.9473100000000001E-2</v>
          </cell>
        </row>
        <row r="1490">
          <cell r="F1490">
            <v>5.9513099999999999E-2</v>
          </cell>
        </row>
        <row r="1491">
          <cell r="F1491">
            <v>5.9553099999999998E-2</v>
          </cell>
        </row>
        <row r="1492">
          <cell r="F1492">
            <v>5.9593E-2</v>
          </cell>
        </row>
        <row r="1493">
          <cell r="F1493">
            <v>5.9632999999999999E-2</v>
          </cell>
        </row>
        <row r="1494">
          <cell r="F1494">
            <v>5.9672999999999997E-2</v>
          </cell>
        </row>
        <row r="1495">
          <cell r="F1495">
            <v>5.9713000000000002E-2</v>
          </cell>
        </row>
        <row r="1496">
          <cell r="F1496">
            <v>5.9753000000000001E-2</v>
          </cell>
        </row>
        <row r="1497">
          <cell r="F1497">
            <v>5.9792900000000003E-2</v>
          </cell>
        </row>
        <row r="1498">
          <cell r="F1498">
            <v>5.9832900000000001E-2</v>
          </cell>
        </row>
        <row r="1499">
          <cell r="F1499">
            <v>5.98729E-2</v>
          </cell>
        </row>
        <row r="1500">
          <cell r="F1500">
            <v>5.9912899999999998E-2</v>
          </cell>
        </row>
        <row r="1501">
          <cell r="F1501">
            <v>5.9952800000000001E-2</v>
          </cell>
        </row>
        <row r="1502">
          <cell r="F1502">
            <v>5.9992799999999999E-2</v>
          </cell>
        </row>
        <row r="1503">
          <cell r="F1503">
            <v>6.0032799999999997E-2</v>
          </cell>
        </row>
        <row r="1504">
          <cell r="F1504">
            <v>6.0072800000000003E-2</v>
          </cell>
        </row>
        <row r="1505">
          <cell r="F1505">
            <v>6.0112800000000001E-2</v>
          </cell>
        </row>
        <row r="1506">
          <cell r="F1506">
            <v>6.0152700000000003E-2</v>
          </cell>
        </row>
        <row r="1507">
          <cell r="F1507">
            <v>6.0192700000000002E-2</v>
          </cell>
        </row>
        <row r="1508">
          <cell r="F1508">
            <v>6.02327E-2</v>
          </cell>
        </row>
        <row r="1509">
          <cell r="F1509">
            <v>6.0272699999999998E-2</v>
          </cell>
        </row>
        <row r="1510">
          <cell r="F1510">
            <v>6.0312600000000001E-2</v>
          </cell>
        </row>
        <row r="1511">
          <cell r="F1511">
            <v>6.0352599999999999E-2</v>
          </cell>
        </row>
        <row r="1512">
          <cell r="F1512">
            <v>6.0392599999999998E-2</v>
          </cell>
        </row>
        <row r="1513">
          <cell r="F1513">
            <v>6.0432600000000003E-2</v>
          </cell>
        </row>
        <row r="1514">
          <cell r="F1514">
            <v>6.0472600000000001E-2</v>
          </cell>
        </row>
        <row r="1515">
          <cell r="F1515">
            <v>6.0512499999999997E-2</v>
          </cell>
        </row>
        <row r="1516">
          <cell r="F1516">
            <v>6.0552500000000002E-2</v>
          </cell>
        </row>
        <row r="1517">
          <cell r="F1517">
            <v>6.0592500000000001E-2</v>
          </cell>
        </row>
        <row r="1518">
          <cell r="F1518">
            <v>6.0632499999999999E-2</v>
          </cell>
        </row>
        <row r="1519">
          <cell r="F1519">
            <v>6.0672499999999997E-2</v>
          </cell>
        </row>
        <row r="1520">
          <cell r="F1520">
            <v>6.0712500000000003E-2</v>
          </cell>
        </row>
        <row r="1521">
          <cell r="F1521">
            <v>6.0752399999999998E-2</v>
          </cell>
        </row>
        <row r="1522">
          <cell r="F1522">
            <v>6.0792400000000003E-2</v>
          </cell>
        </row>
        <row r="1523">
          <cell r="F1523">
            <v>6.0832400000000002E-2</v>
          </cell>
        </row>
        <row r="1524">
          <cell r="F1524">
            <v>6.08724E-2</v>
          </cell>
        </row>
        <row r="1525">
          <cell r="F1525">
            <v>6.0912399999999998E-2</v>
          </cell>
        </row>
        <row r="1526">
          <cell r="F1526">
            <v>6.0952399999999997E-2</v>
          </cell>
        </row>
        <row r="1527">
          <cell r="F1527">
            <v>6.0992400000000002E-2</v>
          </cell>
        </row>
        <row r="1528">
          <cell r="F1528">
            <v>6.1032400000000001E-2</v>
          </cell>
        </row>
        <row r="1529">
          <cell r="F1529">
            <v>6.1072300000000003E-2</v>
          </cell>
        </row>
        <row r="1530">
          <cell r="F1530">
            <v>6.1112300000000001E-2</v>
          </cell>
        </row>
        <row r="1531">
          <cell r="F1531">
            <v>6.11523E-2</v>
          </cell>
        </row>
        <row r="1532">
          <cell r="F1532">
            <v>6.1192299999999998E-2</v>
          </cell>
        </row>
        <row r="1533">
          <cell r="F1533">
            <v>6.1232300000000003E-2</v>
          </cell>
        </row>
        <row r="1534">
          <cell r="F1534">
            <v>6.1272300000000002E-2</v>
          </cell>
        </row>
        <row r="1535">
          <cell r="F1535">
            <v>6.13123E-2</v>
          </cell>
        </row>
        <row r="1536">
          <cell r="F1536">
            <v>6.1352299999999999E-2</v>
          </cell>
        </row>
        <row r="1537">
          <cell r="F1537">
            <v>6.1392299999999997E-2</v>
          </cell>
        </row>
        <row r="1538">
          <cell r="F1538">
            <v>6.1432300000000002E-2</v>
          </cell>
        </row>
        <row r="1539">
          <cell r="F1539">
            <v>6.1472300000000001E-2</v>
          </cell>
        </row>
        <row r="1540">
          <cell r="F1540">
            <v>6.1512299999999999E-2</v>
          </cell>
        </row>
        <row r="1541">
          <cell r="F1541">
            <v>6.1552299999999997E-2</v>
          </cell>
        </row>
        <row r="1542">
          <cell r="F1542">
            <v>6.1592300000000003E-2</v>
          </cell>
        </row>
        <row r="1543">
          <cell r="F1543">
            <v>6.1632300000000001E-2</v>
          </cell>
        </row>
        <row r="1544">
          <cell r="F1544">
            <v>6.1672299999999999E-2</v>
          </cell>
        </row>
        <row r="1545">
          <cell r="F1545">
            <v>6.1712299999999998E-2</v>
          </cell>
        </row>
        <row r="1546">
          <cell r="F1546">
            <v>6.1752300000000003E-2</v>
          </cell>
        </row>
        <row r="1547">
          <cell r="F1547">
            <v>6.1792300000000001E-2</v>
          </cell>
        </row>
        <row r="1548">
          <cell r="F1548">
            <v>6.18323E-2</v>
          </cell>
        </row>
        <row r="1549">
          <cell r="F1549">
            <v>6.1872299999999998E-2</v>
          </cell>
        </row>
        <row r="1550">
          <cell r="F1550">
            <v>6.1912300000000003E-2</v>
          </cell>
        </row>
        <row r="1551">
          <cell r="F1551">
            <v>6.1952300000000002E-2</v>
          </cell>
        </row>
        <row r="1552">
          <cell r="F1552">
            <v>6.19923E-2</v>
          </cell>
        </row>
        <row r="1553">
          <cell r="F1553">
            <v>6.2032299999999999E-2</v>
          </cell>
        </row>
        <row r="1554">
          <cell r="F1554">
            <v>6.2072299999999997E-2</v>
          </cell>
        </row>
        <row r="1555">
          <cell r="F1555">
            <v>6.2112300000000002E-2</v>
          </cell>
        </row>
        <row r="1556">
          <cell r="F1556">
            <v>6.2152300000000001E-2</v>
          </cell>
        </row>
        <row r="1557">
          <cell r="F1557">
            <v>6.2192299999999999E-2</v>
          </cell>
        </row>
        <row r="1558">
          <cell r="F1558">
            <v>6.2232299999999997E-2</v>
          </cell>
        </row>
        <row r="1559">
          <cell r="F1559">
            <v>6.2272300000000003E-2</v>
          </cell>
        </row>
        <row r="1560">
          <cell r="F1560">
            <v>6.2312300000000001E-2</v>
          </cell>
        </row>
        <row r="1561">
          <cell r="F1561">
            <v>6.2352299999999999E-2</v>
          </cell>
        </row>
        <row r="1562">
          <cell r="F1562">
            <v>6.2392299999999998E-2</v>
          </cell>
        </row>
        <row r="1563">
          <cell r="F1563">
            <v>6.2432300000000003E-2</v>
          </cell>
        </row>
        <row r="1564">
          <cell r="F1564">
            <v>6.2472300000000001E-2</v>
          </cell>
        </row>
        <row r="1565">
          <cell r="F1565">
            <v>6.2512300000000007E-2</v>
          </cell>
        </row>
        <row r="1566">
          <cell r="F1566">
            <v>6.2552300000000005E-2</v>
          </cell>
        </row>
        <row r="1567">
          <cell r="F1567">
            <v>6.2592300000000003E-2</v>
          </cell>
        </row>
        <row r="1568">
          <cell r="F1568">
            <v>6.2632300000000002E-2</v>
          </cell>
        </row>
        <row r="1569">
          <cell r="F1569">
            <v>6.26723E-2</v>
          </cell>
        </row>
        <row r="1570">
          <cell r="F1570">
            <v>6.2712299999999999E-2</v>
          </cell>
        </row>
        <row r="1571">
          <cell r="F1571">
            <v>6.2752299999999997E-2</v>
          </cell>
        </row>
        <row r="1572">
          <cell r="F1572">
            <v>6.2792299999999995E-2</v>
          </cell>
        </row>
        <row r="1573">
          <cell r="F1573">
            <v>6.2832299999999994E-2</v>
          </cell>
        </row>
        <row r="1574">
          <cell r="F1574">
            <v>6.2872300000000006E-2</v>
          </cell>
        </row>
        <row r="1575">
          <cell r="F1575">
            <v>6.2912300000000004E-2</v>
          </cell>
        </row>
        <row r="1576">
          <cell r="F1576">
            <v>6.2952300000000003E-2</v>
          </cell>
        </row>
        <row r="1577">
          <cell r="F1577">
            <v>6.2992300000000001E-2</v>
          </cell>
        </row>
        <row r="1578">
          <cell r="F1578">
            <v>6.3032299999999999E-2</v>
          </cell>
        </row>
        <row r="1579">
          <cell r="F1579">
            <v>6.3072299999999998E-2</v>
          </cell>
        </row>
        <row r="1580">
          <cell r="F1580">
            <v>6.3112299999999996E-2</v>
          </cell>
        </row>
        <row r="1581">
          <cell r="F1581">
            <v>6.3152299999999995E-2</v>
          </cell>
        </row>
        <row r="1582">
          <cell r="F1582">
            <v>6.3192300000000007E-2</v>
          </cell>
        </row>
        <row r="1583">
          <cell r="F1583">
            <v>6.3232300000000005E-2</v>
          </cell>
        </row>
        <row r="1584">
          <cell r="F1584">
            <v>6.3272300000000004E-2</v>
          </cell>
        </row>
        <row r="1585">
          <cell r="F1585">
            <v>6.3312300000000002E-2</v>
          </cell>
        </row>
        <row r="1586">
          <cell r="F1586">
            <v>6.33523E-2</v>
          </cell>
        </row>
        <row r="1587">
          <cell r="F1587">
            <v>6.3392299999999999E-2</v>
          </cell>
        </row>
        <row r="1588">
          <cell r="F1588">
            <v>6.3432299999999997E-2</v>
          </cell>
        </row>
        <row r="1589">
          <cell r="F1589">
            <v>6.3472299999999995E-2</v>
          </cell>
        </row>
        <row r="1590">
          <cell r="F1590">
            <v>6.3512299999999994E-2</v>
          </cell>
        </row>
        <row r="1591">
          <cell r="F1591">
            <v>6.3552300000000006E-2</v>
          </cell>
        </row>
        <row r="1592">
          <cell r="F1592">
            <v>6.3592300000000004E-2</v>
          </cell>
        </row>
        <row r="1593">
          <cell r="F1593">
            <v>6.3632300000000003E-2</v>
          </cell>
        </row>
        <row r="1594">
          <cell r="F1594">
            <v>6.3672300000000001E-2</v>
          </cell>
        </row>
        <row r="1595">
          <cell r="F1595">
            <v>6.3712299999999999E-2</v>
          </cell>
        </row>
        <row r="1596">
          <cell r="F1596">
            <v>6.3752299999999998E-2</v>
          </cell>
        </row>
        <row r="1597">
          <cell r="F1597">
            <v>6.3792299999999996E-2</v>
          </cell>
        </row>
        <row r="1598">
          <cell r="F1598">
            <v>6.3832299999999995E-2</v>
          </cell>
        </row>
        <row r="1599">
          <cell r="F1599">
            <v>6.3872300000000007E-2</v>
          </cell>
        </row>
        <row r="1600">
          <cell r="F1600">
            <v>6.3912300000000005E-2</v>
          </cell>
        </row>
        <row r="1601">
          <cell r="F1601">
            <v>6.3952300000000004E-2</v>
          </cell>
        </row>
        <row r="1602">
          <cell r="F1602">
            <v>6.3992300000000002E-2</v>
          </cell>
        </row>
        <row r="1603">
          <cell r="F1603">
            <v>6.40323E-2</v>
          </cell>
        </row>
        <row r="1604">
          <cell r="F1604">
            <v>6.4072299999999999E-2</v>
          </cell>
        </row>
        <row r="1605">
          <cell r="F1605">
            <v>6.4112299999999997E-2</v>
          </cell>
        </row>
        <row r="1606">
          <cell r="F1606">
            <v>6.4152299999999995E-2</v>
          </cell>
        </row>
        <row r="1607">
          <cell r="F1607">
            <v>6.4192299999999994E-2</v>
          </cell>
        </row>
        <row r="1608">
          <cell r="F1608">
            <v>6.4232300000000006E-2</v>
          </cell>
        </row>
        <row r="1609">
          <cell r="F1609">
            <v>6.4272300000000004E-2</v>
          </cell>
        </row>
        <row r="1610">
          <cell r="F1610">
            <v>6.4312300000000003E-2</v>
          </cell>
        </row>
        <row r="1611">
          <cell r="F1611">
            <v>6.4352300000000001E-2</v>
          </cell>
        </row>
        <row r="1612">
          <cell r="F1612">
            <v>6.43923E-2</v>
          </cell>
        </row>
        <row r="1613">
          <cell r="F1613">
            <v>6.4432299999999998E-2</v>
          </cell>
        </row>
        <row r="1614">
          <cell r="F1614">
            <v>6.4472299999999996E-2</v>
          </cell>
        </row>
        <row r="1615">
          <cell r="F1615">
            <v>6.4512299999999995E-2</v>
          </cell>
        </row>
        <row r="1616">
          <cell r="F1616">
            <v>6.4552300000000007E-2</v>
          </cell>
        </row>
        <row r="1617">
          <cell r="F1617">
            <v>6.4592300000000005E-2</v>
          </cell>
        </row>
        <row r="1618">
          <cell r="F1618">
            <v>6.4632300000000004E-2</v>
          </cell>
        </row>
        <row r="1619">
          <cell r="F1619">
            <v>6.4672300000000002E-2</v>
          </cell>
        </row>
        <row r="1620">
          <cell r="F1620">
            <v>6.47123E-2</v>
          </cell>
        </row>
        <row r="1621">
          <cell r="F1621">
            <v>6.4752299999999999E-2</v>
          </cell>
        </row>
        <row r="1622">
          <cell r="F1622">
            <v>6.4792299999999997E-2</v>
          </cell>
        </row>
        <row r="1623">
          <cell r="F1623">
            <v>6.4832299999999995E-2</v>
          </cell>
        </row>
        <row r="1624">
          <cell r="F1624">
            <v>6.4872299999999994E-2</v>
          </cell>
        </row>
        <row r="1625">
          <cell r="F1625">
            <v>6.4912300000000006E-2</v>
          </cell>
        </row>
        <row r="1626">
          <cell r="F1626">
            <v>6.4952300000000004E-2</v>
          </cell>
        </row>
        <row r="1627">
          <cell r="F1627">
            <v>6.4992300000000003E-2</v>
          </cell>
        </row>
        <row r="1628">
          <cell r="F1628">
            <v>6.5032300000000001E-2</v>
          </cell>
        </row>
        <row r="1629">
          <cell r="F1629">
            <v>6.50723E-2</v>
          </cell>
        </row>
        <row r="1630">
          <cell r="F1630">
            <v>6.5112299999999998E-2</v>
          </cell>
        </row>
        <row r="1631">
          <cell r="F1631">
            <v>6.5152299999999996E-2</v>
          </cell>
        </row>
        <row r="1632">
          <cell r="F1632">
            <v>6.5192299999999995E-2</v>
          </cell>
        </row>
        <row r="1633">
          <cell r="F1633">
            <v>6.5232299999999993E-2</v>
          </cell>
        </row>
        <row r="1634">
          <cell r="F1634">
            <v>6.5272300000000005E-2</v>
          </cell>
        </row>
        <row r="1635">
          <cell r="F1635">
            <v>6.5312300000000004E-2</v>
          </cell>
        </row>
        <row r="1636">
          <cell r="F1636">
            <v>6.5352300000000002E-2</v>
          </cell>
        </row>
        <row r="1637">
          <cell r="F1637">
            <v>6.53923E-2</v>
          </cell>
        </row>
        <row r="1638">
          <cell r="F1638">
            <v>6.5432299999999999E-2</v>
          </cell>
        </row>
        <row r="1639">
          <cell r="F1639">
            <v>6.5472299999999997E-2</v>
          </cell>
        </row>
        <row r="1640">
          <cell r="F1640">
            <v>6.5512299999999996E-2</v>
          </cell>
        </row>
        <row r="1641">
          <cell r="F1641">
            <v>6.5552299999999994E-2</v>
          </cell>
        </row>
        <row r="1642">
          <cell r="F1642">
            <v>6.5592300000000006E-2</v>
          </cell>
        </row>
        <row r="1643">
          <cell r="F1643">
            <v>6.5632300000000005E-2</v>
          </cell>
        </row>
        <row r="1644">
          <cell r="F1644">
            <v>6.5672300000000003E-2</v>
          </cell>
        </row>
        <row r="1645">
          <cell r="F1645">
            <v>6.5712300000000001E-2</v>
          </cell>
        </row>
        <row r="1646">
          <cell r="F1646">
            <v>6.57523E-2</v>
          </cell>
        </row>
        <row r="1647">
          <cell r="F1647">
            <v>6.5792299999999998E-2</v>
          </cell>
        </row>
        <row r="1648">
          <cell r="F1648">
            <v>6.5832299999999996E-2</v>
          </cell>
        </row>
        <row r="1649">
          <cell r="F1649">
            <v>6.5872299999999995E-2</v>
          </cell>
        </row>
        <row r="1650">
          <cell r="F1650">
            <v>6.5912299999999993E-2</v>
          </cell>
        </row>
        <row r="1651">
          <cell r="F1651">
            <v>6.5952300000000005E-2</v>
          </cell>
        </row>
        <row r="1652">
          <cell r="F1652">
            <v>6.5992300000000004E-2</v>
          </cell>
        </row>
        <row r="1653">
          <cell r="F1653">
            <v>6.6032300000000002E-2</v>
          </cell>
        </row>
        <row r="1654">
          <cell r="F1654">
            <v>6.60723E-2</v>
          </cell>
        </row>
        <row r="1655">
          <cell r="F1655">
            <v>6.6112299999999999E-2</v>
          </cell>
        </row>
        <row r="1656">
          <cell r="F1656">
            <v>6.6152299999999997E-2</v>
          </cell>
        </row>
        <row r="1657">
          <cell r="F1657">
            <v>6.6192299999999996E-2</v>
          </cell>
        </row>
        <row r="1658">
          <cell r="F1658">
            <v>6.6232299999999994E-2</v>
          </cell>
        </row>
        <row r="1659">
          <cell r="F1659">
            <v>6.6272300000000006E-2</v>
          </cell>
        </row>
        <row r="1660">
          <cell r="F1660">
            <v>6.6312300000000005E-2</v>
          </cell>
        </row>
        <row r="1661">
          <cell r="F1661">
            <v>6.6352300000000003E-2</v>
          </cell>
        </row>
        <row r="1662">
          <cell r="F1662">
            <v>6.6392300000000001E-2</v>
          </cell>
        </row>
        <row r="1663">
          <cell r="F1663">
            <v>6.64323E-2</v>
          </cell>
        </row>
        <row r="1664">
          <cell r="F1664">
            <v>6.6472299999999998E-2</v>
          </cell>
        </row>
        <row r="1665">
          <cell r="F1665">
            <v>6.6512299999999996E-2</v>
          </cell>
        </row>
        <row r="1666">
          <cell r="F1666">
            <v>6.6552299999999995E-2</v>
          </cell>
        </row>
        <row r="1667">
          <cell r="F1667">
            <v>6.6592299999999993E-2</v>
          </cell>
        </row>
        <row r="1668">
          <cell r="F1668">
            <v>6.6632300000000005E-2</v>
          </cell>
        </row>
        <row r="1669">
          <cell r="F1669">
            <v>6.6672300000000004E-2</v>
          </cell>
        </row>
        <row r="1670">
          <cell r="F1670">
            <v>6.6712300000000002E-2</v>
          </cell>
        </row>
        <row r="1671">
          <cell r="F1671">
            <v>6.6752300000000001E-2</v>
          </cell>
        </row>
        <row r="1672">
          <cell r="F1672">
            <v>6.6792299999999999E-2</v>
          </cell>
        </row>
        <row r="1673">
          <cell r="F1673">
            <v>6.6832299999999997E-2</v>
          </cell>
        </row>
        <row r="1674">
          <cell r="F1674">
            <v>6.6872299999999996E-2</v>
          </cell>
        </row>
        <row r="1675">
          <cell r="F1675">
            <v>6.6912299999999994E-2</v>
          </cell>
        </row>
        <row r="1676">
          <cell r="F1676">
            <v>6.6952300000000006E-2</v>
          </cell>
        </row>
        <row r="1677">
          <cell r="F1677">
            <v>6.6992300000000005E-2</v>
          </cell>
        </row>
        <row r="1678">
          <cell r="F1678">
            <v>6.7032300000000003E-2</v>
          </cell>
        </row>
        <row r="1679">
          <cell r="F1679">
            <v>6.7072300000000001E-2</v>
          </cell>
        </row>
        <row r="1680">
          <cell r="F1680">
            <v>6.71123E-2</v>
          </cell>
        </row>
        <row r="1681">
          <cell r="F1681">
            <v>6.7152299999999998E-2</v>
          </cell>
        </row>
        <row r="1682">
          <cell r="F1682">
            <v>6.7192299999999996E-2</v>
          </cell>
        </row>
        <row r="1683">
          <cell r="F1683">
            <v>6.7232299999999995E-2</v>
          </cell>
        </row>
        <row r="1684">
          <cell r="F1684">
            <v>6.7272299999999993E-2</v>
          </cell>
        </row>
        <row r="1685">
          <cell r="F1685">
            <v>6.7312300000000005E-2</v>
          </cell>
        </row>
        <row r="1686">
          <cell r="F1686">
            <v>6.7352300000000004E-2</v>
          </cell>
        </row>
        <row r="1687">
          <cell r="F1687">
            <v>6.7392300000000002E-2</v>
          </cell>
        </row>
        <row r="1688">
          <cell r="F1688">
            <v>6.7432300000000001E-2</v>
          </cell>
        </row>
        <row r="1689">
          <cell r="F1689">
            <v>6.7472299999999999E-2</v>
          </cell>
        </row>
        <row r="1690">
          <cell r="F1690">
            <v>6.7512299999999997E-2</v>
          </cell>
        </row>
        <row r="1691">
          <cell r="F1691">
            <v>6.7552299999999996E-2</v>
          </cell>
        </row>
        <row r="1692">
          <cell r="F1692">
            <v>6.7592299999999994E-2</v>
          </cell>
        </row>
        <row r="1693">
          <cell r="F1693">
            <v>6.7632300000000006E-2</v>
          </cell>
        </row>
        <row r="1694">
          <cell r="F1694">
            <v>6.7672300000000005E-2</v>
          </cell>
        </row>
        <row r="1695">
          <cell r="F1695">
            <v>6.7712300000000003E-2</v>
          </cell>
        </row>
        <row r="1696">
          <cell r="F1696">
            <v>6.7752300000000001E-2</v>
          </cell>
        </row>
        <row r="1697">
          <cell r="F1697">
            <v>6.77923E-2</v>
          </cell>
        </row>
        <row r="1698">
          <cell r="F1698">
            <v>6.7832299999999998E-2</v>
          </cell>
        </row>
        <row r="1699">
          <cell r="F1699">
            <v>6.7872299999999997E-2</v>
          </cell>
        </row>
        <row r="1700">
          <cell r="F1700">
            <v>6.7912299999999995E-2</v>
          </cell>
        </row>
        <row r="1701">
          <cell r="F1701">
            <v>6.7952299999999993E-2</v>
          </cell>
        </row>
        <row r="1702">
          <cell r="F1702">
            <v>6.7992300000000006E-2</v>
          </cell>
        </row>
        <row r="1703">
          <cell r="F1703">
            <v>6.8032300000000004E-2</v>
          </cell>
        </row>
        <row r="1704">
          <cell r="F1704">
            <v>6.8072300000000002E-2</v>
          </cell>
        </row>
        <row r="1705">
          <cell r="F1705">
            <v>6.8112300000000001E-2</v>
          </cell>
        </row>
        <row r="1706">
          <cell r="F1706">
            <v>6.8152299999999999E-2</v>
          </cell>
        </row>
        <row r="1707">
          <cell r="F1707">
            <v>6.8192299999999997E-2</v>
          </cell>
        </row>
        <row r="1708">
          <cell r="F1708">
            <v>6.8232299999999996E-2</v>
          </cell>
        </row>
        <row r="1709">
          <cell r="F1709">
            <v>6.8272299999999994E-2</v>
          </cell>
        </row>
        <row r="1710">
          <cell r="F1710">
            <v>6.8312300000000006E-2</v>
          </cell>
        </row>
        <row r="1711">
          <cell r="F1711">
            <v>6.8352300000000005E-2</v>
          </cell>
        </row>
        <row r="1712">
          <cell r="F1712">
            <v>6.8392300000000003E-2</v>
          </cell>
        </row>
        <row r="1713">
          <cell r="F1713">
            <v>6.8432300000000001E-2</v>
          </cell>
        </row>
        <row r="1714">
          <cell r="F1714">
            <v>6.84723E-2</v>
          </cell>
        </row>
        <row r="1715">
          <cell r="F1715">
            <v>6.8512299999999998E-2</v>
          </cell>
        </row>
        <row r="1716">
          <cell r="F1716">
            <v>6.8552299999999997E-2</v>
          </cell>
        </row>
        <row r="1717">
          <cell r="F1717">
            <v>6.8592299999999995E-2</v>
          </cell>
        </row>
        <row r="1718">
          <cell r="F1718">
            <v>6.8632299999999993E-2</v>
          </cell>
        </row>
        <row r="1719">
          <cell r="F1719">
            <v>6.8672200000000003E-2</v>
          </cell>
        </row>
        <row r="1720">
          <cell r="F1720">
            <v>6.8712200000000001E-2</v>
          </cell>
        </row>
        <row r="1721">
          <cell r="F1721">
            <v>6.8752199999999999E-2</v>
          </cell>
        </row>
        <row r="1722">
          <cell r="F1722">
            <v>6.8792199999999998E-2</v>
          </cell>
        </row>
        <row r="1723">
          <cell r="F1723">
            <v>6.8832199999999996E-2</v>
          </cell>
        </row>
        <row r="1724">
          <cell r="F1724">
            <v>6.8872199999999995E-2</v>
          </cell>
        </row>
        <row r="1725">
          <cell r="F1725">
            <v>6.8912200000000007E-2</v>
          </cell>
        </row>
        <row r="1726">
          <cell r="F1726">
            <v>6.8952200000000005E-2</v>
          </cell>
        </row>
        <row r="1727">
          <cell r="F1727">
            <v>6.8992200000000004E-2</v>
          </cell>
        </row>
        <row r="1728">
          <cell r="F1728">
            <v>6.9032200000000002E-2</v>
          </cell>
        </row>
        <row r="1729">
          <cell r="F1729">
            <v>6.90722E-2</v>
          </cell>
        </row>
        <row r="1730">
          <cell r="F1730">
            <v>6.9112199999999999E-2</v>
          </cell>
        </row>
        <row r="1731">
          <cell r="F1731">
            <v>6.9152199999999997E-2</v>
          </cell>
        </row>
        <row r="1732">
          <cell r="F1732">
            <v>6.9192199999999995E-2</v>
          </cell>
        </row>
        <row r="1733">
          <cell r="F1733">
            <v>6.9232199999999994E-2</v>
          </cell>
        </row>
        <row r="1734">
          <cell r="F1734">
            <v>6.9272200000000006E-2</v>
          </cell>
        </row>
        <row r="1735">
          <cell r="F1735">
            <v>6.9312200000000004E-2</v>
          </cell>
        </row>
        <row r="1736">
          <cell r="F1736">
            <v>6.9352200000000003E-2</v>
          </cell>
        </row>
        <row r="1737">
          <cell r="F1737">
            <v>6.9392200000000001E-2</v>
          </cell>
        </row>
        <row r="1738">
          <cell r="F1738">
            <v>6.9432199999999999E-2</v>
          </cell>
        </row>
        <row r="1739">
          <cell r="F1739">
            <v>6.9472199999999998E-2</v>
          </cell>
        </row>
        <row r="1740">
          <cell r="F1740">
            <v>6.9512199999999996E-2</v>
          </cell>
        </row>
        <row r="1741">
          <cell r="F1741">
            <v>6.9552199999999995E-2</v>
          </cell>
        </row>
        <row r="1742">
          <cell r="F1742">
            <v>6.9592200000000007E-2</v>
          </cell>
        </row>
        <row r="1743">
          <cell r="F1743">
            <v>6.9632200000000005E-2</v>
          </cell>
        </row>
        <row r="1744">
          <cell r="F1744">
            <v>6.9672200000000004E-2</v>
          </cell>
        </row>
        <row r="1745">
          <cell r="F1745">
            <v>6.9712200000000002E-2</v>
          </cell>
        </row>
        <row r="1746">
          <cell r="F1746">
            <v>6.97522E-2</v>
          </cell>
        </row>
        <row r="1747">
          <cell r="F1747">
            <v>6.9792199999999999E-2</v>
          </cell>
        </row>
        <row r="1748">
          <cell r="F1748">
            <v>6.9832199999999997E-2</v>
          </cell>
        </row>
        <row r="1749">
          <cell r="F1749">
            <v>6.9872199999999995E-2</v>
          </cell>
        </row>
        <row r="1750">
          <cell r="F1750">
            <v>6.9912199999999994E-2</v>
          </cell>
        </row>
        <row r="1751">
          <cell r="F1751">
            <v>6.9952200000000006E-2</v>
          </cell>
        </row>
        <row r="1752">
          <cell r="F1752">
            <v>6.9992200000000004E-2</v>
          </cell>
        </row>
        <row r="1753">
          <cell r="F1753">
            <v>7.0032200000000003E-2</v>
          </cell>
        </row>
        <row r="1754">
          <cell r="F1754">
            <v>7.0072200000000001E-2</v>
          </cell>
        </row>
        <row r="1755">
          <cell r="F1755">
            <v>7.01122E-2</v>
          </cell>
        </row>
        <row r="1756">
          <cell r="F1756">
            <v>7.0152199999999998E-2</v>
          </cell>
        </row>
        <row r="1757">
          <cell r="F1757">
            <v>7.0192199999999996E-2</v>
          </cell>
        </row>
        <row r="1758">
          <cell r="F1758">
            <v>7.0232199999999995E-2</v>
          </cell>
        </row>
        <row r="1759">
          <cell r="F1759">
            <v>7.0272200000000007E-2</v>
          </cell>
        </row>
        <row r="1760">
          <cell r="F1760">
            <v>7.0312200000000005E-2</v>
          </cell>
        </row>
        <row r="1761">
          <cell r="F1761">
            <v>7.0352200000000004E-2</v>
          </cell>
        </row>
        <row r="1762">
          <cell r="F1762">
            <v>7.0392200000000002E-2</v>
          </cell>
        </row>
        <row r="1763">
          <cell r="F1763">
            <v>7.04322E-2</v>
          </cell>
        </row>
        <row r="1764">
          <cell r="F1764">
            <v>7.0472199999999999E-2</v>
          </cell>
        </row>
        <row r="1765">
          <cell r="F1765">
            <v>7.0512199999999997E-2</v>
          </cell>
        </row>
        <row r="1766">
          <cell r="F1766">
            <v>7.0552199999999995E-2</v>
          </cell>
        </row>
        <row r="1767">
          <cell r="F1767">
            <v>7.0592199999999994E-2</v>
          </cell>
        </row>
        <row r="1768">
          <cell r="F1768">
            <v>7.0632200000000006E-2</v>
          </cell>
        </row>
        <row r="1769">
          <cell r="F1769">
            <v>7.0672200000000004E-2</v>
          </cell>
        </row>
        <row r="1770">
          <cell r="F1770">
            <v>7.0712200000000003E-2</v>
          </cell>
        </row>
        <row r="1771">
          <cell r="F1771">
            <v>7.0752200000000001E-2</v>
          </cell>
        </row>
        <row r="1772">
          <cell r="F1772">
            <v>7.07922E-2</v>
          </cell>
        </row>
        <row r="1773">
          <cell r="F1773">
            <v>7.0832199999999998E-2</v>
          </cell>
        </row>
        <row r="1774">
          <cell r="F1774">
            <v>7.0872199999999996E-2</v>
          </cell>
        </row>
        <row r="1775">
          <cell r="F1775">
            <v>7.0912199999999995E-2</v>
          </cell>
        </row>
        <row r="1776">
          <cell r="F1776">
            <v>7.0952200000000007E-2</v>
          </cell>
        </row>
        <row r="1777">
          <cell r="F1777">
            <v>7.0992200000000005E-2</v>
          </cell>
        </row>
        <row r="1778">
          <cell r="F1778">
            <v>7.1032200000000004E-2</v>
          </cell>
        </row>
        <row r="1779">
          <cell r="F1779">
            <v>7.1072200000000002E-2</v>
          </cell>
        </row>
        <row r="1780">
          <cell r="F1780">
            <v>7.11122E-2</v>
          </cell>
        </row>
        <row r="1781">
          <cell r="F1781">
            <v>7.1152199999999999E-2</v>
          </cell>
        </row>
        <row r="1782">
          <cell r="F1782">
            <v>7.1192199999999997E-2</v>
          </cell>
        </row>
        <row r="1783">
          <cell r="F1783">
            <v>7.1232199999999996E-2</v>
          </cell>
        </row>
        <row r="1784">
          <cell r="F1784">
            <v>7.1272199999999994E-2</v>
          </cell>
        </row>
        <row r="1785">
          <cell r="F1785">
            <v>7.1312200000000006E-2</v>
          </cell>
        </row>
        <row r="1786">
          <cell r="F1786">
            <v>7.1352200000000005E-2</v>
          </cell>
        </row>
        <row r="1787">
          <cell r="F1787">
            <v>7.1392200000000003E-2</v>
          </cell>
        </row>
        <row r="1788">
          <cell r="F1788">
            <v>7.1432200000000001E-2</v>
          </cell>
        </row>
        <row r="1789">
          <cell r="F1789">
            <v>7.14722E-2</v>
          </cell>
        </row>
        <row r="1790">
          <cell r="F1790">
            <v>7.1512199999999998E-2</v>
          </cell>
        </row>
        <row r="1791">
          <cell r="F1791">
            <v>7.1552199999999996E-2</v>
          </cell>
        </row>
        <row r="1792">
          <cell r="F1792">
            <v>7.1592199999999995E-2</v>
          </cell>
        </row>
        <row r="1793">
          <cell r="F1793">
            <v>7.1632199999999993E-2</v>
          </cell>
        </row>
        <row r="1794">
          <cell r="F1794">
            <v>7.1672200000000005E-2</v>
          </cell>
        </row>
        <row r="1795">
          <cell r="F1795">
            <v>7.1712200000000004E-2</v>
          </cell>
        </row>
        <row r="1796">
          <cell r="F1796">
            <v>7.1752200000000002E-2</v>
          </cell>
        </row>
        <row r="1797">
          <cell r="F1797">
            <v>7.17922E-2</v>
          </cell>
        </row>
        <row r="1798">
          <cell r="F1798">
            <v>7.1832199999999999E-2</v>
          </cell>
        </row>
        <row r="1799">
          <cell r="F1799">
            <v>7.1872199999999997E-2</v>
          </cell>
        </row>
        <row r="1800">
          <cell r="F1800">
            <v>7.1912199999999996E-2</v>
          </cell>
        </row>
        <row r="1801">
          <cell r="F1801">
            <v>7.1952199999999994E-2</v>
          </cell>
        </row>
        <row r="1802">
          <cell r="F1802">
            <v>7.1992200000000006E-2</v>
          </cell>
        </row>
        <row r="1803">
          <cell r="F1803">
            <v>7.2032200000000005E-2</v>
          </cell>
        </row>
        <row r="1804">
          <cell r="F1804">
            <v>7.2072200000000003E-2</v>
          </cell>
        </row>
        <row r="1805">
          <cell r="F1805">
            <v>7.2112200000000001E-2</v>
          </cell>
        </row>
        <row r="1806">
          <cell r="F1806">
            <v>7.21522E-2</v>
          </cell>
        </row>
        <row r="1807">
          <cell r="F1807">
            <v>7.2192199999999998E-2</v>
          </cell>
        </row>
        <row r="1808">
          <cell r="F1808">
            <v>7.2232199999999996E-2</v>
          </cell>
        </row>
        <row r="1809">
          <cell r="F1809">
            <v>7.2272199999999995E-2</v>
          </cell>
        </row>
        <row r="1810">
          <cell r="F1810">
            <v>7.2312199999999993E-2</v>
          </cell>
        </row>
        <row r="1811">
          <cell r="F1811">
            <v>7.2352200000000005E-2</v>
          </cell>
        </row>
        <row r="1812">
          <cell r="F1812">
            <v>7.2392200000000004E-2</v>
          </cell>
        </row>
        <row r="1813">
          <cell r="F1813">
            <v>7.2432200000000002E-2</v>
          </cell>
        </row>
        <row r="1814">
          <cell r="F1814">
            <v>7.2472200000000001E-2</v>
          </cell>
        </row>
        <row r="1815">
          <cell r="F1815">
            <v>7.2512199999999999E-2</v>
          </cell>
        </row>
        <row r="1816">
          <cell r="F1816">
            <v>7.2552199999999997E-2</v>
          </cell>
        </row>
        <row r="1817">
          <cell r="F1817">
            <v>7.2592199999999996E-2</v>
          </cell>
        </row>
        <row r="1818">
          <cell r="F1818">
            <v>7.2632199999999994E-2</v>
          </cell>
        </row>
        <row r="1819">
          <cell r="F1819">
            <v>7.2672200000000006E-2</v>
          </cell>
        </row>
        <row r="1820">
          <cell r="F1820">
            <v>7.2712200000000005E-2</v>
          </cell>
        </row>
        <row r="1821">
          <cell r="F1821">
            <v>7.2752200000000003E-2</v>
          </cell>
        </row>
        <row r="1822">
          <cell r="F1822">
            <v>7.2792200000000001E-2</v>
          </cell>
        </row>
        <row r="1823">
          <cell r="F1823">
            <v>7.28322E-2</v>
          </cell>
        </row>
        <row r="1824">
          <cell r="F1824">
            <v>7.2872199999999998E-2</v>
          </cell>
        </row>
        <row r="1825">
          <cell r="F1825">
            <v>7.2912199999999996E-2</v>
          </cell>
        </row>
        <row r="1826">
          <cell r="F1826">
            <v>7.2952199999999995E-2</v>
          </cell>
        </row>
        <row r="1827">
          <cell r="F1827">
            <v>7.2992199999999993E-2</v>
          </cell>
        </row>
        <row r="1828">
          <cell r="F1828">
            <v>7.3032200000000005E-2</v>
          </cell>
        </row>
        <row r="1829">
          <cell r="F1829">
            <v>7.3072200000000004E-2</v>
          </cell>
        </row>
        <row r="1830">
          <cell r="F1830">
            <v>7.3112200000000002E-2</v>
          </cell>
        </row>
        <row r="1831">
          <cell r="F1831">
            <v>7.3152200000000001E-2</v>
          </cell>
        </row>
        <row r="1832">
          <cell r="F1832">
            <v>7.3192199999999999E-2</v>
          </cell>
        </row>
        <row r="1833">
          <cell r="F1833">
            <v>7.3232199999999997E-2</v>
          </cell>
        </row>
        <row r="1834">
          <cell r="F1834">
            <v>7.3272199999999996E-2</v>
          </cell>
        </row>
        <row r="1835">
          <cell r="F1835">
            <v>7.3312199999999994E-2</v>
          </cell>
        </row>
        <row r="1836">
          <cell r="F1836">
            <v>7.3352200000000006E-2</v>
          </cell>
        </row>
        <row r="1837">
          <cell r="F1837">
            <v>7.3392200000000005E-2</v>
          </cell>
        </row>
        <row r="1838">
          <cell r="F1838">
            <v>7.3432200000000003E-2</v>
          </cell>
        </row>
        <row r="1839">
          <cell r="F1839">
            <v>7.3472200000000001E-2</v>
          </cell>
        </row>
        <row r="1840">
          <cell r="F1840">
            <v>7.35122E-2</v>
          </cell>
        </row>
        <row r="1841">
          <cell r="F1841">
            <v>7.3552199999999998E-2</v>
          </cell>
        </row>
        <row r="1842">
          <cell r="F1842">
            <v>7.3592199999999997E-2</v>
          </cell>
        </row>
        <row r="1843">
          <cell r="F1843">
            <v>7.3632199999999995E-2</v>
          </cell>
        </row>
        <row r="1844">
          <cell r="F1844">
            <v>7.3672199999999993E-2</v>
          </cell>
        </row>
        <row r="1845">
          <cell r="F1845">
            <v>7.3712200000000005E-2</v>
          </cell>
        </row>
        <row r="1846">
          <cell r="F1846">
            <v>7.3752200000000004E-2</v>
          </cell>
        </row>
        <row r="1847">
          <cell r="F1847">
            <v>7.3792200000000002E-2</v>
          </cell>
        </row>
        <row r="1848">
          <cell r="F1848">
            <v>7.3832200000000001E-2</v>
          </cell>
        </row>
        <row r="1849">
          <cell r="F1849">
            <v>7.3872199999999999E-2</v>
          </cell>
        </row>
        <row r="1850">
          <cell r="F1850">
            <v>7.3912199999999997E-2</v>
          </cell>
        </row>
        <row r="1851">
          <cell r="F1851">
            <v>7.3952199999999996E-2</v>
          </cell>
        </row>
        <row r="1852">
          <cell r="F1852">
            <v>7.3992199999999994E-2</v>
          </cell>
        </row>
        <row r="1853">
          <cell r="F1853">
            <v>7.4032200000000006E-2</v>
          </cell>
        </row>
        <row r="1854">
          <cell r="F1854">
            <v>7.4072200000000005E-2</v>
          </cell>
        </row>
        <row r="1855">
          <cell r="F1855">
            <v>7.4112200000000003E-2</v>
          </cell>
        </row>
        <row r="1856">
          <cell r="F1856">
            <v>7.4152200000000001E-2</v>
          </cell>
        </row>
        <row r="1857">
          <cell r="F1857">
            <v>7.41922E-2</v>
          </cell>
        </row>
        <row r="1858">
          <cell r="F1858">
            <v>7.4232199999999998E-2</v>
          </cell>
        </row>
        <row r="1859">
          <cell r="F1859">
            <v>7.4272199999999997E-2</v>
          </cell>
        </row>
        <row r="1860">
          <cell r="F1860">
            <v>7.4312199999999995E-2</v>
          </cell>
        </row>
        <row r="1861">
          <cell r="F1861">
            <v>7.4352199999999993E-2</v>
          </cell>
        </row>
        <row r="1862">
          <cell r="F1862">
            <v>7.4392200000000006E-2</v>
          </cell>
        </row>
        <row r="1863">
          <cell r="F1863">
            <v>7.4432200000000004E-2</v>
          </cell>
        </row>
        <row r="1864">
          <cell r="F1864">
            <v>7.4472200000000002E-2</v>
          </cell>
        </row>
        <row r="1865">
          <cell r="F1865">
            <v>7.4512200000000001E-2</v>
          </cell>
        </row>
        <row r="1866">
          <cell r="F1866">
            <v>7.4552199999999999E-2</v>
          </cell>
        </row>
        <row r="1867">
          <cell r="F1867">
            <v>7.4592199999999997E-2</v>
          </cell>
        </row>
        <row r="1868">
          <cell r="F1868">
            <v>7.4632199999999996E-2</v>
          </cell>
        </row>
        <row r="1869">
          <cell r="F1869">
            <v>7.4672199999999994E-2</v>
          </cell>
        </row>
        <row r="1870">
          <cell r="F1870">
            <v>7.4712200000000006E-2</v>
          </cell>
        </row>
        <row r="1871">
          <cell r="F1871">
            <v>7.4752200000000005E-2</v>
          </cell>
        </row>
        <row r="1872">
          <cell r="F1872">
            <v>7.4792200000000003E-2</v>
          </cell>
        </row>
        <row r="1873">
          <cell r="F1873">
            <v>7.4832200000000001E-2</v>
          </cell>
        </row>
        <row r="1874">
          <cell r="F1874">
            <v>7.48722E-2</v>
          </cell>
        </row>
        <row r="1875">
          <cell r="F1875">
            <v>7.4912199999999998E-2</v>
          </cell>
        </row>
        <row r="1876">
          <cell r="F1876">
            <v>7.4952199999999997E-2</v>
          </cell>
        </row>
        <row r="1877">
          <cell r="F1877">
            <v>7.4992199999999995E-2</v>
          </cell>
        </row>
        <row r="1878">
          <cell r="F1878">
            <v>7.5032199999999993E-2</v>
          </cell>
        </row>
        <row r="1879">
          <cell r="F1879">
            <v>7.5072200000000006E-2</v>
          </cell>
        </row>
        <row r="1880">
          <cell r="F1880">
            <v>7.5112200000000004E-2</v>
          </cell>
        </row>
        <row r="1881">
          <cell r="F1881">
            <v>7.5152200000000002E-2</v>
          </cell>
        </row>
        <row r="1882">
          <cell r="F1882">
            <v>7.5192200000000001E-2</v>
          </cell>
        </row>
        <row r="1883">
          <cell r="F1883">
            <v>7.5232199999999999E-2</v>
          </cell>
        </row>
        <row r="1884">
          <cell r="F1884">
            <v>7.5272199999999997E-2</v>
          </cell>
        </row>
        <row r="1885">
          <cell r="F1885">
            <v>7.5312199999999996E-2</v>
          </cell>
        </row>
        <row r="1886">
          <cell r="F1886">
            <v>7.5352199999999994E-2</v>
          </cell>
        </row>
        <row r="1887">
          <cell r="F1887">
            <v>7.5392200000000006E-2</v>
          </cell>
        </row>
        <row r="1888">
          <cell r="F1888">
            <v>7.5432200000000005E-2</v>
          </cell>
        </row>
        <row r="1889">
          <cell r="F1889">
            <v>7.5472200000000003E-2</v>
          </cell>
        </row>
        <row r="1890">
          <cell r="F1890">
            <v>7.5512200000000002E-2</v>
          </cell>
        </row>
        <row r="1891">
          <cell r="F1891">
            <v>7.5552099999999997E-2</v>
          </cell>
        </row>
        <row r="1892">
          <cell r="F1892">
            <v>7.5592099999999995E-2</v>
          </cell>
        </row>
        <row r="1893">
          <cell r="F1893">
            <v>7.5632099999999994E-2</v>
          </cell>
        </row>
        <row r="1894">
          <cell r="F1894">
            <v>7.5672100000000006E-2</v>
          </cell>
        </row>
        <row r="1895">
          <cell r="F1895">
            <v>7.5712100000000004E-2</v>
          </cell>
        </row>
        <row r="1896">
          <cell r="F1896">
            <v>7.5752100000000003E-2</v>
          </cell>
        </row>
        <row r="1897">
          <cell r="F1897">
            <v>7.5792100000000001E-2</v>
          </cell>
        </row>
        <row r="1898">
          <cell r="F1898">
            <v>7.58321E-2</v>
          </cell>
        </row>
        <row r="1899">
          <cell r="F1899">
            <v>7.5872099999999998E-2</v>
          </cell>
        </row>
        <row r="1900">
          <cell r="F1900">
            <v>7.5912099999999996E-2</v>
          </cell>
        </row>
        <row r="1901">
          <cell r="F1901">
            <v>7.5952099999999995E-2</v>
          </cell>
        </row>
        <row r="1902">
          <cell r="F1902">
            <v>7.5992100000000007E-2</v>
          </cell>
        </row>
        <row r="1903">
          <cell r="F1903">
            <v>7.6032100000000005E-2</v>
          </cell>
        </row>
        <row r="1904">
          <cell r="F1904">
            <v>7.6072100000000004E-2</v>
          </cell>
        </row>
        <row r="1905">
          <cell r="F1905">
            <v>7.6112100000000002E-2</v>
          </cell>
        </row>
        <row r="1906">
          <cell r="F1906">
            <v>7.61521E-2</v>
          </cell>
        </row>
        <row r="1907">
          <cell r="F1907">
            <v>7.6192099999999999E-2</v>
          </cell>
        </row>
        <row r="1908">
          <cell r="F1908">
            <v>7.6232099999999997E-2</v>
          </cell>
        </row>
        <row r="1909">
          <cell r="F1909">
            <v>7.6272099999999995E-2</v>
          </cell>
        </row>
        <row r="1910">
          <cell r="F1910">
            <v>7.6312099999999994E-2</v>
          </cell>
        </row>
        <row r="1911">
          <cell r="F1911">
            <v>7.6352100000000006E-2</v>
          </cell>
        </row>
        <row r="1912">
          <cell r="F1912">
            <v>7.6392100000000004E-2</v>
          </cell>
        </row>
        <row r="1913">
          <cell r="F1913">
            <v>7.6432100000000003E-2</v>
          </cell>
        </row>
        <row r="1914">
          <cell r="F1914">
            <v>7.6472100000000001E-2</v>
          </cell>
        </row>
        <row r="1915">
          <cell r="F1915">
            <v>7.65121E-2</v>
          </cell>
        </row>
        <row r="1916">
          <cell r="F1916">
            <v>7.6552099999999998E-2</v>
          </cell>
        </row>
        <row r="1917">
          <cell r="F1917">
            <v>7.6592099999999996E-2</v>
          </cell>
        </row>
        <row r="1918">
          <cell r="F1918">
            <v>7.6632099999999995E-2</v>
          </cell>
        </row>
        <row r="1919">
          <cell r="F1919">
            <v>7.6672100000000007E-2</v>
          </cell>
        </row>
        <row r="1920">
          <cell r="F1920">
            <v>7.6712100000000005E-2</v>
          </cell>
        </row>
        <row r="1921">
          <cell r="F1921">
            <v>7.6752100000000004E-2</v>
          </cell>
        </row>
        <row r="1922">
          <cell r="F1922">
            <v>7.6792100000000002E-2</v>
          </cell>
        </row>
        <row r="1923">
          <cell r="F1923">
            <v>7.68321E-2</v>
          </cell>
        </row>
        <row r="1924">
          <cell r="F1924">
            <v>7.6872099999999999E-2</v>
          </cell>
        </row>
        <row r="1925">
          <cell r="F1925">
            <v>7.6912099999999997E-2</v>
          </cell>
        </row>
        <row r="1926">
          <cell r="F1926">
            <v>7.6952099999999996E-2</v>
          </cell>
        </row>
        <row r="1927">
          <cell r="F1927">
            <v>7.6992099999999994E-2</v>
          </cell>
        </row>
        <row r="1928">
          <cell r="F1928">
            <v>7.7032100000000006E-2</v>
          </cell>
        </row>
        <row r="1929">
          <cell r="F1929">
            <v>7.7072100000000004E-2</v>
          </cell>
        </row>
        <row r="1930">
          <cell r="F1930">
            <v>7.7112100000000003E-2</v>
          </cell>
        </row>
        <row r="1931">
          <cell r="F1931">
            <v>7.7152100000000001E-2</v>
          </cell>
        </row>
        <row r="1932">
          <cell r="F1932">
            <v>7.71921E-2</v>
          </cell>
        </row>
        <row r="1933">
          <cell r="F1933">
            <v>7.7232099999999998E-2</v>
          </cell>
        </row>
        <row r="1934">
          <cell r="F1934">
            <v>7.7272099999999996E-2</v>
          </cell>
        </row>
        <row r="1935">
          <cell r="F1935">
            <v>7.7312099999999995E-2</v>
          </cell>
        </row>
        <row r="1936">
          <cell r="F1936">
            <v>7.7352099999999993E-2</v>
          </cell>
        </row>
        <row r="1937">
          <cell r="F1937">
            <v>7.7392100000000005E-2</v>
          </cell>
        </row>
        <row r="1938">
          <cell r="F1938">
            <v>7.7432100000000004E-2</v>
          </cell>
        </row>
        <row r="1939">
          <cell r="F1939">
            <v>7.7472100000000002E-2</v>
          </cell>
        </row>
        <row r="1940">
          <cell r="F1940">
            <v>7.75121E-2</v>
          </cell>
        </row>
        <row r="1941">
          <cell r="F1941">
            <v>7.7552099999999999E-2</v>
          </cell>
        </row>
        <row r="1942">
          <cell r="F1942">
            <v>7.7592099999999997E-2</v>
          </cell>
        </row>
        <row r="1943">
          <cell r="F1943">
            <v>7.7632099999999996E-2</v>
          </cell>
        </row>
        <row r="1944">
          <cell r="F1944">
            <v>7.7672099999999994E-2</v>
          </cell>
        </row>
        <row r="1945">
          <cell r="F1945">
            <v>7.7712100000000006E-2</v>
          </cell>
        </row>
        <row r="1946">
          <cell r="F1946">
            <v>7.7752100000000005E-2</v>
          </cell>
        </row>
        <row r="1947">
          <cell r="F1947">
            <v>7.7792100000000003E-2</v>
          </cell>
        </row>
        <row r="1948">
          <cell r="F1948">
            <v>7.7832100000000001E-2</v>
          </cell>
        </row>
        <row r="1949">
          <cell r="F1949">
            <v>7.78721E-2</v>
          </cell>
        </row>
        <row r="1950">
          <cell r="F1950">
            <v>7.7912099999999998E-2</v>
          </cell>
        </row>
        <row r="1951">
          <cell r="F1951">
            <v>7.7952099999999996E-2</v>
          </cell>
        </row>
        <row r="1952">
          <cell r="F1952">
            <v>7.7992099999999995E-2</v>
          </cell>
        </row>
        <row r="1953">
          <cell r="F1953">
            <v>7.8032099999999993E-2</v>
          </cell>
        </row>
        <row r="1954">
          <cell r="F1954">
            <v>7.8072100000000005E-2</v>
          </cell>
        </row>
        <row r="1955">
          <cell r="F1955">
            <v>7.8112100000000004E-2</v>
          </cell>
        </row>
        <row r="1956">
          <cell r="F1956">
            <v>7.8152100000000002E-2</v>
          </cell>
        </row>
        <row r="1957">
          <cell r="F1957">
            <v>7.81921E-2</v>
          </cell>
        </row>
        <row r="1958">
          <cell r="F1958">
            <v>7.8232099999999999E-2</v>
          </cell>
        </row>
        <row r="1959">
          <cell r="F1959">
            <v>7.8272099999999997E-2</v>
          </cell>
        </row>
        <row r="1960">
          <cell r="F1960">
            <v>7.8312099999999996E-2</v>
          </cell>
        </row>
        <row r="1961">
          <cell r="F1961">
            <v>7.8352000000000005E-2</v>
          </cell>
        </row>
        <row r="1962">
          <cell r="F1962">
            <v>7.8392000000000003E-2</v>
          </cell>
        </row>
        <row r="1963">
          <cell r="F1963">
            <v>7.8432000000000002E-2</v>
          </cell>
        </row>
        <row r="1964">
          <cell r="F1964">
            <v>7.8472E-2</v>
          </cell>
        </row>
        <row r="1965">
          <cell r="F1965">
            <v>7.8511999999999998E-2</v>
          </cell>
        </row>
        <row r="1966">
          <cell r="F1966">
            <v>7.8551999999999997E-2</v>
          </cell>
        </row>
        <row r="1967">
          <cell r="F1967">
            <v>7.8591999999999995E-2</v>
          </cell>
        </row>
        <row r="1968">
          <cell r="F1968">
            <v>7.8631999999999994E-2</v>
          </cell>
        </row>
        <row r="1969">
          <cell r="F1969">
            <v>7.8672000000000006E-2</v>
          </cell>
        </row>
        <row r="1970">
          <cell r="F1970">
            <v>7.8712000000000004E-2</v>
          </cell>
        </row>
        <row r="1971">
          <cell r="F1971">
            <v>7.8752000000000003E-2</v>
          </cell>
        </row>
        <row r="1972">
          <cell r="F1972">
            <v>7.8792000000000001E-2</v>
          </cell>
        </row>
        <row r="1973">
          <cell r="F1973">
            <v>7.8831999999999999E-2</v>
          </cell>
        </row>
        <row r="1974">
          <cell r="F1974">
            <v>7.8871999999999998E-2</v>
          </cell>
        </row>
        <row r="1975">
          <cell r="F1975">
            <v>7.8911999999999996E-2</v>
          </cell>
        </row>
        <row r="1976">
          <cell r="F1976">
            <v>7.8951999999999994E-2</v>
          </cell>
        </row>
        <row r="1977">
          <cell r="F1977">
            <v>7.8992000000000007E-2</v>
          </cell>
        </row>
        <row r="1978">
          <cell r="F1978">
            <v>7.9032000000000005E-2</v>
          </cell>
        </row>
        <row r="1979">
          <cell r="F1979">
            <v>7.9072000000000003E-2</v>
          </cell>
        </row>
        <row r="1980">
          <cell r="F1980">
            <v>7.9112000000000002E-2</v>
          </cell>
        </row>
        <row r="1981">
          <cell r="F1981">
            <v>7.9152E-2</v>
          </cell>
        </row>
        <row r="1982">
          <cell r="F1982">
            <v>7.9191999999999999E-2</v>
          </cell>
        </row>
        <row r="1983">
          <cell r="F1983">
            <v>7.9231999999999997E-2</v>
          </cell>
        </row>
        <row r="1984">
          <cell r="F1984">
            <v>7.9271999999999995E-2</v>
          </cell>
        </row>
        <row r="1985">
          <cell r="F1985">
            <v>7.9311999999999994E-2</v>
          </cell>
        </row>
        <row r="1986">
          <cell r="F1986">
            <v>7.9352000000000006E-2</v>
          </cell>
        </row>
        <row r="1987">
          <cell r="F1987">
            <v>7.9392000000000004E-2</v>
          </cell>
        </row>
        <row r="1988">
          <cell r="F1988">
            <v>7.9432000000000003E-2</v>
          </cell>
        </row>
        <row r="1989">
          <cell r="F1989">
            <v>7.9472000000000001E-2</v>
          </cell>
        </row>
        <row r="1990">
          <cell r="F1990">
            <v>7.9511999999999999E-2</v>
          </cell>
        </row>
        <row r="1991">
          <cell r="F1991">
            <v>7.9551999999999998E-2</v>
          </cell>
        </row>
        <row r="1992">
          <cell r="F1992">
            <v>7.9591999999999996E-2</v>
          </cell>
        </row>
        <row r="1993">
          <cell r="F1993">
            <v>7.9631999999999994E-2</v>
          </cell>
        </row>
        <row r="1994">
          <cell r="F1994">
            <v>7.9672000000000007E-2</v>
          </cell>
        </row>
        <row r="1995">
          <cell r="F1995">
            <v>7.9712000000000005E-2</v>
          </cell>
        </row>
        <row r="1996">
          <cell r="F1996">
            <v>7.9752000000000003E-2</v>
          </cell>
        </row>
        <row r="1997">
          <cell r="F1997">
            <v>7.9792000000000002E-2</v>
          </cell>
        </row>
        <row r="1998">
          <cell r="F1998">
            <v>7.9832E-2</v>
          </cell>
        </row>
        <row r="1999">
          <cell r="F1999">
            <v>7.9871999999999999E-2</v>
          </cell>
        </row>
        <row r="2000">
          <cell r="F2000">
            <v>7.9911999999999997E-2</v>
          </cell>
        </row>
        <row r="2001">
          <cell r="F2001">
            <v>7.9951999999999995E-2</v>
          </cell>
        </row>
        <row r="2002">
          <cell r="F2002">
            <v>7.9991999999999994E-2</v>
          </cell>
        </row>
        <row r="2003">
          <cell r="F2003">
            <v>8.0032000000000006E-2</v>
          </cell>
        </row>
        <row r="2004">
          <cell r="F2004">
            <v>8.0072000000000004E-2</v>
          </cell>
        </row>
        <row r="2005">
          <cell r="F2005">
            <v>8.0112000000000003E-2</v>
          </cell>
        </row>
        <row r="2006">
          <cell r="F2006">
            <v>8.0152000000000001E-2</v>
          </cell>
        </row>
        <row r="2007">
          <cell r="F2007">
            <v>8.0191999999999999E-2</v>
          </cell>
        </row>
        <row r="2008">
          <cell r="F2008">
            <v>8.0231999999999998E-2</v>
          </cell>
        </row>
        <row r="2009">
          <cell r="F2009">
            <v>8.0271999999999996E-2</v>
          </cell>
        </row>
        <row r="2010">
          <cell r="F2010">
            <v>8.0311999999999995E-2</v>
          </cell>
        </row>
        <row r="2011">
          <cell r="F2011">
            <v>8.0352000000000007E-2</v>
          </cell>
        </row>
        <row r="2012">
          <cell r="F2012">
            <v>8.0392000000000005E-2</v>
          </cell>
        </row>
        <row r="2013">
          <cell r="F2013">
            <v>8.0432000000000003E-2</v>
          </cell>
        </row>
        <row r="2014">
          <cell r="F2014">
            <v>8.0471899999999999E-2</v>
          </cell>
        </row>
        <row r="2015">
          <cell r="F2015">
            <v>8.0511899999999997E-2</v>
          </cell>
        </row>
        <row r="2016">
          <cell r="F2016">
            <v>8.0551899999999996E-2</v>
          </cell>
        </row>
        <row r="2017">
          <cell r="F2017">
            <v>8.0591899999999994E-2</v>
          </cell>
        </row>
        <row r="2018">
          <cell r="F2018">
            <v>8.0631900000000006E-2</v>
          </cell>
        </row>
        <row r="2019">
          <cell r="F2019">
            <v>8.0671900000000005E-2</v>
          </cell>
        </row>
        <row r="2020">
          <cell r="F2020">
            <v>8.0711900000000003E-2</v>
          </cell>
        </row>
        <row r="2021">
          <cell r="F2021">
            <v>8.0751900000000001E-2</v>
          </cell>
        </row>
        <row r="2022">
          <cell r="F2022">
            <v>8.07919E-2</v>
          </cell>
        </row>
        <row r="2023">
          <cell r="F2023">
            <v>8.0831899999999998E-2</v>
          </cell>
        </row>
        <row r="2024">
          <cell r="F2024">
            <v>8.0871899999999997E-2</v>
          </cell>
        </row>
        <row r="2025">
          <cell r="F2025">
            <v>8.0911899999999995E-2</v>
          </cell>
        </row>
        <row r="2026">
          <cell r="F2026">
            <v>8.0951899999999993E-2</v>
          </cell>
        </row>
        <row r="2027">
          <cell r="F2027">
            <v>8.0991900000000006E-2</v>
          </cell>
        </row>
        <row r="2028">
          <cell r="F2028">
            <v>8.1031900000000004E-2</v>
          </cell>
        </row>
        <row r="2029">
          <cell r="F2029">
            <v>8.1071900000000002E-2</v>
          </cell>
        </row>
        <row r="2030">
          <cell r="F2030">
            <v>8.1111900000000001E-2</v>
          </cell>
        </row>
        <row r="2031">
          <cell r="F2031">
            <v>8.1151899999999999E-2</v>
          </cell>
        </row>
        <row r="2032">
          <cell r="F2032">
            <v>8.1191899999999997E-2</v>
          </cell>
        </row>
        <row r="2033">
          <cell r="F2033">
            <v>8.1231899999999996E-2</v>
          </cell>
        </row>
        <row r="2034">
          <cell r="F2034">
            <v>8.1271899999999994E-2</v>
          </cell>
        </row>
        <row r="2035">
          <cell r="F2035">
            <v>8.1311900000000006E-2</v>
          </cell>
        </row>
        <row r="2036">
          <cell r="F2036">
            <v>8.1351900000000005E-2</v>
          </cell>
        </row>
        <row r="2037">
          <cell r="F2037">
            <v>8.1391900000000003E-2</v>
          </cell>
        </row>
        <row r="2038">
          <cell r="F2038">
            <v>8.1431900000000002E-2</v>
          </cell>
        </row>
        <row r="2039">
          <cell r="F2039">
            <v>8.14719E-2</v>
          </cell>
        </row>
        <row r="2040">
          <cell r="F2040">
            <v>8.1511899999999998E-2</v>
          </cell>
        </row>
        <row r="2041">
          <cell r="F2041">
            <v>8.1551899999999997E-2</v>
          </cell>
        </row>
        <row r="2042">
          <cell r="F2042">
            <v>8.1591899999999995E-2</v>
          </cell>
        </row>
        <row r="2043">
          <cell r="F2043">
            <v>8.1631899999999993E-2</v>
          </cell>
        </row>
        <row r="2044">
          <cell r="F2044">
            <v>8.1671900000000006E-2</v>
          </cell>
        </row>
        <row r="2045">
          <cell r="F2045">
            <v>8.1711900000000004E-2</v>
          </cell>
        </row>
        <row r="2046">
          <cell r="F2046">
            <v>8.1751900000000002E-2</v>
          </cell>
        </row>
        <row r="2047">
          <cell r="F2047">
            <v>8.1791900000000001E-2</v>
          </cell>
        </row>
        <row r="2048">
          <cell r="F2048">
            <v>8.1831899999999999E-2</v>
          </cell>
        </row>
        <row r="2049">
          <cell r="F2049">
            <v>8.1871899999999997E-2</v>
          </cell>
        </row>
        <row r="2050">
          <cell r="F2050">
            <v>8.1911899999999996E-2</v>
          </cell>
        </row>
        <row r="2051">
          <cell r="F2051">
            <v>8.1951899999999994E-2</v>
          </cell>
        </row>
        <row r="2052">
          <cell r="F2052">
            <v>8.1991900000000006E-2</v>
          </cell>
        </row>
        <row r="2053">
          <cell r="F2053">
            <v>8.2031900000000005E-2</v>
          </cell>
        </row>
        <row r="2054">
          <cell r="F2054">
            <v>8.2071900000000003E-2</v>
          </cell>
        </row>
        <row r="2055">
          <cell r="F2055">
            <v>8.2111900000000002E-2</v>
          </cell>
        </row>
        <row r="2056">
          <cell r="F2056">
            <v>8.21519E-2</v>
          </cell>
        </row>
        <row r="2057">
          <cell r="F2057">
            <v>8.2191899999999998E-2</v>
          </cell>
        </row>
        <row r="2058">
          <cell r="F2058">
            <v>8.2231899999999997E-2</v>
          </cell>
        </row>
        <row r="2059">
          <cell r="F2059">
            <v>8.2271899999999995E-2</v>
          </cell>
        </row>
        <row r="2060">
          <cell r="F2060">
            <v>8.2311899999999993E-2</v>
          </cell>
        </row>
        <row r="2061">
          <cell r="F2061">
            <v>8.2351900000000006E-2</v>
          </cell>
        </row>
        <row r="2062">
          <cell r="F2062">
            <v>8.2391900000000004E-2</v>
          </cell>
        </row>
        <row r="2063">
          <cell r="F2063">
            <v>8.2431900000000002E-2</v>
          </cell>
        </row>
        <row r="2064">
          <cell r="F2064">
            <v>8.2471900000000001E-2</v>
          </cell>
        </row>
        <row r="2065">
          <cell r="F2065">
            <v>8.2511799999999996E-2</v>
          </cell>
        </row>
        <row r="2066">
          <cell r="F2066">
            <v>8.2551799999999995E-2</v>
          </cell>
        </row>
        <row r="2067">
          <cell r="F2067">
            <v>8.2591800000000007E-2</v>
          </cell>
        </row>
        <row r="2068">
          <cell r="F2068">
            <v>8.2631800000000005E-2</v>
          </cell>
        </row>
        <row r="2069">
          <cell r="F2069">
            <v>8.2671800000000004E-2</v>
          </cell>
        </row>
        <row r="2070">
          <cell r="F2070">
            <v>8.2711800000000002E-2</v>
          </cell>
        </row>
        <row r="2071">
          <cell r="F2071">
            <v>8.27518E-2</v>
          </cell>
        </row>
        <row r="2072">
          <cell r="F2072">
            <v>8.2791799999999999E-2</v>
          </cell>
        </row>
        <row r="2073">
          <cell r="F2073">
            <v>8.2831799999999997E-2</v>
          </cell>
        </row>
        <row r="2074">
          <cell r="F2074">
            <v>8.2871799999999995E-2</v>
          </cell>
        </row>
        <row r="2075">
          <cell r="F2075">
            <v>8.2911799999999994E-2</v>
          </cell>
        </row>
        <row r="2076">
          <cell r="F2076">
            <v>8.2951800000000006E-2</v>
          </cell>
        </row>
        <row r="2077">
          <cell r="F2077">
            <v>8.2991800000000004E-2</v>
          </cell>
        </row>
        <row r="2078">
          <cell r="F2078">
            <v>8.3031800000000003E-2</v>
          </cell>
        </row>
        <row r="2079">
          <cell r="F2079">
            <v>8.3071800000000001E-2</v>
          </cell>
        </row>
        <row r="2080">
          <cell r="F2080">
            <v>8.31118E-2</v>
          </cell>
        </row>
        <row r="2081">
          <cell r="F2081">
            <v>8.3151799999999998E-2</v>
          </cell>
        </row>
        <row r="2082">
          <cell r="F2082">
            <v>8.3191799999999996E-2</v>
          </cell>
        </row>
        <row r="2083">
          <cell r="F2083">
            <v>8.3231799999999995E-2</v>
          </cell>
        </row>
        <row r="2084">
          <cell r="F2084">
            <v>8.3271800000000007E-2</v>
          </cell>
        </row>
        <row r="2085">
          <cell r="F2085">
            <v>8.3311800000000005E-2</v>
          </cell>
        </row>
        <row r="2086">
          <cell r="F2086">
            <v>8.3351800000000004E-2</v>
          </cell>
        </row>
        <row r="2087">
          <cell r="F2087">
            <v>8.3391800000000002E-2</v>
          </cell>
        </row>
        <row r="2088">
          <cell r="F2088">
            <v>8.34318E-2</v>
          </cell>
        </row>
        <row r="2089">
          <cell r="F2089">
            <v>8.3471799999999999E-2</v>
          </cell>
        </row>
        <row r="2090">
          <cell r="F2090">
            <v>8.3511799999999997E-2</v>
          </cell>
        </row>
        <row r="2091">
          <cell r="F2091">
            <v>8.3551799999999996E-2</v>
          </cell>
        </row>
        <row r="2092">
          <cell r="F2092">
            <v>8.3591799999999994E-2</v>
          </cell>
        </row>
        <row r="2093">
          <cell r="F2093">
            <v>8.3631800000000006E-2</v>
          </cell>
        </row>
        <row r="2094">
          <cell r="F2094">
            <v>8.3671800000000005E-2</v>
          </cell>
        </row>
        <row r="2095">
          <cell r="F2095">
            <v>8.3711800000000003E-2</v>
          </cell>
        </row>
        <row r="2096">
          <cell r="F2096">
            <v>8.3751800000000001E-2</v>
          </cell>
        </row>
        <row r="2097">
          <cell r="F2097">
            <v>8.37918E-2</v>
          </cell>
        </row>
        <row r="2098">
          <cell r="F2098">
            <v>8.3831799999999998E-2</v>
          </cell>
        </row>
        <row r="2099">
          <cell r="F2099">
            <v>8.3871799999999996E-2</v>
          </cell>
        </row>
        <row r="2100">
          <cell r="F2100">
            <v>8.3911799999999995E-2</v>
          </cell>
        </row>
        <row r="2101">
          <cell r="F2101">
            <v>8.3951799999999993E-2</v>
          </cell>
        </row>
        <row r="2102">
          <cell r="F2102">
            <v>8.3991800000000005E-2</v>
          </cell>
        </row>
        <row r="2103">
          <cell r="F2103">
            <v>8.4031800000000004E-2</v>
          </cell>
        </row>
        <row r="2104">
          <cell r="F2104">
            <v>8.4071800000000002E-2</v>
          </cell>
        </row>
        <row r="2105">
          <cell r="F2105">
            <v>8.41118E-2</v>
          </cell>
        </row>
        <row r="2106">
          <cell r="F2106">
            <v>8.4151799999999999E-2</v>
          </cell>
        </row>
        <row r="2107">
          <cell r="F2107">
            <v>8.4191799999999997E-2</v>
          </cell>
        </row>
        <row r="2108">
          <cell r="F2108">
            <v>8.4231799999999996E-2</v>
          </cell>
        </row>
        <row r="2109">
          <cell r="F2109">
            <v>8.4271799999999994E-2</v>
          </cell>
        </row>
        <row r="2110">
          <cell r="F2110">
            <v>8.4311800000000006E-2</v>
          </cell>
        </row>
        <row r="2111">
          <cell r="F2111">
            <v>8.4351800000000005E-2</v>
          </cell>
        </row>
        <row r="2112">
          <cell r="F2112">
            <v>8.4391800000000003E-2</v>
          </cell>
        </row>
        <row r="2113">
          <cell r="F2113">
            <v>8.4431800000000001E-2</v>
          </cell>
        </row>
        <row r="2114">
          <cell r="F2114">
            <v>8.44718E-2</v>
          </cell>
        </row>
        <row r="2115">
          <cell r="F2115">
            <v>8.4511799999999998E-2</v>
          </cell>
        </row>
        <row r="2116">
          <cell r="F2116">
            <v>8.4551799999999996E-2</v>
          </cell>
        </row>
        <row r="2117">
          <cell r="F2117">
            <v>8.4591700000000006E-2</v>
          </cell>
        </row>
        <row r="2118">
          <cell r="F2118">
            <v>8.4631700000000004E-2</v>
          </cell>
        </row>
        <row r="2119">
          <cell r="F2119">
            <v>8.4671700000000003E-2</v>
          </cell>
        </row>
        <row r="2120">
          <cell r="F2120">
            <v>8.4711700000000001E-2</v>
          </cell>
        </row>
        <row r="2121">
          <cell r="F2121">
            <v>8.4751699999999999E-2</v>
          </cell>
        </row>
        <row r="2122">
          <cell r="F2122">
            <v>8.4791699999999998E-2</v>
          </cell>
        </row>
        <row r="2123">
          <cell r="F2123">
            <v>8.4831699999999996E-2</v>
          </cell>
        </row>
        <row r="2124">
          <cell r="F2124">
            <v>8.4871699999999994E-2</v>
          </cell>
        </row>
        <row r="2125">
          <cell r="F2125">
            <v>8.4911700000000007E-2</v>
          </cell>
        </row>
        <row r="2126">
          <cell r="F2126">
            <v>8.4951700000000005E-2</v>
          </cell>
        </row>
        <row r="2127">
          <cell r="F2127">
            <v>8.4991700000000003E-2</v>
          </cell>
        </row>
        <row r="2128">
          <cell r="F2128">
            <v>8.5031700000000002E-2</v>
          </cell>
        </row>
        <row r="2129">
          <cell r="F2129">
            <v>8.50717E-2</v>
          </cell>
        </row>
        <row r="2130">
          <cell r="F2130">
            <v>8.5111699999999998E-2</v>
          </cell>
        </row>
        <row r="2131">
          <cell r="F2131">
            <v>8.5151699999999997E-2</v>
          </cell>
        </row>
        <row r="2132">
          <cell r="F2132">
            <v>8.5191699999999995E-2</v>
          </cell>
        </row>
        <row r="2133">
          <cell r="F2133">
            <v>8.5231699999999994E-2</v>
          </cell>
        </row>
        <row r="2134">
          <cell r="F2134">
            <v>8.5271700000000006E-2</v>
          </cell>
        </row>
        <row r="2135">
          <cell r="F2135">
            <v>8.5311700000000004E-2</v>
          </cell>
        </row>
        <row r="2136">
          <cell r="F2136">
            <v>8.5351700000000003E-2</v>
          </cell>
        </row>
        <row r="2137">
          <cell r="F2137">
            <v>8.5391700000000001E-2</v>
          </cell>
        </row>
        <row r="2138">
          <cell r="F2138">
            <v>8.5431699999999999E-2</v>
          </cell>
        </row>
        <row r="2139">
          <cell r="F2139">
            <v>8.5471699999999998E-2</v>
          </cell>
        </row>
        <row r="2140">
          <cell r="F2140">
            <v>8.5511699999999996E-2</v>
          </cell>
        </row>
        <row r="2141">
          <cell r="F2141">
            <v>8.5551699999999994E-2</v>
          </cell>
        </row>
        <row r="2142">
          <cell r="F2142">
            <v>8.5591700000000007E-2</v>
          </cell>
        </row>
        <row r="2143">
          <cell r="F2143">
            <v>8.5631700000000005E-2</v>
          </cell>
        </row>
        <row r="2144">
          <cell r="F2144">
            <v>8.5671700000000003E-2</v>
          </cell>
        </row>
        <row r="2145">
          <cell r="F2145">
            <v>8.5711700000000002E-2</v>
          </cell>
        </row>
        <row r="2146">
          <cell r="F2146">
            <v>8.57517E-2</v>
          </cell>
        </row>
        <row r="2147">
          <cell r="F2147">
            <v>8.5791699999999999E-2</v>
          </cell>
        </row>
        <row r="2148">
          <cell r="F2148">
            <v>8.5831699999999997E-2</v>
          </cell>
        </row>
        <row r="2149">
          <cell r="F2149">
            <v>8.5871699999999995E-2</v>
          </cell>
        </row>
        <row r="2150">
          <cell r="F2150">
            <v>8.5911699999999994E-2</v>
          </cell>
        </row>
        <row r="2151">
          <cell r="F2151">
            <v>8.5951700000000006E-2</v>
          </cell>
        </row>
        <row r="2152">
          <cell r="F2152">
            <v>8.5991700000000004E-2</v>
          </cell>
        </row>
        <row r="2153">
          <cell r="F2153">
            <v>8.6031700000000003E-2</v>
          </cell>
        </row>
        <row r="2154">
          <cell r="F2154">
            <v>8.6071700000000001E-2</v>
          </cell>
        </row>
        <row r="2155">
          <cell r="F2155">
            <v>8.6111699999999999E-2</v>
          </cell>
        </row>
        <row r="2156">
          <cell r="F2156">
            <v>8.6151699999999998E-2</v>
          </cell>
        </row>
        <row r="2157">
          <cell r="F2157">
            <v>8.6191699999999996E-2</v>
          </cell>
        </row>
        <row r="2158">
          <cell r="F2158">
            <v>8.6231699999999994E-2</v>
          </cell>
        </row>
        <row r="2159">
          <cell r="F2159">
            <v>8.6271700000000007E-2</v>
          </cell>
        </row>
        <row r="2160">
          <cell r="F2160">
            <v>8.6311700000000005E-2</v>
          </cell>
        </row>
        <row r="2161">
          <cell r="F2161">
            <v>8.6351700000000003E-2</v>
          </cell>
        </row>
        <row r="2162">
          <cell r="F2162">
            <v>8.6391700000000002E-2</v>
          </cell>
        </row>
        <row r="2163">
          <cell r="F2163">
            <v>8.64317E-2</v>
          </cell>
        </row>
        <row r="2164">
          <cell r="F2164">
            <v>8.6471699999999999E-2</v>
          </cell>
        </row>
        <row r="2165">
          <cell r="F2165">
            <v>8.6511699999999997E-2</v>
          </cell>
        </row>
        <row r="2166">
          <cell r="F2166">
            <v>8.6551699999999995E-2</v>
          </cell>
        </row>
        <row r="2167">
          <cell r="F2167">
            <v>8.6591699999999994E-2</v>
          </cell>
        </row>
        <row r="2168">
          <cell r="F2168">
            <v>8.6631600000000003E-2</v>
          </cell>
        </row>
        <row r="2169">
          <cell r="F2169">
            <v>8.6671600000000001E-2</v>
          </cell>
        </row>
        <row r="2170">
          <cell r="F2170">
            <v>8.67116E-2</v>
          </cell>
        </row>
        <row r="2171">
          <cell r="F2171">
            <v>8.6751599999999998E-2</v>
          </cell>
        </row>
        <row r="2172">
          <cell r="F2172">
            <v>8.6791599999999997E-2</v>
          </cell>
        </row>
        <row r="2173">
          <cell r="F2173">
            <v>8.6831599999999995E-2</v>
          </cell>
        </row>
        <row r="2174">
          <cell r="F2174">
            <v>8.6871599999999993E-2</v>
          </cell>
        </row>
        <row r="2175">
          <cell r="F2175">
            <v>8.6911600000000006E-2</v>
          </cell>
        </row>
        <row r="2176">
          <cell r="F2176">
            <v>8.6951600000000004E-2</v>
          </cell>
        </row>
        <row r="2177">
          <cell r="F2177">
            <v>8.6991600000000002E-2</v>
          </cell>
        </row>
        <row r="2178">
          <cell r="F2178">
            <v>8.7031600000000001E-2</v>
          </cell>
        </row>
        <row r="2179">
          <cell r="F2179">
            <v>8.7071599999999999E-2</v>
          </cell>
        </row>
        <row r="2180">
          <cell r="F2180">
            <v>8.7111599999999997E-2</v>
          </cell>
        </row>
        <row r="2181">
          <cell r="F2181">
            <v>8.7151599999999996E-2</v>
          </cell>
        </row>
        <row r="2182">
          <cell r="F2182">
            <v>8.7191599999999994E-2</v>
          </cell>
        </row>
        <row r="2183">
          <cell r="F2183">
            <v>8.7231600000000006E-2</v>
          </cell>
        </row>
        <row r="2184">
          <cell r="F2184">
            <v>8.7271600000000005E-2</v>
          </cell>
        </row>
        <row r="2185">
          <cell r="F2185">
            <v>8.7311600000000003E-2</v>
          </cell>
        </row>
        <row r="2186">
          <cell r="F2186">
            <v>8.7351600000000001E-2</v>
          </cell>
        </row>
        <row r="2187">
          <cell r="F2187">
            <v>8.73916E-2</v>
          </cell>
        </row>
        <row r="2188">
          <cell r="F2188">
            <v>8.7431599999999998E-2</v>
          </cell>
        </row>
        <row r="2189">
          <cell r="F2189">
            <v>8.7471599999999997E-2</v>
          </cell>
        </row>
        <row r="2190">
          <cell r="F2190">
            <v>8.7511599999999995E-2</v>
          </cell>
        </row>
        <row r="2191">
          <cell r="F2191">
            <v>8.7551599999999993E-2</v>
          </cell>
        </row>
        <row r="2192">
          <cell r="F2192">
            <v>8.7591600000000006E-2</v>
          </cell>
        </row>
        <row r="2193">
          <cell r="F2193">
            <v>8.7631600000000004E-2</v>
          </cell>
        </row>
        <row r="2194">
          <cell r="F2194">
            <v>8.7671600000000002E-2</v>
          </cell>
        </row>
        <row r="2195">
          <cell r="F2195">
            <v>8.7711600000000001E-2</v>
          </cell>
        </row>
        <row r="2196">
          <cell r="F2196">
            <v>8.7751599999999999E-2</v>
          </cell>
        </row>
        <row r="2197">
          <cell r="F2197">
            <v>8.7791599999999997E-2</v>
          </cell>
        </row>
        <row r="2198">
          <cell r="F2198">
            <v>8.7831599999999996E-2</v>
          </cell>
        </row>
        <row r="2199">
          <cell r="F2199">
            <v>8.7871599999999994E-2</v>
          </cell>
        </row>
        <row r="2200">
          <cell r="F2200">
            <v>8.7911600000000006E-2</v>
          </cell>
        </row>
        <row r="2201">
          <cell r="F2201">
            <v>8.7951600000000005E-2</v>
          </cell>
        </row>
        <row r="2202">
          <cell r="F2202">
            <v>8.7991600000000003E-2</v>
          </cell>
        </row>
        <row r="2203">
          <cell r="F2203">
            <v>8.8031600000000002E-2</v>
          </cell>
        </row>
        <row r="2204">
          <cell r="F2204">
            <v>8.80716E-2</v>
          </cell>
        </row>
        <row r="2205">
          <cell r="F2205">
            <v>8.8111599999999998E-2</v>
          </cell>
        </row>
        <row r="2206">
          <cell r="F2206">
            <v>8.8151599999999997E-2</v>
          </cell>
        </row>
        <row r="2207">
          <cell r="F2207">
            <v>8.8191599999999995E-2</v>
          </cell>
        </row>
        <row r="2208">
          <cell r="F2208">
            <v>8.8231599999999993E-2</v>
          </cell>
        </row>
        <row r="2209">
          <cell r="F2209">
            <v>8.8271600000000006E-2</v>
          </cell>
        </row>
        <row r="2210">
          <cell r="F2210">
            <v>8.8311600000000004E-2</v>
          </cell>
        </row>
        <row r="2211">
          <cell r="F2211">
            <v>8.8351600000000002E-2</v>
          </cell>
        </row>
        <row r="2212">
          <cell r="F2212">
            <v>8.8391600000000001E-2</v>
          </cell>
        </row>
        <row r="2213">
          <cell r="F2213">
            <v>8.8431599999999999E-2</v>
          </cell>
        </row>
        <row r="2214">
          <cell r="F2214">
            <v>8.8471599999999997E-2</v>
          </cell>
        </row>
        <row r="2215">
          <cell r="F2215">
            <v>8.8511599999999996E-2</v>
          </cell>
        </row>
        <row r="2216">
          <cell r="F2216">
            <v>8.8551599999999994E-2</v>
          </cell>
        </row>
        <row r="2217">
          <cell r="F2217">
            <v>8.8591600000000006E-2</v>
          </cell>
        </row>
        <row r="2218">
          <cell r="F2218">
            <v>8.8631600000000005E-2</v>
          </cell>
        </row>
        <row r="2219">
          <cell r="F2219">
            <v>8.86715E-2</v>
          </cell>
        </row>
        <row r="2220">
          <cell r="F2220">
            <v>8.8711499999999999E-2</v>
          </cell>
        </row>
        <row r="2221">
          <cell r="F2221">
            <v>8.8751499999999997E-2</v>
          </cell>
        </row>
        <row r="2222">
          <cell r="F2222">
            <v>8.8791499999999995E-2</v>
          </cell>
        </row>
        <row r="2223">
          <cell r="F2223">
            <v>8.8831499999999994E-2</v>
          </cell>
        </row>
        <row r="2224">
          <cell r="F2224">
            <v>8.8871500000000006E-2</v>
          </cell>
        </row>
        <row r="2225">
          <cell r="F2225">
            <v>8.8911500000000004E-2</v>
          </cell>
        </row>
        <row r="2226">
          <cell r="F2226">
            <v>8.8951500000000003E-2</v>
          </cell>
        </row>
        <row r="2227">
          <cell r="F2227">
            <v>8.8991500000000001E-2</v>
          </cell>
        </row>
        <row r="2228">
          <cell r="F2228">
            <v>8.90315E-2</v>
          </cell>
        </row>
        <row r="2229">
          <cell r="F2229">
            <v>8.9071499999999998E-2</v>
          </cell>
        </row>
        <row r="2230">
          <cell r="F2230">
            <v>8.9111499999999996E-2</v>
          </cell>
        </row>
        <row r="2231">
          <cell r="F2231">
            <v>8.9151499999999995E-2</v>
          </cell>
        </row>
        <row r="2232">
          <cell r="F2232">
            <v>8.9191500000000007E-2</v>
          </cell>
        </row>
        <row r="2233">
          <cell r="F2233">
            <v>8.9231500000000005E-2</v>
          </cell>
        </row>
        <row r="2234">
          <cell r="F2234">
            <v>8.9271500000000004E-2</v>
          </cell>
        </row>
        <row r="2235">
          <cell r="F2235">
            <v>8.9311500000000002E-2</v>
          </cell>
        </row>
        <row r="2236">
          <cell r="F2236">
            <v>8.93515E-2</v>
          </cell>
        </row>
        <row r="2237">
          <cell r="F2237">
            <v>8.9391499999999999E-2</v>
          </cell>
        </row>
        <row r="2238">
          <cell r="F2238">
            <v>8.9431499999999997E-2</v>
          </cell>
        </row>
        <row r="2239">
          <cell r="F2239">
            <v>8.9471499999999995E-2</v>
          </cell>
        </row>
        <row r="2240">
          <cell r="F2240">
            <v>8.9511499999999994E-2</v>
          </cell>
        </row>
        <row r="2241">
          <cell r="F2241">
            <v>8.9551500000000006E-2</v>
          </cell>
        </row>
        <row r="2242">
          <cell r="F2242">
            <v>8.9591500000000004E-2</v>
          </cell>
        </row>
        <row r="2243">
          <cell r="F2243">
            <v>8.9631500000000003E-2</v>
          </cell>
        </row>
        <row r="2244">
          <cell r="F2244">
            <v>8.9671500000000001E-2</v>
          </cell>
        </row>
        <row r="2245">
          <cell r="F2245">
            <v>8.97115E-2</v>
          </cell>
        </row>
        <row r="2246">
          <cell r="F2246">
            <v>8.9751499999999998E-2</v>
          </cell>
        </row>
        <row r="2247">
          <cell r="F2247">
            <v>8.9791499999999996E-2</v>
          </cell>
        </row>
        <row r="2248">
          <cell r="F2248">
            <v>8.9831499999999995E-2</v>
          </cell>
        </row>
        <row r="2249">
          <cell r="F2249">
            <v>8.9871499999999993E-2</v>
          </cell>
        </row>
        <row r="2250">
          <cell r="F2250">
            <v>8.9911500000000005E-2</v>
          </cell>
        </row>
        <row r="2251">
          <cell r="F2251">
            <v>8.9951500000000004E-2</v>
          </cell>
        </row>
        <row r="2252">
          <cell r="F2252">
            <v>8.9991500000000002E-2</v>
          </cell>
        </row>
        <row r="2253">
          <cell r="F2253">
            <v>9.00315E-2</v>
          </cell>
        </row>
        <row r="2254">
          <cell r="F2254">
            <v>9.0071499999999999E-2</v>
          </cell>
        </row>
        <row r="2255">
          <cell r="F2255">
            <v>9.0111499999999997E-2</v>
          </cell>
        </row>
        <row r="2256">
          <cell r="F2256">
            <v>9.0151499999999996E-2</v>
          </cell>
        </row>
        <row r="2257">
          <cell r="F2257">
            <v>9.0191499999999994E-2</v>
          </cell>
        </row>
        <row r="2258">
          <cell r="F2258">
            <v>9.0231500000000006E-2</v>
          </cell>
        </row>
        <row r="2259">
          <cell r="F2259">
            <v>9.0271500000000005E-2</v>
          </cell>
        </row>
        <row r="2260">
          <cell r="F2260">
            <v>9.0311500000000003E-2</v>
          </cell>
        </row>
        <row r="2261">
          <cell r="F2261">
            <v>9.0351500000000001E-2</v>
          </cell>
        </row>
        <row r="2262">
          <cell r="F2262">
            <v>9.0391399999999997E-2</v>
          </cell>
        </row>
        <row r="2263">
          <cell r="F2263">
            <v>9.0431399999999995E-2</v>
          </cell>
        </row>
        <row r="2264">
          <cell r="F2264">
            <v>9.0471399999999993E-2</v>
          </cell>
        </row>
        <row r="2265">
          <cell r="F2265">
            <v>9.0511400000000006E-2</v>
          </cell>
        </row>
        <row r="2266">
          <cell r="F2266">
            <v>9.0551400000000004E-2</v>
          </cell>
        </row>
        <row r="2267">
          <cell r="F2267">
            <v>9.0591400000000002E-2</v>
          </cell>
        </row>
        <row r="2268">
          <cell r="F2268">
            <v>9.0631400000000001E-2</v>
          </cell>
        </row>
        <row r="2269">
          <cell r="F2269">
            <v>9.0671399999999999E-2</v>
          </cell>
        </row>
        <row r="2270">
          <cell r="F2270">
            <v>9.0711399999999998E-2</v>
          </cell>
        </row>
        <row r="2271">
          <cell r="F2271">
            <v>9.0751399999999996E-2</v>
          </cell>
        </row>
        <row r="2272">
          <cell r="F2272">
            <v>9.0791399999999994E-2</v>
          </cell>
        </row>
        <row r="2273">
          <cell r="F2273">
            <v>9.0831400000000007E-2</v>
          </cell>
        </row>
        <row r="2274">
          <cell r="F2274">
            <v>9.0871400000000005E-2</v>
          </cell>
        </row>
        <row r="2275">
          <cell r="F2275">
            <v>9.0911400000000003E-2</v>
          </cell>
        </row>
        <row r="2276">
          <cell r="F2276">
            <v>9.0951400000000002E-2</v>
          </cell>
        </row>
        <row r="2277">
          <cell r="F2277">
            <v>9.09914E-2</v>
          </cell>
        </row>
        <row r="2278">
          <cell r="F2278">
            <v>9.1031399999999998E-2</v>
          </cell>
        </row>
        <row r="2279">
          <cell r="F2279">
            <v>9.1071399999999997E-2</v>
          </cell>
        </row>
        <row r="2280">
          <cell r="F2280">
            <v>9.1111399999999995E-2</v>
          </cell>
        </row>
        <row r="2281">
          <cell r="F2281">
            <v>9.1151399999999994E-2</v>
          </cell>
        </row>
        <row r="2282">
          <cell r="F2282">
            <v>9.1191400000000006E-2</v>
          </cell>
        </row>
        <row r="2283">
          <cell r="F2283">
            <v>9.1231400000000004E-2</v>
          </cell>
        </row>
        <row r="2284">
          <cell r="F2284">
            <v>9.1271400000000003E-2</v>
          </cell>
        </row>
        <row r="2285">
          <cell r="F2285">
            <v>9.1311400000000001E-2</v>
          </cell>
        </row>
        <row r="2286">
          <cell r="F2286">
            <v>9.1351399999999999E-2</v>
          </cell>
        </row>
        <row r="2287">
          <cell r="F2287">
            <v>9.1391399999999998E-2</v>
          </cell>
        </row>
        <row r="2288">
          <cell r="F2288">
            <v>9.1431399999999996E-2</v>
          </cell>
        </row>
        <row r="2289">
          <cell r="F2289">
            <v>9.1471399999999994E-2</v>
          </cell>
        </row>
        <row r="2290">
          <cell r="F2290">
            <v>9.1511400000000007E-2</v>
          </cell>
        </row>
        <row r="2291">
          <cell r="F2291">
            <v>9.1551400000000005E-2</v>
          </cell>
        </row>
        <row r="2292">
          <cell r="F2292">
            <v>9.1591400000000003E-2</v>
          </cell>
        </row>
        <row r="2293">
          <cell r="F2293">
            <v>9.1631400000000002E-2</v>
          </cell>
        </row>
        <row r="2294">
          <cell r="F2294">
            <v>9.16714E-2</v>
          </cell>
        </row>
        <row r="2295">
          <cell r="F2295">
            <v>9.1711399999999998E-2</v>
          </cell>
        </row>
        <row r="2296">
          <cell r="F2296">
            <v>9.1751399999999997E-2</v>
          </cell>
        </row>
        <row r="2297">
          <cell r="F2297">
            <v>9.1791399999999995E-2</v>
          </cell>
        </row>
        <row r="2298">
          <cell r="F2298">
            <v>9.1831399999999994E-2</v>
          </cell>
        </row>
        <row r="2299">
          <cell r="F2299">
            <v>9.1871400000000006E-2</v>
          </cell>
        </row>
        <row r="2300">
          <cell r="F2300">
            <v>9.1911400000000004E-2</v>
          </cell>
        </row>
        <row r="2301">
          <cell r="F2301">
            <v>9.1951400000000003E-2</v>
          </cell>
        </row>
        <row r="2302">
          <cell r="F2302">
            <v>9.1991400000000001E-2</v>
          </cell>
        </row>
        <row r="2303">
          <cell r="F2303">
            <v>9.2031399999999999E-2</v>
          </cell>
        </row>
        <row r="2304">
          <cell r="F2304">
            <v>9.2071299999999995E-2</v>
          </cell>
        </row>
        <row r="2305">
          <cell r="F2305">
            <v>9.2111299999999993E-2</v>
          </cell>
        </row>
        <row r="2306">
          <cell r="F2306">
            <v>9.2151300000000005E-2</v>
          </cell>
        </row>
        <row r="2307">
          <cell r="F2307">
            <v>9.2191300000000004E-2</v>
          </cell>
        </row>
        <row r="2308">
          <cell r="F2308">
            <v>9.2231300000000002E-2</v>
          </cell>
        </row>
        <row r="2309">
          <cell r="F2309">
            <v>9.2271300000000001E-2</v>
          </cell>
        </row>
        <row r="2310">
          <cell r="F2310">
            <v>9.2311299999999999E-2</v>
          </cell>
        </row>
        <row r="2311">
          <cell r="F2311">
            <v>9.2351299999999997E-2</v>
          </cell>
        </row>
        <row r="2312">
          <cell r="F2312">
            <v>9.2391299999999996E-2</v>
          </cell>
        </row>
        <row r="2313">
          <cell r="F2313">
            <v>9.2431299999999994E-2</v>
          </cell>
        </row>
        <row r="2314">
          <cell r="F2314">
            <v>9.2471300000000006E-2</v>
          </cell>
        </row>
        <row r="2315">
          <cell r="F2315">
            <v>9.2511300000000005E-2</v>
          </cell>
        </row>
        <row r="2316">
          <cell r="F2316">
            <v>9.2551300000000003E-2</v>
          </cell>
        </row>
        <row r="2317">
          <cell r="F2317">
            <v>9.2591300000000001E-2</v>
          </cell>
        </row>
        <row r="2318">
          <cell r="F2318">
            <v>9.26313E-2</v>
          </cell>
        </row>
        <row r="2319">
          <cell r="F2319">
            <v>9.2671299999999998E-2</v>
          </cell>
        </row>
        <row r="2320">
          <cell r="F2320">
            <v>9.2711299999999996E-2</v>
          </cell>
        </row>
        <row r="2321">
          <cell r="F2321">
            <v>9.2751299999999995E-2</v>
          </cell>
        </row>
        <row r="2322">
          <cell r="F2322">
            <v>9.2791299999999993E-2</v>
          </cell>
        </row>
        <row r="2323">
          <cell r="F2323">
            <v>9.2831300000000005E-2</v>
          </cell>
        </row>
        <row r="2324">
          <cell r="F2324">
            <v>9.2871300000000004E-2</v>
          </cell>
        </row>
        <row r="2325">
          <cell r="F2325">
            <v>9.2911300000000002E-2</v>
          </cell>
        </row>
        <row r="2326">
          <cell r="F2326">
            <v>9.2951300000000001E-2</v>
          </cell>
        </row>
        <row r="2327">
          <cell r="F2327">
            <v>9.2991299999999999E-2</v>
          </cell>
        </row>
        <row r="2328">
          <cell r="F2328">
            <v>9.3031299999999997E-2</v>
          </cell>
        </row>
        <row r="2329">
          <cell r="F2329">
            <v>9.3071299999999996E-2</v>
          </cell>
        </row>
        <row r="2330">
          <cell r="F2330">
            <v>9.3111299999999994E-2</v>
          </cell>
        </row>
        <row r="2331">
          <cell r="F2331">
            <v>9.3151300000000006E-2</v>
          </cell>
        </row>
        <row r="2332">
          <cell r="F2332">
            <v>9.3191300000000005E-2</v>
          </cell>
        </row>
        <row r="2333">
          <cell r="F2333">
            <v>9.3231300000000003E-2</v>
          </cell>
        </row>
        <row r="2334">
          <cell r="F2334">
            <v>9.3271300000000001E-2</v>
          </cell>
        </row>
        <row r="2335">
          <cell r="F2335">
            <v>9.33113E-2</v>
          </cell>
        </row>
        <row r="2336">
          <cell r="F2336">
            <v>9.3351299999999998E-2</v>
          </cell>
        </row>
        <row r="2337">
          <cell r="F2337">
            <v>9.3391299999999997E-2</v>
          </cell>
        </row>
        <row r="2338">
          <cell r="F2338">
            <v>9.3431299999999995E-2</v>
          </cell>
        </row>
        <row r="2339">
          <cell r="F2339">
            <v>9.3471299999999993E-2</v>
          </cell>
        </row>
        <row r="2340">
          <cell r="F2340">
            <v>9.3511300000000006E-2</v>
          </cell>
        </row>
        <row r="2341">
          <cell r="F2341">
            <v>9.3551300000000004E-2</v>
          </cell>
        </row>
        <row r="2342">
          <cell r="F2342">
            <v>9.3591300000000002E-2</v>
          </cell>
        </row>
        <row r="2343">
          <cell r="F2343">
            <v>9.3631300000000001E-2</v>
          </cell>
        </row>
        <row r="2344">
          <cell r="F2344">
            <v>9.3671299999999999E-2</v>
          </cell>
        </row>
        <row r="2345">
          <cell r="F2345">
            <v>9.3711299999999997E-2</v>
          </cell>
        </row>
        <row r="2346">
          <cell r="F2346">
            <v>9.3751200000000007E-2</v>
          </cell>
        </row>
        <row r="2347">
          <cell r="F2347">
            <v>9.3791200000000005E-2</v>
          </cell>
        </row>
        <row r="2348">
          <cell r="F2348">
            <v>9.3831200000000003E-2</v>
          </cell>
        </row>
        <row r="2349">
          <cell r="F2349">
            <v>9.3871200000000002E-2</v>
          </cell>
        </row>
        <row r="2350">
          <cell r="F2350">
            <v>9.39112E-2</v>
          </cell>
        </row>
        <row r="2351">
          <cell r="F2351">
            <v>9.3951199999999999E-2</v>
          </cell>
        </row>
        <row r="2352">
          <cell r="F2352">
            <v>9.3991199999999997E-2</v>
          </cell>
        </row>
        <row r="2353">
          <cell r="F2353">
            <v>9.4031199999999995E-2</v>
          </cell>
        </row>
        <row r="2354">
          <cell r="F2354">
            <v>9.4071199999999994E-2</v>
          </cell>
        </row>
        <row r="2355">
          <cell r="F2355">
            <v>9.4111200000000006E-2</v>
          </cell>
        </row>
        <row r="2356">
          <cell r="F2356">
            <v>9.4151200000000004E-2</v>
          </cell>
        </row>
        <row r="2357">
          <cell r="F2357">
            <v>9.4191200000000003E-2</v>
          </cell>
        </row>
        <row r="2358">
          <cell r="F2358">
            <v>9.4231200000000001E-2</v>
          </cell>
        </row>
        <row r="2359">
          <cell r="F2359">
            <v>9.4271199999999999E-2</v>
          </cell>
        </row>
        <row r="2360">
          <cell r="F2360">
            <v>9.4311199999999998E-2</v>
          </cell>
        </row>
        <row r="2361">
          <cell r="F2361">
            <v>9.4351199999999996E-2</v>
          </cell>
        </row>
        <row r="2362">
          <cell r="F2362">
            <v>9.4391199999999995E-2</v>
          </cell>
        </row>
        <row r="2363">
          <cell r="F2363">
            <v>9.4431200000000007E-2</v>
          </cell>
        </row>
        <row r="2364">
          <cell r="F2364">
            <v>9.4471200000000005E-2</v>
          </cell>
        </row>
        <row r="2365">
          <cell r="F2365">
            <v>9.4511200000000004E-2</v>
          </cell>
        </row>
        <row r="2366">
          <cell r="F2366">
            <v>9.4551200000000002E-2</v>
          </cell>
        </row>
        <row r="2367">
          <cell r="F2367">
            <v>9.45912E-2</v>
          </cell>
        </row>
        <row r="2368">
          <cell r="F2368">
            <v>9.4631199999999999E-2</v>
          </cell>
        </row>
        <row r="2369">
          <cell r="F2369">
            <v>9.4671199999999997E-2</v>
          </cell>
        </row>
        <row r="2370">
          <cell r="F2370">
            <v>9.4711199999999995E-2</v>
          </cell>
        </row>
        <row r="2371">
          <cell r="F2371">
            <v>9.4751199999999994E-2</v>
          </cell>
        </row>
        <row r="2372">
          <cell r="F2372">
            <v>9.4791200000000006E-2</v>
          </cell>
        </row>
        <row r="2373">
          <cell r="F2373">
            <v>9.4831200000000004E-2</v>
          </cell>
        </row>
        <row r="2374">
          <cell r="F2374">
            <v>9.4871200000000003E-2</v>
          </cell>
        </row>
        <row r="2375">
          <cell r="F2375">
            <v>9.4911200000000001E-2</v>
          </cell>
        </row>
        <row r="2376">
          <cell r="F2376">
            <v>9.4951199999999999E-2</v>
          </cell>
        </row>
        <row r="2377">
          <cell r="F2377">
            <v>9.4991199999999998E-2</v>
          </cell>
        </row>
        <row r="2378">
          <cell r="F2378">
            <v>9.5031199999999996E-2</v>
          </cell>
        </row>
        <row r="2379">
          <cell r="F2379">
            <v>9.5071199999999995E-2</v>
          </cell>
        </row>
        <row r="2380">
          <cell r="F2380">
            <v>9.5111200000000007E-2</v>
          </cell>
        </row>
        <row r="2381">
          <cell r="F2381">
            <v>9.5151200000000005E-2</v>
          </cell>
        </row>
        <row r="2382">
          <cell r="F2382">
            <v>9.5191200000000004E-2</v>
          </cell>
        </row>
        <row r="2383">
          <cell r="F2383">
            <v>9.5231200000000002E-2</v>
          </cell>
        </row>
        <row r="2384">
          <cell r="F2384">
            <v>9.52712E-2</v>
          </cell>
        </row>
        <row r="2385">
          <cell r="F2385">
            <v>9.5311199999999999E-2</v>
          </cell>
        </row>
        <row r="2386">
          <cell r="F2386">
            <v>9.5351199999999997E-2</v>
          </cell>
        </row>
        <row r="2387">
          <cell r="F2387">
            <v>9.5391199999999995E-2</v>
          </cell>
        </row>
        <row r="2388">
          <cell r="F2388">
            <v>9.5431100000000005E-2</v>
          </cell>
        </row>
        <row r="2389">
          <cell r="F2389">
            <v>9.5471100000000003E-2</v>
          </cell>
        </row>
        <row r="2390">
          <cell r="F2390">
            <v>9.5511100000000002E-2</v>
          </cell>
        </row>
        <row r="2391">
          <cell r="F2391">
            <v>9.55511E-2</v>
          </cell>
        </row>
        <row r="2392">
          <cell r="F2392">
            <v>9.5591099999999998E-2</v>
          </cell>
        </row>
        <row r="2393">
          <cell r="F2393">
            <v>9.5631099999999997E-2</v>
          </cell>
        </row>
        <row r="2394">
          <cell r="F2394">
            <v>9.5671099999999995E-2</v>
          </cell>
        </row>
        <row r="2395">
          <cell r="F2395">
            <v>9.5711099999999993E-2</v>
          </cell>
        </row>
        <row r="2396">
          <cell r="F2396">
            <v>9.5751100000000006E-2</v>
          </cell>
        </row>
        <row r="2397">
          <cell r="F2397">
            <v>9.5791100000000004E-2</v>
          </cell>
        </row>
        <row r="2398">
          <cell r="F2398">
            <v>9.5831100000000002E-2</v>
          </cell>
        </row>
        <row r="2399">
          <cell r="F2399">
            <v>9.5871100000000001E-2</v>
          </cell>
        </row>
        <row r="2400">
          <cell r="F2400">
            <v>9.5911099999999999E-2</v>
          </cell>
        </row>
        <row r="2401">
          <cell r="F2401">
            <v>9.5951099999999998E-2</v>
          </cell>
        </row>
        <row r="2402">
          <cell r="F2402">
            <v>9.5991099999999996E-2</v>
          </cell>
        </row>
        <row r="2403">
          <cell r="F2403">
            <v>9.6031099999999994E-2</v>
          </cell>
        </row>
        <row r="2404">
          <cell r="F2404">
            <v>9.6071100000000006E-2</v>
          </cell>
        </row>
        <row r="2405">
          <cell r="F2405">
            <v>9.6111100000000005E-2</v>
          </cell>
        </row>
        <row r="2406">
          <cell r="F2406">
            <v>9.6151100000000003E-2</v>
          </cell>
        </row>
        <row r="2407">
          <cell r="F2407">
            <v>9.6191100000000002E-2</v>
          </cell>
        </row>
        <row r="2408">
          <cell r="F2408">
            <v>9.62311E-2</v>
          </cell>
        </row>
        <row r="2409">
          <cell r="F2409">
            <v>9.6271099999999998E-2</v>
          </cell>
        </row>
        <row r="2410">
          <cell r="F2410">
            <v>9.6311099999999997E-2</v>
          </cell>
        </row>
        <row r="2411">
          <cell r="F2411">
            <v>9.6351099999999995E-2</v>
          </cell>
        </row>
        <row r="2412">
          <cell r="F2412">
            <v>9.6391099999999993E-2</v>
          </cell>
        </row>
        <row r="2413">
          <cell r="F2413">
            <v>9.6431100000000006E-2</v>
          </cell>
        </row>
        <row r="2414">
          <cell r="F2414">
            <v>9.6471100000000004E-2</v>
          </cell>
        </row>
        <row r="2415">
          <cell r="F2415">
            <v>9.6511100000000002E-2</v>
          </cell>
        </row>
        <row r="2416">
          <cell r="F2416">
            <v>9.6551100000000001E-2</v>
          </cell>
        </row>
        <row r="2417">
          <cell r="F2417">
            <v>9.6591099999999999E-2</v>
          </cell>
        </row>
        <row r="2418">
          <cell r="F2418">
            <v>9.6631099999999998E-2</v>
          </cell>
        </row>
        <row r="2419">
          <cell r="F2419">
            <v>9.6671099999999996E-2</v>
          </cell>
        </row>
        <row r="2420">
          <cell r="F2420">
            <v>9.6711099999999994E-2</v>
          </cell>
        </row>
        <row r="2421">
          <cell r="F2421">
            <v>9.6751100000000007E-2</v>
          </cell>
        </row>
        <row r="2422">
          <cell r="F2422">
            <v>9.6791100000000005E-2</v>
          </cell>
        </row>
        <row r="2423">
          <cell r="F2423">
            <v>9.6831100000000003E-2</v>
          </cell>
        </row>
        <row r="2424">
          <cell r="F2424">
            <v>9.6871100000000002E-2</v>
          </cell>
        </row>
        <row r="2425">
          <cell r="F2425">
            <v>9.69111E-2</v>
          </cell>
        </row>
        <row r="2426">
          <cell r="F2426">
            <v>9.6951099999999998E-2</v>
          </cell>
        </row>
        <row r="2427">
          <cell r="F2427">
            <v>9.6991099999999997E-2</v>
          </cell>
        </row>
        <row r="2428">
          <cell r="F2428">
            <v>9.7031099999999995E-2</v>
          </cell>
        </row>
        <row r="2429">
          <cell r="F2429">
            <v>9.7071099999999994E-2</v>
          </cell>
        </row>
        <row r="2430">
          <cell r="F2430">
            <v>9.7111000000000003E-2</v>
          </cell>
        </row>
        <row r="2431">
          <cell r="F2431">
            <v>9.7151000000000001E-2</v>
          </cell>
        </row>
        <row r="2432">
          <cell r="F2432">
            <v>9.7191E-2</v>
          </cell>
        </row>
        <row r="2433">
          <cell r="F2433">
            <v>9.7230999999999998E-2</v>
          </cell>
        </row>
        <row r="2434">
          <cell r="F2434">
            <v>9.7270999999999996E-2</v>
          </cell>
        </row>
        <row r="2435">
          <cell r="F2435">
            <v>9.7310999999999995E-2</v>
          </cell>
        </row>
        <row r="2436">
          <cell r="F2436">
            <v>9.7350999999999993E-2</v>
          </cell>
        </row>
        <row r="2437">
          <cell r="F2437">
            <v>9.7391000000000005E-2</v>
          </cell>
        </row>
        <row r="2438">
          <cell r="F2438">
            <v>9.7431000000000004E-2</v>
          </cell>
        </row>
        <row r="2439">
          <cell r="F2439">
            <v>9.7471000000000002E-2</v>
          </cell>
        </row>
        <row r="2440">
          <cell r="F2440">
            <v>9.7511E-2</v>
          </cell>
        </row>
        <row r="2441">
          <cell r="F2441">
            <v>9.7550999999999999E-2</v>
          </cell>
        </row>
        <row r="2442">
          <cell r="F2442">
            <v>9.7590999999999997E-2</v>
          </cell>
        </row>
        <row r="2443">
          <cell r="F2443">
            <v>9.7630999999999996E-2</v>
          </cell>
        </row>
        <row r="2444">
          <cell r="F2444">
            <v>9.7670999999999994E-2</v>
          </cell>
        </row>
        <row r="2445">
          <cell r="F2445">
            <v>9.7711000000000006E-2</v>
          </cell>
        </row>
        <row r="2446">
          <cell r="F2446">
            <v>9.7751000000000005E-2</v>
          </cell>
        </row>
        <row r="2447">
          <cell r="F2447">
            <v>9.7791000000000003E-2</v>
          </cell>
        </row>
        <row r="2448">
          <cell r="F2448">
            <v>9.7831000000000001E-2</v>
          </cell>
        </row>
        <row r="2449">
          <cell r="F2449">
            <v>9.7871E-2</v>
          </cell>
        </row>
        <row r="2450">
          <cell r="F2450">
            <v>9.7910999999999998E-2</v>
          </cell>
        </row>
        <row r="2451">
          <cell r="F2451">
            <v>9.7950999999999996E-2</v>
          </cell>
        </row>
        <row r="2452">
          <cell r="F2452">
            <v>9.7990999999999995E-2</v>
          </cell>
        </row>
        <row r="2453">
          <cell r="F2453">
            <v>9.8030999999999993E-2</v>
          </cell>
        </row>
        <row r="2454">
          <cell r="F2454">
            <v>9.8071000000000005E-2</v>
          </cell>
        </row>
        <row r="2455">
          <cell r="F2455">
            <v>9.8111000000000004E-2</v>
          </cell>
        </row>
        <row r="2456">
          <cell r="F2456">
            <v>9.8151000000000002E-2</v>
          </cell>
        </row>
        <row r="2457">
          <cell r="F2457">
            <v>9.8191000000000001E-2</v>
          </cell>
        </row>
        <row r="2458">
          <cell r="F2458">
            <v>9.8230999999999999E-2</v>
          </cell>
        </row>
        <row r="2459">
          <cell r="F2459">
            <v>9.8270999999999997E-2</v>
          </cell>
        </row>
        <row r="2460">
          <cell r="F2460">
            <v>9.8310999999999996E-2</v>
          </cell>
        </row>
        <row r="2461">
          <cell r="F2461">
            <v>9.8350999999999994E-2</v>
          </cell>
        </row>
        <row r="2462">
          <cell r="F2462">
            <v>9.8391000000000006E-2</v>
          </cell>
        </row>
        <row r="2463">
          <cell r="F2463">
            <v>9.8431000000000005E-2</v>
          </cell>
        </row>
        <row r="2464">
          <cell r="F2464">
            <v>9.8471000000000003E-2</v>
          </cell>
        </row>
        <row r="2465">
          <cell r="F2465">
            <v>9.8511000000000001E-2</v>
          </cell>
        </row>
        <row r="2466">
          <cell r="F2466">
            <v>9.8551E-2</v>
          </cell>
        </row>
        <row r="2467">
          <cell r="F2467">
            <v>9.8590999999999998E-2</v>
          </cell>
        </row>
        <row r="2468">
          <cell r="F2468">
            <v>9.8630999999999996E-2</v>
          </cell>
        </row>
        <row r="2469">
          <cell r="F2469">
            <v>9.8670999999999995E-2</v>
          </cell>
        </row>
        <row r="2470">
          <cell r="F2470">
            <v>9.8710999999999993E-2</v>
          </cell>
        </row>
        <row r="2471">
          <cell r="F2471">
            <v>9.8751000000000005E-2</v>
          </cell>
        </row>
        <row r="2472">
          <cell r="F2472">
            <v>9.8790900000000001E-2</v>
          </cell>
        </row>
        <row r="2473">
          <cell r="F2473">
            <v>9.8830899999999999E-2</v>
          </cell>
        </row>
        <row r="2474">
          <cell r="F2474">
            <v>9.8870899999999998E-2</v>
          </cell>
        </row>
        <row r="2475">
          <cell r="F2475">
            <v>9.8910899999999996E-2</v>
          </cell>
        </row>
        <row r="2476">
          <cell r="F2476">
            <v>9.8950899999999994E-2</v>
          </cell>
        </row>
        <row r="2477">
          <cell r="F2477">
            <v>9.8990900000000007E-2</v>
          </cell>
        </row>
        <row r="2478">
          <cell r="F2478">
            <v>9.9030900000000005E-2</v>
          </cell>
        </row>
        <row r="2479">
          <cell r="F2479">
            <v>9.9070900000000003E-2</v>
          </cell>
        </row>
        <row r="2480">
          <cell r="F2480">
            <v>9.9110900000000002E-2</v>
          </cell>
        </row>
        <row r="2481">
          <cell r="F2481">
            <v>9.91509E-2</v>
          </cell>
        </row>
        <row r="2482">
          <cell r="F2482">
            <v>9.9190899999999999E-2</v>
          </cell>
        </row>
        <row r="2483">
          <cell r="F2483">
            <v>9.9230899999999997E-2</v>
          </cell>
        </row>
        <row r="2484">
          <cell r="F2484">
            <v>9.9270899999999995E-2</v>
          </cell>
        </row>
        <row r="2485">
          <cell r="F2485">
            <v>9.9310899999999994E-2</v>
          </cell>
        </row>
        <row r="2486">
          <cell r="F2486">
            <v>9.9350900000000006E-2</v>
          </cell>
        </row>
        <row r="2487">
          <cell r="F2487">
            <v>9.9390900000000004E-2</v>
          </cell>
        </row>
        <row r="2488">
          <cell r="F2488">
            <v>9.9430900000000003E-2</v>
          </cell>
        </row>
        <row r="2489">
          <cell r="F2489">
            <v>9.9470900000000001E-2</v>
          </cell>
        </row>
        <row r="2490">
          <cell r="F2490">
            <v>9.9510899999999999E-2</v>
          </cell>
        </row>
        <row r="2491">
          <cell r="F2491">
            <v>9.9550899999999998E-2</v>
          </cell>
        </row>
        <row r="2492">
          <cell r="F2492">
            <v>9.9590899999999996E-2</v>
          </cell>
        </row>
        <row r="2493">
          <cell r="F2493">
            <v>9.9630899999999994E-2</v>
          </cell>
        </row>
        <row r="2494">
          <cell r="F2494">
            <v>9.9670900000000007E-2</v>
          </cell>
        </row>
        <row r="2495">
          <cell r="F2495">
            <v>9.9710900000000005E-2</v>
          </cell>
        </row>
        <row r="2496">
          <cell r="F2496">
            <v>9.9750900000000003E-2</v>
          </cell>
        </row>
        <row r="2497">
          <cell r="F2497">
            <v>9.9790900000000002E-2</v>
          </cell>
        </row>
        <row r="2498">
          <cell r="F2498">
            <v>9.98309E-2</v>
          </cell>
        </row>
        <row r="2499">
          <cell r="F2499">
            <v>9.9870899999999999E-2</v>
          </cell>
        </row>
        <row r="2500">
          <cell r="F2500">
            <v>9.9910899999999997E-2</v>
          </cell>
        </row>
        <row r="2501">
          <cell r="F2501">
            <v>9.9950899999999995E-2</v>
          </cell>
        </row>
        <row r="2502">
          <cell r="F2502">
            <v>9.9990899999999994E-2</v>
          </cell>
        </row>
        <row r="2503">
          <cell r="F2503">
            <v>0.10003099999999999</v>
          </cell>
        </row>
        <row r="2504">
          <cell r="F2504">
            <v>0.10007099999999999</v>
          </cell>
        </row>
        <row r="2505">
          <cell r="F2505">
            <v>0.10011100000000001</v>
          </cell>
        </row>
        <row r="2506">
          <cell r="F2506">
            <v>0.100151</v>
          </cell>
        </row>
        <row r="2507">
          <cell r="F2507">
            <v>0.100191</v>
          </cell>
        </row>
        <row r="2508">
          <cell r="F2508">
            <v>0.100231</v>
          </cell>
        </row>
        <row r="2509">
          <cell r="F2509">
            <v>0.100271</v>
          </cell>
        </row>
        <row r="2510">
          <cell r="F2510">
            <v>0.100311</v>
          </cell>
        </row>
        <row r="2511">
          <cell r="F2511">
            <v>0.100351</v>
          </cell>
        </row>
        <row r="2512">
          <cell r="F2512">
            <v>0.10039099999999999</v>
          </cell>
        </row>
        <row r="2513">
          <cell r="F2513">
            <v>0.10043100000000001</v>
          </cell>
        </row>
        <row r="2514">
          <cell r="F2514">
            <v>0.100471</v>
          </cell>
        </row>
        <row r="2515">
          <cell r="F2515">
            <v>0.100511</v>
          </cell>
        </row>
        <row r="2516">
          <cell r="F2516">
            <v>0.100551</v>
          </cell>
        </row>
        <row r="2517">
          <cell r="F2517">
            <v>0.100591</v>
          </cell>
        </row>
        <row r="2518">
          <cell r="F2518">
            <v>0.100631</v>
          </cell>
        </row>
        <row r="2519">
          <cell r="F2519">
            <v>0.100671</v>
          </cell>
        </row>
        <row r="2520">
          <cell r="F2520">
            <v>0.10071099999999999</v>
          </cell>
        </row>
        <row r="2521">
          <cell r="F2521">
            <v>0.10075099999999999</v>
          </cell>
        </row>
        <row r="2522">
          <cell r="F2522">
            <v>0.10079100000000001</v>
          </cell>
        </row>
        <row r="2523">
          <cell r="F2523">
            <v>0.100831</v>
          </cell>
        </row>
        <row r="2524">
          <cell r="F2524">
            <v>0.100871</v>
          </cell>
        </row>
        <row r="2525">
          <cell r="F2525">
            <v>0.100911</v>
          </cell>
        </row>
        <row r="2526">
          <cell r="F2526">
            <v>0.100951</v>
          </cell>
        </row>
        <row r="2527">
          <cell r="F2527">
            <v>0.100991</v>
          </cell>
        </row>
        <row r="2528">
          <cell r="F2528">
            <v>0.101031</v>
          </cell>
        </row>
        <row r="2529">
          <cell r="F2529">
            <v>0.10107099999999999</v>
          </cell>
        </row>
        <row r="2530">
          <cell r="F2530">
            <v>0.10111100000000001</v>
          </cell>
        </row>
        <row r="2531">
          <cell r="F2531">
            <v>0.101151</v>
          </cell>
        </row>
        <row r="2532">
          <cell r="F2532">
            <v>0.101191</v>
          </cell>
        </row>
        <row r="2533">
          <cell r="F2533">
            <v>0.101231</v>
          </cell>
        </row>
        <row r="2534">
          <cell r="F2534">
            <v>0.101271</v>
          </cell>
        </row>
        <row r="2535">
          <cell r="F2535">
            <v>0.101311</v>
          </cell>
        </row>
        <row r="2536">
          <cell r="F2536">
            <v>0.101351</v>
          </cell>
        </row>
        <row r="2537">
          <cell r="F2537">
            <v>0.101391</v>
          </cell>
        </row>
        <row r="2538">
          <cell r="F2538">
            <v>0.10143099999999999</v>
          </cell>
        </row>
        <row r="2539">
          <cell r="F2539">
            <v>0.10147100000000001</v>
          </cell>
        </row>
        <row r="2540">
          <cell r="F2540">
            <v>0.101511</v>
          </cell>
        </row>
        <row r="2541">
          <cell r="F2541">
            <v>0.101551</v>
          </cell>
        </row>
        <row r="2542">
          <cell r="F2542">
            <v>0.101591</v>
          </cell>
        </row>
        <row r="2543">
          <cell r="F2543">
            <v>0.101631</v>
          </cell>
        </row>
        <row r="2544">
          <cell r="F2544">
            <v>0.101671</v>
          </cell>
        </row>
        <row r="2545">
          <cell r="F2545">
            <v>0.101711</v>
          </cell>
        </row>
        <row r="2546">
          <cell r="F2546">
            <v>0.10175099999999999</v>
          </cell>
        </row>
        <row r="2547">
          <cell r="F2547">
            <v>0.10179100000000001</v>
          </cell>
        </row>
        <row r="2548">
          <cell r="F2548">
            <v>0.101831</v>
          </cell>
        </row>
        <row r="2549">
          <cell r="F2549">
            <v>0.101871</v>
          </cell>
        </row>
        <row r="2550">
          <cell r="F2550">
            <v>0.101911</v>
          </cell>
        </row>
        <row r="2551">
          <cell r="F2551">
            <v>0.101951</v>
          </cell>
        </row>
        <row r="2552">
          <cell r="F2552">
            <v>0.101991</v>
          </cell>
        </row>
        <row r="2553">
          <cell r="F2553">
            <v>0.102031</v>
          </cell>
        </row>
        <row r="2554">
          <cell r="F2554">
            <v>0.102071</v>
          </cell>
        </row>
        <row r="2555">
          <cell r="F2555">
            <v>0.10211099999999999</v>
          </cell>
        </row>
        <row r="2556">
          <cell r="F2556">
            <v>0.10215100000000001</v>
          </cell>
        </row>
        <row r="2557">
          <cell r="F2557">
            <v>0.102191</v>
          </cell>
        </row>
        <row r="2558">
          <cell r="F2558">
            <v>0.102231</v>
          </cell>
        </row>
        <row r="2559">
          <cell r="F2559">
            <v>0.102271</v>
          </cell>
        </row>
        <row r="2560">
          <cell r="F2560">
            <v>0.102311</v>
          </cell>
        </row>
        <row r="2561">
          <cell r="F2561">
            <v>0.102351</v>
          </cell>
        </row>
        <row r="2562">
          <cell r="F2562">
            <v>0.102391</v>
          </cell>
        </row>
        <row r="2563">
          <cell r="F2563">
            <v>0.10243099999999999</v>
          </cell>
        </row>
        <row r="2564">
          <cell r="F2564">
            <v>0.10247100000000001</v>
          </cell>
        </row>
        <row r="2565">
          <cell r="F2565">
            <v>0.102511</v>
          </cell>
        </row>
        <row r="2566">
          <cell r="F2566">
            <v>0.102551</v>
          </cell>
        </row>
        <row r="2567">
          <cell r="F2567">
            <v>0.102591</v>
          </cell>
        </row>
        <row r="2568">
          <cell r="F2568">
            <v>0.102631</v>
          </cell>
        </row>
        <row r="2569">
          <cell r="F2569">
            <v>0.102671</v>
          </cell>
        </row>
        <row r="2570">
          <cell r="F2570">
            <v>0.102711</v>
          </cell>
        </row>
        <row r="2571">
          <cell r="F2571">
            <v>0.102751</v>
          </cell>
        </row>
        <row r="2572">
          <cell r="F2572">
            <v>0.10279099999999999</v>
          </cell>
        </row>
        <row r="2573">
          <cell r="F2573">
            <v>0.10283100000000001</v>
          </cell>
        </row>
        <row r="2574">
          <cell r="F2574">
            <v>0.102871</v>
          </cell>
        </row>
        <row r="2575">
          <cell r="F2575">
            <v>0.102911</v>
          </cell>
        </row>
        <row r="2576">
          <cell r="F2576">
            <v>0.102951</v>
          </cell>
        </row>
        <row r="2577">
          <cell r="F2577">
            <v>0.102991</v>
          </cell>
        </row>
        <row r="2578">
          <cell r="F2578">
            <v>0.103031</v>
          </cell>
        </row>
        <row r="2579">
          <cell r="F2579">
            <v>0.103071</v>
          </cell>
        </row>
        <row r="2580">
          <cell r="F2580">
            <v>0.10311099999999999</v>
          </cell>
        </row>
        <row r="2581">
          <cell r="F2581">
            <v>0.10315100000000001</v>
          </cell>
        </row>
        <row r="2582">
          <cell r="F2582">
            <v>0.103191</v>
          </cell>
        </row>
        <row r="2583">
          <cell r="F2583">
            <v>0.103231</v>
          </cell>
        </row>
        <row r="2584">
          <cell r="F2584">
            <v>0.103271</v>
          </cell>
        </row>
        <row r="2585">
          <cell r="F2585">
            <v>0.103311</v>
          </cell>
        </row>
        <row r="2586">
          <cell r="F2586">
            <v>0.103351</v>
          </cell>
        </row>
        <row r="2587">
          <cell r="F2587">
            <v>0.103391</v>
          </cell>
        </row>
        <row r="2588">
          <cell r="F2588">
            <v>0.103431</v>
          </cell>
        </row>
        <row r="2589">
          <cell r="F2589">
            <v>0.10347099999999999</v>
          </cell>
        </row>
        <row r="2590">
          <cell r="F2590">
            <v>0.10351100000000001</v>
          </cell>
        </row>
        <row r="2591">
          <cell r="F2591">
            <v>0.103551</v>
          </cell>
        </row>
        <row r="2592">
          <cell r="F2592">
            <v>0.103591</v>
          </cell>
        </row>
        <row r="2593">
          <cell r="F2593">
            <v>0.103631</v>
          </cell>
        </row>
        <row r="2594">
          <cell r="F2594">
            <v>0.103671</v>
          </cell>
        </row>
        <row r="2595">
          <cell r="F2595">
            <v>0.103711</v>
          </cell>
        </row>
        <row r="2596">
          <cell r="F2596">
            <v>0.103751</v>
          </cell>
        </row>
        <row r="2597">
          <cell r="F2597">
            <v>0.10379099999999999</v>
          </cell>
        </row>
        <row r="2598">
          <cell r="F2598">
            <v>0.10383100000000001</v>
          </cell>
        </row>
        <row r="2599">
          <cell r="F2599">
            <v>0.103871</v>
          </cell>
        </row>
        <row r="2600">
          <cell r="F2600">
            <v>0.103911</v>
          </cell>
        </row>
        <row r="2601">
          <cell r="F2601">
            <v>0.103951</v>
          </cell>
        </row>
        <row r="2602">
          <cell r="F2602">
            <v>0.103991</v>
          </cell>
        </row>
        <row r="2603">
          <cell r="F2603">
            <v>0.104031</v>
          </cell>
        </row>
        <row r="2604">
          <cell r="F2604">
            <v>0.104071</v>
          </cell>
        </row>
        <row r="2605">
          <cell r="F2605">
            <v>0.104111</v>
          </cell>
        </row>
        <row r="2606">
          <cell r="F2606">
            <v>0.10415099999999999</v>
          </cell>
        </row>
        <row r="2607">
          <cell r="F2607">
            <v>0.10419100000000001</v>
          </cell>
        </row>
        <row r="2608">
          <cell r="F2608">
            <v>0.104231</v>
          </cell>
        </row>
        <row r="2609">
          <cell r="F2609">
            <v>0.104271</v>
          </cell>
        </row>
        <row r="2610">
          <cell r="F2610">
            <v>0.104311</v>
          </cell>
        </row>
        <row r="2611">
          <cell r="F2611">
            <v>0.104351</v>
          </cell>
        </row>
        <row r="2612">
          <cell r="F2612">
            <v>0.104391</v>
          </cell>
        </row>
        <row r="2613">
          <cell r="F2613">
            <v>0.104431</v>
          </cell>
        </row>
        <row r="2614">
          <cell r="F2614">
            <v>0.10447099999999999</v>
          </cell>
        </row>
        <row r="2615">
          <cell r="F2615">
            <v>0.10451100000000001</v>
          </cell>
        </row>
        <row r="2616">
          <cell r="F2616">
            <v>0.10455100000000001</v>
          </cell>
        </row>
        <row r="2617">
          <cell r="F2617">
            <v>0.104591</v>
          </cell>
        </row>
        <row r="2618">
          <cell r="F2618">
            <v>0.104631</v>
          </cell>
        </row>
        <row r="2619">
          <cell r="F2619">
            <v>0.104671</v>
          </cell>
        </row>
        <row r="2620">
          <cell r="F2620">
            <v>0.104711</v>
          </cell>
        </row>
        <row r="2621">
          <cell r="F2621">
            <v>0.104751</v>
          </cell>
        </row>
        <row r="2622">
          <cell r="F2622">
            <v>0.104791</v>
          </cell>
        </row>
        <row r="2623">
          <cell r="F2623">
            <v>0.10483099999999999</v>
          </cell>
        </row>
        <row r="2624">
          <cell r="F2624">
            <v>0.10487100000000001</v>
          </cell>
        </row>
        <row r="2625">
          <cell r="F2625">
            <v>0.104911</v>
          </cell>
        </row>
        <row r="2626">
          <cell r="F2626">
            <v>0.104951</v>
          </cell>
        </row>
        <row r="2627">
          <cell r="F2627">
            <v>0.104991</v>
          </cell>
        </row>
        <row r="2628">
          <cell r="F2628">
            <v>0.105031</v>
          </cell>
        </row>
        <row r="2629">
          <cell r="F2629">
            <v>0.105071</v>
          </cell>
        </row>
        <row r="2630">
          <cell r="F2630">
            <v>0.105111</v>
          </cell>
        </row>
        <row r="2631">
          <cell r="F2631">
            <v>0.10515099999999999</v>
          </cell>
        </row>
        <row r="2632">
          <cell r="F2632">
            <v>0.10519100000000001</v>
          </cell>
        </row>
        <row r="2633">
          <cell r="F2633">
            <v>0.10523100000000001</v>
          </cell>
        </row>
        <row r="2634">
          <cell r="F2634">
            <v>0.105271</v>
          </cell>
        </row>
        <row r="2635">
          <cell r="F2635">
            <v>0.105311</v>
          </cell>
        </row>
        <row r="2636">
          <cell r="F2636">
            <v>0.105351</v>
          </cell>
        </row>
        <row r="2637">
          <cell r="F2637">
            <v>0.105391</v>
          </cell>
        </row>
        <row r="2638">
          <cell r="F2638">
            <v>0.105431</v>
          </cell>
        </row>
        <row r="2639">
          <cell r="F2639">
            <v>0.105471</v>
          </cell>
        </row>
        <row r="2640">
          <cell r="F2640">
            <v>0.10551099999999999</v>
          </cell>
        </row>
        <row r="2641">
          <cell r="F2641">
            <v>0.10555100000000001</v>
          </cell>
        </row>
        <row r="2642">
          <cell r="F2642">
            <v>0.105591</v>
          </cell>
        </row>
        <row r="2643">
          <cell r="F2643">
            <v>0.105631</v>
          </cell>
        </row>
        <row r="2644">
          <cell r="F2644">
            <v>0.105671</v>
          </cell>
        </row>
        <row r="2645">
          <cell r="F2645">
            <v>0.105711</v>
          </cell>
        </row>
        <row r="2646">
          <cell r="F2646">
            <v>0.105751</v>
          </cell>
        </row>
        <row r="2647">
          <cell r="F2647">
            <v>0.105791</v>
          </cell>
        </row>
        <row r="2648">
          <cell r="F2648">
            <v>0.10583099999999999</v>
          </cell>
        </row>
        <row r="2649">
          <cell r="F2649">
            <v>0.10587100000000001</v>
          </cell>
        </row>
        <row r="2650">
          <cell r="F2650">
            <v>0.10591100000000001</v>
          </cell>
        </row>
        <row r="2651">
          <cell r="F2651">
            <v>0.105951</v>
          </cell>
        </row>
        <row r="2652">
          <cell r="F2652">
            <v>0.105991</v>
          </cell>
        </row>
        <row r="2653">
          <cell r="F2653">
            <v>0.106031</v>
          </cell>
        </row>
        <row r="2654">
          <cell r="F2654">
            <v>0.106071</v>
          </cell>
        </row>
        <row r="2655">
          <cell r="F2655">
            <v>0.106111</v>
          </cell>
        </row>
        <row r="2656">
          <cell r="F2656">
            <v>0.106151</v>
          </cell>
        </row>
        <row r="2657">
          <cell r="F2657">
            <v>0.10619099999999999</v>
          </cell>
        </row>
        <row r="2658">
          <cell r="F2658">
            <v>0.10623100000000001</v>
          </cell>
        </row>
        <row r="2659">
          <cell r="F2659">
            <v>0.106271</v>
          </cell>
        </row>
        <row r="2660">
          <cell r="F2660">
            <v>0.106311</v>
          </cell>
        </row>
        <row r="2661">
          <cell r="F2661">
            <v>0.10635</v>
          </cell>
        </row>
        <row r="2662">
          <cell r="F2662">
            <v>0.10639</v>
          </cell>
        </row>
        <row r="2663">
          <cell r="F2663">
            <v>0.10643</v>
          </cell>
        </row>
        <row r="2664">
          <cell r="F2664">
            <v>0.10647</v>
          </cell>
        </row>
        <row r="2665">
          <cell r="F2665">
            <v>0.10650999999999999</v>
          </cell>
        </row>
        <row r="2666">
          <cell r="F2666">
            <v>0.10655000000000001</v>
          </cell>
        </row>
        <row r="2667">
          <cell r="F2667">
            <v>0.10659</v>
          </cell>
        </row>
        <row r="2668">
          <cell r="F2668">
            <v>0.10663</v>
          </cell>
        </row>
        <row r="2669">
          <cell r="F2669">
            <v>0.10667</v>
          </cell>
        </row>
        <row r="2670">
          <cell r="F2670">
            <v>0.10671</v>
          </cell>
        </row>
        <row r="2671">
          <cell r="F2671">
            <v>0.10675</v>
          </cell>
        </row>
        <row r="2672">
          <cell r="F2672">
            <v>0.10679</v>
          </cell>
        </row>
        <row r="2673">
          <cell r="F2673">
            <v>0.10682999999999999</v>
          </cell>
        </row>
        <row r="2674">
          <cell r="F2674">
            <v>0.10687000000000001</v>
          </cell>
        </row>
        <row r="2675">
          <cell r="F2675">
            <v>0.10691000000000001</v>
          </cell>
        </row>
        <row r="2676">
          <cell r="F2676">
            <v>0.10695</v>
          </cell>
        </row>
        <row r="2677">
          <cell r="F2677">
            <v>0.10699</v>
          </cell>
        </row>
        <row r="2678">
          <cell r="F2678">
            <v>0.10703</v>
          </cell>
        </row>
        <row r="2679">
          <cell r="F2679">
            <v>0.10707</v>
          </cell>
        </row>
        <row r="2680">
          <cell r="F2680">
            <v>0.10711</v>
          </cell>
        </row>
        <row r="2681">
          <cell r="F2681">
            <v>0.10715</v>
          </cell>
        </row>
        <row r="2682">
          <cell r="F2682">
            <v>0.10718999999999999</v>
          </cell>
        </row>
        <row r="2683">
          <cell r="F2683">
            <v>0.10723000000000001</v>
          </cell>
        </row>
        <row r="2684">
          <cell r="F2684">
            <v>0.10727</v>
          </cell>
        </row>
        <row r="2685">
          <cell r="F2685">
            <v>0.10731</v>
          </cell>
        </row>
        <row r="2686">
          <cell r="F2686">
            <v>0.10735</v>
          </cell>
        </row>
        <row r="2687">
          <cell r="F2687">
            <v>0.10739</v>
          </cell>
        </row>
        <row r="2688">
          <cell r="F2688">
            <v>0.10743</v>
          </cell>
        </row>
        <row r="2689">
          <cell r="F2689">
            <v>0.10747</v>
          </cell>
        </row>
        <row r="2690">
          <cell r="F2690">
            <v>0.10750999999999999</v>
          </cell>
        </row>
        <row r="2691">
          <cell r="F2691">
            <v>0.10755000000000001</v>
          </cell>
        </row>
        <row r="2692">
          <cell r="F2692">
            <v>0.10759000000000001</v>
          </cell>
        </row>
        <row r="2693">
          <cell r="F2693">
            <v>0.10763</v>
          </cell>
        </row>
        <row r="2694">
          <cell r="F2694">
            <v>0.10767</v>
          </cell>
        </row>
        <row r="2695">
          <cell r="F2695">
            <v>0.10771</v>
          </cell>
        </row>
        <row r="2696">
          <cell r="F2696">
            <v>0.10775</v>
          </cell>
        </row>
        <row r="2697">
          <cell r="F2697">
            <v>0.10779</v>
          </cell>
        </row>
        <row r="2698">
          <cell r="F2698">
            <v>0.10783</v>
          </cell>
        </row>
        <row r="2699">
          <cell r="F2699">
            <v>0.10786999999999999</v>
          </cell>
        </row>
        <row r="2700">
          <cell r="F2700">
            <v>0.10791000000000001</v>
          </cell>
        </row>
        <row r="2701">
          <cell r="F2701">
            <v>0.10795</v>
          </cell>
        </row>
        <row r="2702">
          <cell r="F2702">
            <v>0.10799</v>
          </cell>
        </row>
        <row r="2703">
          <cell r="F2703">
            <v>0.10803</v>
          </cell>
        </row>
        <row r="2704">
          <cell r="F2704">
            <v>0.10807</v>
          </cell>
        </row>
        <row r="2705">
          <cell r="F2705">
            <v>0.10811</v>
          </cell>
        </row>
        <row r="2706">
          <cell r="F2706">
            <v>0.10815</v>
          </cell>
        </row>
        <row r="2707">
          <cell r="F2707">
            <v>0.10818999999999999</v>
          </cell>
        </row>
        <row r="2708">
          <cell r="F2708">
            <v>0.10823000000000001</v>
          </cell>
        </row>
        <row r="2709">
          <cell r="F2709">
            <v>0.10827000000000001</v>
          </cell>
        </row>
        <row r="2710">
          <cell r="F2710">
            <v>0.10831</v>
          </cell>
        </row>
        <row r="2711">
          <cell r="F2711">
            <v>0.10835</v>
          </cell>
        </row>
        <row r="2712">
          <cell r="F2712">
            <v>0.10839</v>
          </cell>
        </row>
        <row r="2713">
          <cell r="F2713">
            <v>0.10843</v>
          </cell>
        </row>
        <row r="2714">
          <cell r="F2714">
            <v>0.10847</v>
          </cell>
        </row>
        <row r="2715">
          <cell r="F2715">
            <v>0.10851</v>
          </cell>
        </row>
        <row r="2716">
          <cell r="F2716">
            <v>0.10854999999999999</v>
          </cell>
        </row>
        <row r="2717">
          <cell r="F2717">
            <v>0.10859000000000001</v>
          </cell>
        </row>
        <row r="2718">
          <cell r="F2718">
            <v>0.10863</v>
          </cell>
        </row>
        <row r="2719">
          <cell r="F2719">
            <v>0.10867</v>
          </cell>
        </row>
        <row r="2720">
          <cell r="F2720">
            <v>0.10871</v>
          </cell>
        </row>
        <row r="2721">
          <cell r="F2721">
            <v>0.10875</v>
          </cell>
        </row>
        <row r="2722">
          <cell r="F2722">
            <v>0.10879</v>
          </cell>
        </row>
        <row r="2723">
          <cell r="F2723">
            <v>0.10883</v>
          </cell>
        </row>
        <row r="2724">
          <cell r="F2724">
            <v>0.10886999999999999</v>
          </cell>
        </row>
        <row r="2725">
          <cell r="F2725">
            <v>0.10891000000000001</v>
          </cell>
        </row>
        <row r="2726">
          <cell r="F2726">
            <v>0.10895000000000001</v>
          </cell>
        </row>
        <row r="2727">
          <cell r="F2727">
            <v>0.10899</v>
          </cell>
        </row>
        <row r="2728">
          <cell r="F2728">
            <v>0.10903</v>
          </cell>
        </row>
        <row r="2729">
          <cell r="F2729">
            <v>0.10907</v>
          </cell>
        </row>
        <row r="2730">
          <cell r="F2730">
            <v>0.10911</v>
          </cell>
        </row>
        <row r="2731">
          <cell r="F2731">
            <v>0.10915</v>
          </cell>
        </row>
        <row r="2732">
          <cell r="F2732">
            <v>0.10919</v>
          </cell>
        </row>
        <row r="2733">
          <cell r="F2733">
            <v>0.10922999999999999</v>
          </cell>
        </row>
        <row r="2734">
          <cell r="F2734">
            <v>0.10927000000000001</v>
          </cell>
        </row>
        <row r="2735">
          <cell r="F2735">
            <v>0.10931</v>
          </cell>
        </row>
        <row r="2736">
          <cell r="F2736">
            <v>0.10935</v>
          </cell>
        </row>
        <row r="2737">
          <cell r="F2737">
            <v>0.10939</v>
          </cell>
        </row>
        <row r="2738">
          <cell r="F2738">
            <v>0.10943</v>
          </cell>
        </row>
        <row r="2739">
          <cell r="F2739">
            <v>0.10947</v>
          </cell>
        </row>
        <row r="2740">
          <cell r="F2740">
            <v>0.10951</v>
          </cell>
        </row>
        <row r="2741">
          <cell r="F2741">
            <v>0.10954999999999999</v>
          </cell>
        </row>
        <row r="2742">
          <cell r="F2742">
            <v>0.10959000000000001</v>
          </cell>
        </row>
        <row r="2743">
          <cell r="F2743">
            <v>0.10963000000000001</v>
          </cell>
        </row>
        <row r="2744">
          <cell r="F2744">
            <v>0.10967</v>
          </cell>
        </row>
        <row r="2745">
          <cell r="F2745">
            <v>0.10971</v>
          </cell>
        </row>
        <row r="2746">
          <cell r="F2746">
            <v>0.10975</v>
          </cell>
        </row>
        <row r="2747">
          <cell r="F2747">
            <v>0.10979</v>
          </cell>
        </row>
        <row r="2748">
          <cell r="F2748">
            <v>0.10983</v>
          </cell>
        </row>
        <row r="2749">
          <cell r="F2749">
            <v>0.10987</v>
          </cell>
        </row>
        <row r="2750">
          <cell r="F2750">
            <v>0.10990999999999999</v>
          </cell>
        </row>
        <row r="2751">
          <cell r="F2751">
            <v>0.10995000000000001</v>
          </cell>
        </row>
        <row r="2752">
          <cell r="F2752">
            <v>0.10999</v>
          </cell>
        </row>
        <row r="2753">
          <cell r="F2753">
            <v>0.11003</v>
          </cell>
        </row>
        <row r="2754">
          <cell r="F2754">
            <v>0.11007</v>
          </cell>
        </row>
        <row r="2755">
          <cell r="F2755">
            <v>0.11011</v>
          </cell>
        </row>
        <row r="2756">
          <cell r="F2756">
            <v>0.11015</v>
          </cell>
        </row>
        <row r="2757">
          <cell r="F2757">
            <v>0.11019</v>
          </cell>
        </row>
        <row r="2758">
          <cell r="F2758">
            <v>0.11022999999999999</v>
          </cell>
        </row>
        <row r="2759">
          <cell r="F2759">
            <v>0.11027000000000001</v>
          </cell>
        </row>
        <row r="2760">
          <cell r="F2760">
            <v>0.11031000000000001</v>
          </cell>
        </row>
        <row r="2761">
          <cell r="F2761">
            <v>0.11035</v>
          </cell>
        </row>
        <row r="2762">
          <cell r="F2762">
            <v>0.11039</v>
          </cell>
        </row>
        <row r="2763">
          <cell r="F2763">
            <v>0.11043</v>
          </cell>
        </row>
        <row r="2764">
          <cell r="F2764">
            <v>0.11047</v>
          </cell>
        </row>
        <row r="2765">
          <cell r="F2765">
            <v>0.11051</v>
          </cell>
        </row>
        <row r="2766">
          <cell r="F2766">
            <v>0.11055</v>
          </cell>
        </row>
        <row r="2767">
          <cell r="F2767">
            <v>0.11058999999999999</v>
          </cell>
        </row>
        <row r="2768">
          <cell r="F2768">
            <v>0.11063000000000001</v>
          </cell>
        </row>
        <row r="2769">
          <cell r="F2769">
            <v>0.11067</v>
          </cell>
        </row>
        <row r="2770">
          <cell r="F2770">
            <v>0.11071</v>
          </cell>
        </row>
        <row r="2771">
          <cell r="F2771">
            <v>0.11075</v>
          </cell>
        </row>
        <row r="2772">
          <cell r="F2772">
            <v>0.11079</v>
          </cell>
        </row>
        <row r="2773">
          <cell r="F2773">
            <v>0.11083</v>
          </cell>
        </row>
        <row r="2774">
          <cell r="F2774">
            <v>0.11087</v>
          </cell>
        </row>
        <row r="2775">
          <cell r="F2775">
            <v>0.11090999999999999</v>
          </cell>
        </row>
        <row r="2776">
          <cell r="F2776">
            <v>0.11094999999999999</v>
          </cell>
        </row>
        <row r="2777">
          <cell r="F2777">
            <v>0.11099000000000001</v>
          </cell>
        </row>
        <row r="2778">
          <cell r="F2778">
            <v>0.11103</v>
          </cell>
        </row>
        <row r="2779">
          <cell r="F2779">
            <v>0.11107</v>
          </cell>
        </row>
        <row r="2780">
          <cell r="F2780">
            <v>0.11111</v>
          </cell>
        </row>
        <row r="2781">
          <cell r="F2781">
            <v>0.11115</v>
          </cell>
        </row>
        <row r="2782">
          <cell r="F2782">
            <v>0.11119</v>
          </cell>
        </row>
        <row r="2783">
          <cell r="F2783">
            <v>0.11123</v>
          </cell>
        </row>
        <row r="2784">
          <cell r="F2784">
            <v>0.11126999999999999</v>
          </cell>
        </row>
        <row r="2785">
          <cell r="F2785">
            <v>0.11131000000000001</v>
          </cell>
        </row>
        <row r="2786">
          <cell r="F2786">
            <v>0.11135</v>
          </cell>
        </row>
        <row r="2787">
          <cell r="F2787">
            <v>0.11139</v>
          </cell>
        </row>
        <row r="2788">
          <cell r="F2788">
            <v>0.11143</v>
          </cell>
        </row>
        <row r="2789">
          <cell r="F2789">
            <v>0.11147</v>
          </cell>
        </row>
        <row r="2790">
          <cell r="F2790">
            <v>0.11151</v>
          </cell>
        </row>
        <row r="2791">
          <cell r="F2791">
            <v>0.11155</v>
          </cell>
        </row>
        <row r="2792">
          <cell r="F2792">
            <v>0.11158999999999999</v>
          </cell>
        </row>
        <row r="2793">
          <cell r="F2793">
            <v>0.11162999999999999</v>
          </cell>
        </row>
        <row r="2794">
          <cell r="F2794">
            <v>0.11167000000000001</v>
          </cell>
        </row>
        <row r="2795">
          <cell r="F2795">
            <v>0.11171</v>
          </cell>
        </row>
        <row r="2796">
          <cell r="F2796">
            <v>0.11175</v>
          </cell>
        </row>
        <row r="2797">
          <cell r="F2797">
            <v>0.11179</v>
          </cell>
        </row>
        <row r="2798">
          <cell r="F2798">
            <v>0.11183</v>
          </cell>
        </row>
        <row r="2799">
          <cell r="F2799">
            <v>0.11187</v>
          </cell>
        </row>
        <row r="2800">
          <cell r="F2800">
            <v>0.11191</v>
          </cell>
        </row>
        <row r="2801">
          <cell r="F2801">
            <v>0.11194999999999999</v>
          </cell>
        </row>
        <row r="2802">
          <cell r="F2802">
            <v>0.11199000000000001</v>
          </cell>
        </row>
        <row r="2803">
          <cell r="F2803">
            <v>0.11203</v>
          </cell>
        </row>
        <row r="2804">
          <cell r="F2804">
            <v>0.11207</v>
          </cell>
        </row>
        <row r="2805">
          <cell r="F2805">
            <v>0.11211</v>
          </cell>
        </row>
        <row r="2806">
          <cell r="F2806">
            <v>0.11215</v>
          </cell>
        </row>
        <row r="2807">
          <cell r="F2807">
            <v>0.11219</v>
          </cell>
        </row>
        <row r="2808">
          <cell r="F2808">
            <v>0.11223</v>
          </cell>
        </row>
        <row r="2809">
          <cell r="F2809">
            <v>0.11226999999999999</v>
          </cell>
        </row>
        <row r="2810">
          <cell r="F2810">
            <v>0.11230999999999999</v>
          </cell>
        </row>
        <row r="2811">
          <cell r="F2811">
            <v>0.11235000000000001</v>
          </cell>
        </row>
        <row r="2812">
          <cell r="F2812">
            <v>0.11239</v>
          </cell>
        </row>
        <row r="2813">
          <cell r="F2813">
            <v>0.11243</v>
          </cell>
        </row>
        <row r="2814">
          <cell r="F2814">
            <v>0.11247</v>
          </cell>
        </row>
        <row r="2815">
          <cell r="F2815">
            <v>0.11251</v>
          </cell>
        </row>
        <row r="2816">
          <cell r="F2816">
            <v>0.11255</v>
          </cell>
        </row>
        <row r="2817">
          <cell r="F2817">
            <v>0.11259</v>
          </cell>
        </row>
        <row r="2818">
          <cell r="F2818">
            <v>0.11262999999999999</v>
          </cell>
        </row>
        <row r="2819">
          <cell r="F2819">
            <v>0.11267000000000001</v>
          </cell>
        </row>
        <row r="2820">
          <cell r="F2820">
            <v>0.11271</v>
          </cell>
        </row>
        <row r="2821">
          <cell r="F2821">
            <v>0.11275</v>
          </cell>
        </row>
        <row r="2822">
          <cell r="F2822">
            <v>0.11279</v>
          </cell>
        </row>
        <row r="2823">
          <cell r="F2823">
            <v>0.11283</v>
          </cell>
        </row>
        <row r="2824">
          <cell r="F2824">
            <v>0.11287</v>
          </cell>
        </row>
        <row r="2825">
          <cell r="F2825">
            <v>0.11291</v>
          </cell>
        </row>
        <row r="2826">
          <cell r="F2826">
            <v>0.11294999999999999</v>
          </cell>
        </row>
        <row r="2827">
          <cell r="F2827">
            <v>0.11298999999999999</v>
          </cell>
        </row>
        <row r="2828">
          <cell r="F2828">
            <v>0.11303000000000001</v>
          </cell>
        </row>
        <row r="2829">
          <cell r="F2829">
            <v>0.11307</v>
          </cell>
        </row>
        <row r="2830">
          <cell r="F2830">
            <v>0.11311</v>
          </cell>
        </row>
        <row r="2831">
          <cell r="F2831">
            <v>0.11315</v>
          </cell>
        </row>
        <row r="2832">
          <cell r="F2832">
            <v>0.11319</v>
          </cell>
        </row>
        <row r="2833">
          <cell r="F2833">
            <v>0.11323</v>
          </cell>
        </row>
        <row r="2834">
          <cell r="F2834">
            <v>0.11327</v>
          </cell>
        </row>
        <row r="2835">
          <cell r="F2835">
            <v>0.11330999999999999</v>
          </cell>
        </row>
        <row r="2836">
          <cell r="F2836">
            <v>0.11335000000000001</v>
          </cell>
        </row>
        <row r="2837">
          <cell r="F2837">
            <v>0.11339</v>
          </cell>
        </row>
        <row r="2838">
          <cell r="F2838">
            <v>0.11343</v>
          </cell>
        </row>
        <row r="2839">
          <cell r="F2839">
            <v>0.11347</v>
          </cell>
        </row>
        <row r="2840">
          <cell r="F2840">
            <v>0.11351</v>
          </cell>
        </row>
        <row r="2841">
          <cell r="F2841">
            <v>0.11355</v>
          </cell>
        </row>
        <row r="2842">
          <cell r="F2842">
            <v>0.11359</v>
          </cell>
        </row>
        <row r="2843">
          <cell r="F2843">
            <v>0.11362999999999999</v>
          </cell>
        </row>
        <row r="2844">
          <cell r="F2844">
            <v>0.11366999999999999</v>
          </cell>
        </row>
        <row r="2845">
          <cell r="F2845">
            <v>0.11371000000000001</v>
          </cell>
        </row>
        <row r="2846">
          <cell r="F2846">
            <v>0.11375</v>
          </cell>
        </row>
        <row r="2847">
          <cell r="F2847">
            <v>0.11379</v>
          </cell>
        </row>
        <row r="2848">
          <cell r="F2848">
            <v>0.11383</v>
          </cell>
        </row>
        <row r="2849">
          <cell r="F2849">
            <v>0.11387</v>
          </cell>
        </row>
        <row r="2850">
          <cell r="F2850">
            <v>0.11391</v>
          </cell>
        </row>
        <row r="2851">
          <cell r="F2851">
            <v>0.11395</v>
          </cell>
        </row>
        <row r="2852">
          <cell r="F2852">
            <v>0.11398999999999999</v>
          </cell>
        </row>
        <row r="2853">
          <cell r="F2853">
            <v>0.11403000000000001</v>
          </cell>
        </row>
        <row r="2854">
          <cell r="F2854">
            <v>0.11407</v>
          </cell>
        </row>
        <row r="2855">
          <cell r="F2855">
            <v>0.11411</v>
          </cell>
        </row>
        <row r="2856">
          <cell r="F2856">
            <v>0.11415</v>
          </cell>
        </row>
        <row r="2857">
          <cell r="F2857">
            <v>0.11419</v>
          </cell>
        </row>
        <row r="2858">
          <cell r="F2858">
            <v>0.11423</v>
          </cell>
        </row>
        <row r="2859">
          <cell r="F2859">
            <v>0.11427</v>
          </cell>
        </row>
        <row r="2860">
          <cell r="F2860">
            <v>0.11430999999999999</v>
          </cell>
        </row>
        <row r="2861">
          <cell r="F2861">
            <v>0.11434999999999999</v>
          </cell>
        </row>
        <row r="2862">
          <cell r="F2862">
            <v>0.11439000000000001</v>
          </cell>
        </row>
        <row r="2863">
          <cell r="F2863">
            <v>0.11443</v>
          </cell>
        </row>
        <row r="2864">
          <cell r="F2864">
            <v>0.11447</v>
          </cell>
        </row>
        <row r="2865">
          <cell r="F2865">
            <v>0.11451</v>
          </cell>
        </row>
        <row r="2866">
          <cell r="F2866">
            <v>0.11455</v>
          </cell>
        </row>
        <row r="2867">
          <cell r="F2867">
            <v>0.11459</v>
          </cell>
        </row>
        <row r="2868">
          <cell r="F2868">
            <v>0.11463</v>
          </cell>
        </row>
        <row r="2869">
          <cell r="F2869">
            <v>0.11466999999999999</v>
          </cell>
        </row>
        <row r="2870">
          <cell r="F2870">
            <v>0.11471000000000001</v>
          </cell>
        </row>
        <row r="2871">
          <cell r="F2871">
            <v>0.11475</v>
          </cell>
        </row>
        <row r="2872">
          <cell r="F2872">
            <v>0.11479</v>
          </cell>
        </row>
        <row r="2873">
          <cell r="F2873">
            <v>0.11483</v>
          </cell>
        </row>
        <row r="2874">
          <cell r="F2874">
            <v>0.11487</v>
          </cell>
        </row>
        <row r="2875">
          <cell r="F2875">
            <v>0.11491</v>
          </cell>
        </row>
        <row r="2876">
          <cell r="F2876">
            <v>0.11495</v>
          </cell>
        </row>
        <row r="2877">
          <cell r="F2877">
            <v>0.11498999999999999</v>
          </cell>
        </row>
        <row r="2878">
          <cell r="F2878">
            <v>0.11502999999999999</v>
          </cell>
        </row>
        <row r="2879">
          <cell r="F2879">
            <v>0.11507000000000001</v>
          </cell>
        </row>
        <row r="2880">
          <cell r="F2880">
            <v>0.11511</v>
          </cell>
        </row>
        <row r="2881">
          <cell r="F2881">
            <v>0.11515</v>
          </cell>
        </row>
        <row r="2882">
          <cell r="F2882">
            <v>0.11519</v>
          </cell>
        </row>
        <row r="2883">
          <cell r="F2883">
            <v>0.11523</v>
          </cell>
        </row>
        <row r="2884">
          <cell r="F2884">
            <v>0.11527</v>
          </cell>
        </row>
        <row r="2885">
          <cell r="F2885">
            <v>0.11531</v>
          </cell>
        </row>
        <row r="2886">
          <cell r="F2886">
            <v>0.11534999999999999</v>
          </cell>
        </row>
        <row r="2887">
          <cell r="F2887">
            <v>0.11539000000000001</v>
          </cell>
        </row>
        <row r="2888">
          <cell r="F2888">
            <v>0.11543</v>
          </cell>
        </row>
        <row r="2889">
          <cell r="F2889">
            <v>0.11547</v>
          </cell>
        </row>
        <row r="2890">
          <cell r="F2890">
            <v>0.11551</v>
          </cell>
        </row>
        <row r="2891">
          <cell r="F2891">
            <v>0.11555</v>
          </cell>
        </row>
        <row r="2892">
          <cell r="F2892">
            <v>0.11559</v>
          </cell>
        </row>
        <row r="2893">
          <cell r="F2893">
            <v>0.11563</v>
          </cell>
        </row>
        <row r="2894">
          <cell r="F2894">
            <v>0.11567</v>
          </cell>
        </row>
        <row r="2895">
          <cell r="F2895">
            <v>0.11570999999999999</v>
          </cell>
        </row>
        <row r="2896">
          <cell r="F2896">
            <v>0.11575000000000001</v>
          </cell>
        </row>
        <row r="2897">
          <cell r="F2897">
            <v>0.11579</v>
          </cell>
        </row>
        <row r="2898">
          <cell r="F2898">
            <v>0.11583</v>
          </cell>
        </row>
        <row r="2899">
          <cell r="F2899">
            <v>0.11587</v>
          </cell>
        </row>
        <row r="2900">
          <cell r="F2900">
            <v>0.11591</v>
          </cell>
        </row>
        <row r="2901">
          <cell r="F2901">
            <v>0.11595</v>
          </cell>
        </row>
        <row r="2902">
          <cell r="F2902">
            <v>0.11599</v>
          </cell>
        </row>
        <row r="2903">
          <cell r="F2903">
            <v>0.11602999999999999</v>
          </cell>
        </row>
        <row r="2904">
          <cell r="F2904">
            <v>0.11607000000000001</v>
          </cell>
        </row>
        <row r="2905">
          <cell r="F2905">
            <v>0.11611</v>
          </cell>
        </row>
        <row r="2906">
          <cell r="F2906">
            <v>0.11615</v>
          </cell>
        </row>
        <row r="2907">
          <cell r="F2907">
            <v>0.11619</v>
          </cell>
        </row>
        <row r="2908">
          <cell r="F2908">
            <v>0.11623</v>
          </cell>
        </row>
        <row r="2909">
          <cell r="F2909">
            <v>0.11627</v>
          </cell>
        </row>
        <row r="2910">
          <cell r="F2910">
            <v>0.11631</v>
          </cell>
        </row>
        <row r="2911">
          <cell r="F2911">
            <v>0.11635</v>
          </cell>
        </row>
        <row r="2912">
          <cell r="F2912">
            <v>0.11638999999999999</v>
          </cell>
        </row>
        <row r="2913">
          <cell r="F2913">
            <v>0.11643000000000001</v>
          </cell>
        </row>
        <row r="2914">
          <cell r="F2914">
            <v>0.11647</v>
          </cell>
        </row>
        <row r="2915">
          <cell r="F2915">
            <v>0.11651</v>
          </cell>
        </row>
        <row r="2916">
          <cell r="F2916">
            <v>0.11655</v>
          </cell>
        </row>
        <row r="2917">
          <cell r="F2917">
            <v>0.11659</v>
          </cell>
        </row>
        <row r="2918">
          <cell r="F2918">
            <v>0.11663</v>
          </cell>
        </row>
        <row r="2919">
          <cell r="F2919">
            <v>0.11667</v>
          </cell>
        </row>
        <row r="2920">
          <cell r="F2920">
            <v>0.11670999999999999</v>
          </cell>
        </row>
        <row r="2921">
          <cell r="F2921">
            <v>0.11675000000000001</v>
          </cell>
        </row>
        <row r="2922">
          <cell r="F2922">
            <v>0.11679</v>
          </cell>
        </row>
        <row r="2923">
          <cell r="F2923">
            <v>0.11683</v>
          </cell>
        </row>
        <row r="2924">
          <cell r="F2924">
            <v>0.11687</v>
          </cell>
        </row>
        <row r="2925">
          <cell r="F2925">
            <v>0.11691</v>
          </cell>
        </row>
        <row r="2926">
          <cell r="F2926">
            <v>0.11695</v>
          </cell>
        </row>
        <row r="2927">
          <cell r="F2927">
            <v>0.11699</v>
          </cell>
        </row>
        <row r="2928">
          <cell r="F2928">
            <v>0.11703</v>
          </cell>
        </row>
        <row r="2929">
          <cell r="F2929">
            <v>0.11706999999999999</v>
          </cell>
        </row>
        <row r="2930">
          <cell r="F2930">
            <v>0.11711000000000001</v>
          </cell>
        </row>
        <row r="2931">
          <cell r="F2931">
            <v>0.11715</v>
          </cell>
        </row>
        <row r="2932">
          <cell r="F2932">
            <v>0.11719</v>
          </cell>
        </row>
        <row r="2933">
          <cell r="F2933">
            <v>0.11723</v>
          </cell>
        </row>
        <row r="2934">
          <cell r="F2934">
            <v>0.11727</v>
          </cell>
        </row>
        <row r="2935">
          <cell r="F2935">
            <v>0.11731</v>
          </cell>
        </row>
        <row r="2936">
          <cell r="F2936">
            <v>0.11735</v>
          </cell>
        </row>
        <row r="2937">
          <cell r="F2937">
            <v>0.11738999999999999</v>
          </cell>
        </row>
        <row r="2938">
          <cell r="F2938">
            <v>0.11743000000000001</v>
          </cell>
        </row>
        <row r="2939">
          <cell r="F2939">
            <v>0.11747</v>
          </cell>
        </row>
        <row r="2940">
          <cell r="F2940">
            <v>0.11751</v>
          </cell>
        </row>
        <row r="2941">
          <cell r="F2941">
            <v>0.11755</v>
          </cell>
        </row>
        <row r="2942">
          <cell r="F2942">
            <v>0.11759</v>
          </cell>
        </row>
        <row r="2943">
          <cell r="F2943">
            <v>0.11763</v>
          </cell>
        </row>
        <row r="2944">
          <cell r="F2944">
            <v>0.11767</v>
          </cell>
        </row>
        <row r="2945">
          <cell r="F2945">
            <v>0.11771</v>
          </cell>
        </row>
        <row r="2946">
          <cell r="F2946">
            <v>0.11774999999999999</v>
          </cell>
        </row>
        <row r="2947">
          <cell r="F2947">
            <v>0.11779000000000001</v>
          </cell>
        </row>
        <row r="2948">
          <cell r="F2948">
            <v>0.11783</v>
          </cell>
        </row>
        <row r="2949">
          <cell r="F2949">
            <v>0.11787</v>
          </cell>
        </row>
        <row r="2950">
          <cell r="F2950">
            <v>0.11791</v>
          </cell>
        </row>
        <row r="2951">
          <cell r="F2951">
            <v>0.11795</v>
          </cell>
        </row>
        <row r="2952">
          <cell r="F2952">
            <v>0.11799</v>
          </cell>
        </row>
        <row r="2953">
          <cell r="F2953">
            <v>0.11803</v>
          </cell>
        </row>
        <row r="2954">
          <cell r="F2954">
            <v>0.11806999999999999</v>
          </cell>
        </row>
        <row r="2955">
          <cell r="F2955">
            <v>0.11811000000000001</v>
          </cell>
        </row>
        <row r="2956">
          <cell r="F2956">
            <v>0.11815000000000001</v>
          </cell>
        </row>
        <row r="2957">
          <cell r="F2957">
            <v>0.11819</v>
          </cell>
        </row>
        <row r="2958">
          <cell r="F2958">
            <v>0.11823</v>
          </cell>
        </row>
        <row r="2959">
          <cell r="F2959">
            <v>0.11827</v>
          </cell>
        </row>
        <row r="2960">
          <cell r="F2960">
            <v>0.11831</v>
          </cell>
        </row>
        <row r="2961">
          <cell r="F2961">
            <v>0.11835</v>
          </cell>
        </row>
        <row r="2962">
          <cell r="F2962">
            <v>0.11839</v>
          </cell>
        </row>
        <row r="2963">
          <cell r="F2963">
            <v>0.11842999999999999</v>
          </cell>
        </row>
        <row r="2964">
          <cell r="F2964">
            <v>0.11847000000000001</v>
          </cell>
        </row>
        <row r="2965">
          <cell r="F2965">
            <v>0.11851</v>
          </cell>
        </row>
        <row r="2966">
          <cell r="F2966">
            <v>0.11855</v>
          </cell>
        </row>
        <row r="2967">
          <cell r="F2967">
            <v>0.11859</v>
          </cell>
        </row>
        <row r="2968">
          <cell r="F2968">
            <v>0.11863</v>
          </cell>
        </row>
        <row r="2969">
          <cell r="F2969">
            <v>0.11867</v>
          </cell>
        </row>
        <row r="2970">
          <cell r="F2970">
            <v>0.11871</v>
          </cell>
        </row>
        <row r="2971">
          <cell r="F2971">
            <v>0.11874999999999999</v>
          </cell>
        </row>
        <row r="2972">
          <cell r="F2972">
            <v>0.11879000000000001</v>
          </cell>
        </row>
        <row r="2973">
          <cell r="F2973">
            <v>0.11883000000000001</v>
          </cell>
        </row>
        <row r="2974">
          <cell r="F2974">
            <v>0.11887</v>
          </cell>
        </row>
        <row r="2975">
          <cell r="F2975">
            <v>0.11891</v>
          </cell>
        </row>
        <row r="2976">
          <cell r="F2976">
            <v>0.11895</v>
          </cell>
        </row>
        <row r="2977">
          <cell r="F2977">
            <v>0.11899</v>
          </cell>
        </row>
        <row r="2978">
          <cell r="F2978">
            <v>0.11903</v>
          </cell>
        </row>
        <row r="2979">
          <cell r="F2979">
            <v>0.11907</v>
          </cell>
        </row>
        <row r="2980">
          <cell r="F2980">
            <v>0.11910999999999999</v>
          </cell>
        </row>
        <row r="2981">
          <cell r="F2981">
            <v>0.11915000000000001</v>
          </cell>
        </row>
        <row r="2982">
          <cell r="F2982">
            <v>0.11919</v>
          </cell>
        </row>
        <row r="2983">
          <cell r="F2983">
            <v>0.11923</v>
          </cell>
        </row>
        <row r="2984">
          <cell r="F2984">
            <v>0.11927</v>
          </cell>
        </row>
        <row r="2985">
          <cell r="F2985">
            <v>0.11931</v>
          </cell>
        </row>
        <row r="2986">
          <cell r="F2986">
            <v>0.11935</v>
          </cell>
        </row>
        <row r="2987">
          <cell r="F2987">
            <v>0.11939</v>
          </cell>
        </row>
        <row r="2988">
          <cell r="F2988">
            <v>0.11942999999999999</v>
          </cell>
        </row>
        <row r="2989">
          <cell r="F2989">
            <v>0.11947000000000001</v>
          </cell>
        </row>
        <row r="2990">
          <cell r="F2990">
            <v>0.11951000000000001</v>
          </cell>
        </row>
        <row r="2991">
          <cell r="F2991">
            <v>0.11955</v>
          </cell>
        </row>
        <row r="2992">
          <cell r="F2992">
            <v>0.11959</v>
          </cell>
        </row>
        <row r="2993">
          <cell r="F2993">
            <v>0.11963</v>
          </cell>
        </row>
        <row r="2994">
          <cell r="F2994">
            <v>0.11967</v>
          </cell>
        </row>
        <row r="2995">
          <cell r="F2995">
            <v>0.11971</v>
          </cell>
        </row>
        <row r="2996">
          <cell r="F2996">
            <v>0.11975</v>
          </cell>
        </row>
        <row r="2997">
          <cell r="F2997">
            <v>0.11978999999999999</v>
          </cell>
        </row>
        <row r="2998">
          <cell r="F2998">
            <v>0.11983000000000001</v>
          </cell>
        </row>
        <row r="2999">
          <cell r="F2999">
            <v>0.11987</v>
          </cell>
        </row>
        <row r="3000">
          <cell r="F3000">
            <v>0.11991</v>
          </cell>
        </row>
        <row r="3001">
          <cell r="F3001">
            <v>0.11995</v>
          </cell>
        </row>
        <row r="3002">
          <cell r="F3002">
            <v>0.11999</v>
          </cell>
        </row>
        <row r="3003">
          <cell r="F3003">
            <v>0.12003</v>
          </cell>
        </row>
        <row r="3004">
          <cell r="F3004">
            <v>0.12007</v>
          </cell>
        </row>
        <row r="3005">
          <cell r="F3005">
            <v>0.12010999999999999</v>
          </cell>
        </row>
        <row r="3006">
          <cell r="F3006">
            <v>0.12015000000000001</v>
          </cell>
        </row>
        <row r="3007">
          <cell r="F3007">
            <v>0.12019000000000001</v>
          </cell>
        </row>
        <row r="3008">
          <cell r="F3008">
            <v>0.12023</v>
          </cell>
        </row>
        <row r="3009">
          <cell r="F3009">
            <v>0.12027</v>
          </cell>
        </row>
        <row r="3010">
          <cell r="F3010">
            <v>0.12031</v>
          </cell>
        </row>
        <row r="3011">
          <cell r="F3011">
            <v>0.12035</v>
          </cell>
        </row>
        <row r="3012">
          <cell r="F3012">
            <v>0.12039</v>
          </cell>
        </row>
        <row r="3013">
          <cell r="F3013">
            <v>0.12043</v>
          </cell>
        </row>
        <row r="3014">
          <cell r="F3014">
            <v>0.12046999999999999</v>
          </cell>
        </row>
        <row r="3015">
          <cell r="F3015">
            <v>0.12051000000000001</v>
          </cell>
        </row>
        <row r="3016">
          <cell r="F3016">
            <v>0.12055</v>
          </cell>
        </row>
        <row r="3017">
          <cell r="F3017">
            <v>0.12059</v>
          </cell>
        </row>
        <row r="3018">
          <cell r="F3018">
            <v>0.12063</v>
          </cell>
        </row>
        <row r="3019">
          <cell r="F3019">
            <v>0.12067</v>
          </cell>
        </row>
        <row r="3020">
          <cell r="F3020">
            <v>0.12071</v>
          </cell>
        </row>
        <row r="3021">
          <cell r="F3021">
            <v>0.12075</v>
          </cell>
        </row>
        <row r="3022">
          <cell r="F3022">
            <v>0.12078999999999999</v>
          </cell>
        </row>
        <row r="3023">
          <cell r="F3023">
            <v>0.12083000000000001</v>
          </cell>
        </row>
        <row r="3024">
          <cell r="F3024">
            <v>0.12087000000000001</v>
          </cell>
        </row>
        <row r="3025">
          <cell r="F3025">
            <v>0.12091</v>
          </cell>
        </row>
        <row r="3026">
          <cell r="F3026">
            <v>0.12095</v>
          </cell>
        </row>
        <row r="3027">
          <cell r="F3027">
            <v>0.12099</v>
          </cell>
        </row>
        <row r="3028">
          <cell r="F3028">
            <v>0.12103</v>
          </cell>
        </row>
        <row r="3029">
          <cell r="F3029">
            <v>0.12107</v>
          </cell>
        </row>
        <row r="3030">
          <cell r="F3030">
            <v>0.12111</v>
          </cell>
        </row>
        <row r="3031">
          <cell r="F3031">
            <v>0.12114999999999999</v>
          </cell>
        </row>
        <row r="3032">
          <cell r="F3032">
            <v>0.12119000000000001</v>
          </cell>
        </row>
        <row r="3033">
          <cell r="F3033">
            <v>0.12123</v>
          </cell>
        </row>
        <row r="3034">
          <cell r="F3034">
            <v>0.12127</v>
          </cell>
        </row>
        <row r="3035">
          <cell r="F3035">
            <v>0.12131</v>
          </cell>
        </row>
        <row r="3036">
          <cell r="F3036">
            <v>0.12135</v>
          </cell>
        </row>
        <row r="3037">
          <cell r="F3037">
            <v>0.12139</v>
          </cell>
        </row>
        <row r="3038">
          <cell r="F3038">
            <v>0.12143</v>
          </cell>
        </row>
        <row r="3039">
          <cell r="F3039">
            <v>0.12146999999999999</v>
          </cell>
        </row>
        <row r="3040">
          <cell r="F3040">
            <v>0.12151000000000001</v>
          </cell>
        </row>
        <row r="3041">
          <cell r="F3041">
            <v>0.12155000000000001</v>
          </cell>
        </row>
        <row r="3042">
          <cell r="F3042">
            <v>0.12159</v>
          </cell>
        </row>
        <row r="3043">
          <cell r="F3043">
            <v>0.12163</v>
          </cell>
        </row>
        <row r="3044">
          <cell r="F3044">
            <v>0.12167</v>
          </cell>
        </row>
        <row r="3045">
          <cell r="F3045">
            <v>0.12171</v>
          </cell>
        </row>
        <row r="3046">
          <cell r="F3046">
            <v>0.12175</v>
          </cell>
        </row>
        <row r="3047">
          <cell r="F3047">
            <v>0.12179</v>
          </cell>
        </row>
        <row r="3048">
          <cell r="F3048">
            <v>0.12182999999999999</v>
          </cell>
        </row>
        <row r="3049">
          <cell r="F3049">
            <v>0.12187000000000001</v>
          </cell>
        </row>
        <row r="3050">
          <cell r="F3050">
            <v>0.12191</v>
          </cell>
        </row>
        <row r="3051">
          <cell r="F3051">
            <v>0.12195</v>
          </cell>
        </row>
        <row r="3052">
          <cell r="F3052">
            <v>0.12199</v>
          </cell>
        </row>
        <row r="3053">
          <cell r="F3053">
            <v>0.12203</v>
          </cell>
        </row>
        <row r="3054">
          <cell r="F3054">
            <v>0.12207</v>
          </cell>
        </row>
        <row r="3055">
          <cell r="F3055">
            <v>0.12211</v>
          </cell>
        </row>
        <row r="3056">
          <cell r="F3056">
            <v>0.12214999999999999</v>
          </cell>
        </row>
        <row r="3057">
          <cell r="F3057">
            <v>0.12218999999999999</v>
          </cell>
        </row>
        <row r="3058">
          <cell r="F3058">
            <v>0.12223000000000001</v>
          </cell>
        </row>
        <row r="3059">
          <cell r="F3059">
            <v>0.12227</v>
          </cell>
        </row>
        <row r="3060">
          <cell r="F3060">
            <v>0.12231</v>
          </cell>
        </row>
        <row r="3061">
          <cell r="F3061">
            <v>0.12235</v>
          </cell>
        </row>
        <row r="3062">
          <cell r="F3062">
            <v>0.12239</v>
          </cell>
        </row>
        <row r="3063">
          <cell r="F3063">
            <v>0.12243</v>
          </cell>
        </row>
        <row r="3064">
          <cell r="F3064">
            <v>0.12247</v>
          </cell>
        </row>
        <row r="3065">
          <cell r="F3065">
            <v>0.12250999999999999</v>
          </cell>
        </row>
        <row r="3066">
          <cell r="F3066">
            <v>0.12255000000000001</v>
          </cell>
        </row>
        <row r="3067">
          <cell r="F3067">
            <v>0.12259</v>
          </cell>
        </row>
        <row r="3068">
          <cell r="F3068">
            <v>0.12263</v>
          </cell>
        </row>
        <row r="3069">
          <cell r="F3069">
            <v>0.12267</v>
          </cell>
        </row>
        <row r="3070">
          <cell r="F3070">
            <v>0.12271</v>
          </cell>
        </row>
        <row r="3071">
          <cell r="F3071">
            <v>0.12275</v>
          </cell>
        </row>
        <row r="3072">
          <cell r="F3072">
            <v>0.12279</v>
          </cell>
        </row>
        <row r="3073">
          <cell r="F3073">
            <v>0.12282999999999999</v>
          </cell>
        </row>
        <row r="3074">
          <cell r="F3074">
            <v>0.12286999999999999</v>
          </cell>
        </row>
        <row r="3075">
          <cell r="F3075">
            <v>0.12291000000000001</v>
          </cell>
        </row>
        <row r="3076">
          <cell r="F3076">
            <v>0.12295</v>
          </cell>
        </row>
        <row r="3077">
          <cell r="F3077">
            <v>0.12299</v>
          </cell>
        </row>
        <row r="3078">
          <cell r="F3078">
            <v>0.12303</v>
          </cell>
        </row>
        <row r="3079">
          <cell r="F3079">
            <v>0.123069</v>
          </cell>
        </row>
        <row r="3080">
          <cell r="F3080">
            <v>0.123109</v>
          </cell>
        </row>
        <row r="3081">
          <cell r="F3081">
            <v>0.12314899999999999</v>
          </cell>
        </row>
        <row r="3082">
          <cell r="F3082">
            <v>0.12318900000000001</v>
          </cell>
        </row>
        <row r="3083">
          <cell r="F3083">
            <v>0.12322900000000001</v>
          </cell>
        </row>
        <row r="3084">
          <cell r="F3084">
            <v>0.123269</v>
          </cell>
        </row>
        <row r="3085">
          <cell r="F3085">
            <v>0.123309</v>
          </cell>
        </row>
        <row r="3086">
          <cell r="F3086">
            <v>0.123349</v>
          </cell>
        </row>
        <row r="3087">
          <cell r="F3087">
            <v>0.123389</v>
          </cell>
        </row>
        <row r="3088">
          <cell r="F3088">
            <v>0.123429</v>
          </cell>
        </row>
        <row r="3089">
          <cell r="F3089">
            <v>0.123469</v>
          </cell>
        </row>
        <row r="3090">
          <cell r="F3090">
            <v>0.12350899999999999</v>
          </cell>
        </row>
        <row r="3091">
          <cell r="F3091">
            <v>0.12354900000000001</v>
          </cell>
        </row>
        <row r="3092">
          <cell r="F3092">
            <v>0.123589</v>
          </cell>
        </row>
        <row r="3093">
          <cell r="F3093">
            <v>0.123629</v>
          </cell>
        </row>
        <row r="3094">
          <cell r="F3094">
            <v>0.123669</v>
          </cell>
        </row>
        <row r="3095">
          <cell r="F3095">
            <v>0.123709</v>
          </cell>
        </row>
        <row r="3096">
          <cell r="F3096">
            <v>0.123749</v>
          </cell>
        </row>
        <row r="3097">
          <cell r="F3097">
            <v>0.123789</v>
          </cell>
        </row>
        <row r="3098">
          <cell r="F3098">
            <v>0.12382899999999999</v>
          </cell>
        </row>
        <row r="3099">
          <cell r="F3099">
            <v>0.12386900000000001</v>
          </cell>
        </row>
        <row r="3100">
          <cell r="F3100">
            <v>0.12390900000000001</v>
          </cell>
        </row>
        <row r="3101">
          <cell r="F3101">
            <v>0.123949</v>
          </cell>
        </row>
        <row r="3102">
          <cell r="F3102">
            <v>0.123989</v>
          </cell>
        </row>
        <row r="3103">
          <cell r="F3103">
            <v>0.124029</v>
          </cell>
        </row>
        <row r="3104">
          <cell r="F3104">
            <v>0.124069</v>
          </cell>
        </row>
        <row r="3105">
          <cell r="F3105">
            <v>0.124109</v>
          </cell>
        </row>
        <row r="3106">
          <cell r="F3106">
            <v>0.124149</v>
          </cell>
        </row>
        <row r="3107">
          <cell r="F3107">
            <v>0.12418899999999999</v>
          </cell>
        </row>
        <row r="3108">
          <cell r="F3108">
            <v>0.12422900000000001</v>
          </cell>
        </row>
        <row r="3109">
          <cell r="F3109">
            <v>0.124269</v>
          </cell>
        </row>
        <row r="3110">
          <cell r="F3110">
            <v>0.124309</v>
          </cell>
        </row>
        <row r="3111">
          <cell r="F3111">
            <v>0.124349</v>
          </cell>
        </row>
        <row r="3112">
          <cell r="F3112">
            <v>0.124389</v>
          </cell>
        </row>
        <row r="3113">
          <cell r="F3113">
            <v>0.124429</v>
          </cell>
        </row>
        <row r="3114">
          <cell r="F3114">
            <v>0.124469</v>
          </cell>
        </row>
        <row r="3115">
          <cell r="F3115">
            <v>0.12450899999999999</v>
          </cell>
        </row>
        <row r="3116">
          <cell r="F3116">
            <v>0.12454900000000001</v>
          </cell>
        </row>
        <row r="3117">
          <cell r="F3117">
            <v>0.12458900000000001</v>
          </cell>
        </row>
        <row r="3118">
          <cell r="F3118">
            <v>0.124629</v>
          </cell>
        </row>
        <row r="3119">
          <cell r="F3119">
            <v>0.124669</v>
          </cell>
        </row>
        <row r="3120">
          <cell r="F3120">
            <v>0.124709</v>
          </cell>
        </row>
        <row r="3121">
          <cell r="F3121">
            <v>0.124749</v>
          </cell>
        </row>
        <row r="3122">
          <cell r="F3122">
            <v>0.124789</v>
          </cell>
        </row>
        <row r="3123">
          <cell r="F3123">
            <v>0.124829</v>
          </cell>
        </row>
        <row r="3124">
          <cell r="F3124">
            <v>0.12486899999999999</v>
          </cell>
        </row>
        <row r="3125">
          <cell r="F3125">
            <v>0.12490900000000001</v>
          </cell>
        </row>
        <row r="3126">
          <cell r="F3126">
            <v>0.124949</v>
          </cell>
        </row>
        <row r="3127">
          <cell r="F3127">
            <v>0.124989</v>
          </cell>
        </row>
        <row r="3128">
          <cell r="F3128">
            <v>0.125029</v>
          </cell>
        </row>
        <row r="3129">
          <cell r="F3129">
            <v>0.12506900000000001</v>
          </cell>
        </row>
        <row r="3130">
          <cell r="F3130">
            <v>0.125109</v>
          </cell>
        </row>
        <row r="3131">
          <cell r="F3131">
            <v>0.12514900000000001</v>
          </cell>
        </row>
        <row r="3132">
          <cell r="F3132">
            <v>0.12518899999999999</v>
          </cell>
        </row>
        <row r="3133">
          <cell r="F3133">
            <v>0.12522900000000001</v>
          </cell>
        </row>
        <row r="3134">
          <cell r="F3134">
            <v>0.12526899999999999</v>
          </cell>
        </row>
        <row r="3135">
          <cell r="F3135">
            <v>0.125309</v>
          </cell>
        </row>
        <row r="3136">
          <cell r="F3136">
            <v>0.12534899999999999</v>
          </cell>
        </row>
        <row r="3137">
          <cell r="F3137">
            <v>0.125389</v>
          </cell>
        </row>
        <row r="3138">
          <cell r="F3138">
            <v>0.12542900000000001</v>
          </cell>
        </row>
        <row r="3139">
          <cell r="F3139">
            <v>0.125469</v>
          </cell>
        </row>
        <row r="3140">
          <cell r="F3140">
            <v>0.12550900000000001</v>
          </cell>
        </row>
        <row r="3141">
          <cell r="F3141">
            <v>0.12554899999999999</v>
          </cell>
        </row>
        <row r="3142">
          <cell r="F3142">
            <v>0.12558900000000001</v>
          </cell>
        </row>
        <row r="3143">
          <cell r="F3143">
            <v>0.12562899999999999</v>
          </cell>
        </row>
        <row r="3144">
          <cell r="F3144">
            <v>0.125669</v>
          </cell>
        </row>
        <row r="3145">
          <cell r="F3145">
            <v>0.12570899999999999</v>
          </cell>
        </row>
        <row r="3146">
          <cell r="F3146">
            <v>0.125749</v>
          </cell>
        </row>
        <row r="3147">
          <cell r="F3147">
            <v>0.12578900000000001</v>
          </cell>
        </row>
        <row r="3148">
          <cell r="F3148">
            <v>0.125829</v>
          </cell>
        </row>
        <row r="3149">
          <cell r="F3149">
            <v>0.12586900000000001</v>
          </cell>
        </row>
        <row r="3150">
          <cell r="F3150">
            <v>0.12590899999999999</v>
          </cell>
        </row>
        <row r="3151">
          <cell r="F3151">
            <v>0.12594900000000001</v>
          </cell>
        </row>
        <row r="3152">
          <cell r="F3152">
            <v>0.12598899999999999</v>
          </cell>
        </row>
        <row r="3153">
          <cell r="F3153">
            <v>0.126029</v>
          </cell>
        </row>
        <row r="3154">
          <cell r="F3154">
            <v>0.12606899999999999</v>
          </cell>
        </row>
        <row r="3155">
          <cell r="F3155">
            <v>0.126109</v>
          </cell>
        </row>
        <row r="3156">
          <cell r="F3156">
            <v>0.12614900000000001</v>
          </cell>
        </row>
        <row r="3157">
          <cell r="F3157">
            <v>0.126189</v>
          </cell>
        </row>
        <row r="3158">
          <cell r="F3158">
            <v>0.12622900000000001</v>
          </cell>
        </row>
        <row r="3159">
          <cell r="F3159">
            <v>0.12626899999999999</v>
          </cell>
        </row>
        <row r="3160">
          <cell r="F3160">
            <v>0.126309</v>
          </cell>
        </row>
        <row r="3161">
          <cell r="F3161">
            <v>0.12634899999999999</v>
          </cell>
        </row>
        <row r="3162">
          <cell r="F3162">
            <v>0.126389</v>
          </cell>
        </row>
        <row r="3163">
          <cell r="F3163">
            <v>0.12642900000000001</v>
          </cell>
        </row>
        <row r="3164">
          <cell r="F3164">
            <v>0.126469</v>
          </cell>
        </row>
        <row r="3165">
          <cell r="F3165">
            <v>0.12650900000000001</v>
          </cell>
        </row>
        <row r="3166">
          <cell r="F3166">
            <v>0.12654899999999999</v>
          </cell>
        </row>
        <row r="3167">
          <cell r="F3167">
            <v>0.12658900000000001</v>
          </cell>
        </row>
        <row r="3168">
          <cell r="F3168">
            <v>0.12662899999999999</v>
          </cell>
        </row>
        <row r="3169">
          <cell r="F3169">
            <v>0.126669</v>
          </cell>
        </row>
        <row r="3170">
          <cell r="F3170">
            <v>0.12670899999999999</v>
          </cell>
        </row>
        <row r="3171">
          <cell r="F3171">
            <v>0.126749</v>
          </cell>
        </row>
        <row r="3172">
          <cell r="F3172">
            <v>0.12678900000000001</v>
          </cell>
        </row>
        <row r="3173">
          <cell r="F3173">
            <v>0.126829</v>
          </cell>
        </row>
        <row r="3174">
          <cell r="F3174">
            <v>0.12686900000000001</v>
          </cell>
        </row>
        <row r="3175">
          <cell r="F3175">
            <v>0.12690899999999999</v>
          </cell>
        </row>
        <row r="3176">
          <cell r="F3176">
            <v>0.12694900000000001</v>
          </cell>
        </row>
        <row r="3177">
          <cell r="F3177">
            <v>0.12698899999999999</v>
          </cell>
        </row>
        <row r="3178">
          <cell r="F3178">
            <v>0.127029</v>
          </cell>
        </row>
        <row r="3179">
          <cell r="F3179">
            <v>0.12706899999999999</v>
          </cell>
        </row>
        <row r="3180">
          <cell r="F3180">
            <v>0.127109</v>
          </cell>
        </row>
        <row r="3181">
          <cell r="F3181">
            <v>0.12714900000000001</v>
          </cell>
        </row>
        <row r="3182">
          <cell r="F3182">
            <v>0.127189</v>
          </cell>
        </row>
        <row r="3183">
          <cell r="F3183">
            <v>0.12722900000000001</v>
          </cell>
        </row>
        <row r="3184">
          <cell r="F3184">
            <v>0.12726899999999999</v>
          </cell>
        </row>
        <row r="3185">
          <cell r="F3185">
            <v>0.12730900000000001</v>
          </cell>
        </row>
        <row r="3186">
          <cell r="F3186">
            <v>0.12734899999999999</v>
          </cell>
        </row>
        <row r="3187">
          <cell r="F3187">
            <v>0.127389</v>
          </cell>
        </row>
        <row r="3188">
          <cell r="F3188">
            <v>0.12742899999999999</v>
          </cell>
        </row>
        <row r="3189">
          <cell r="F3189">
            <v>0.127469</v>
          </cell>
        </row>
        <row r="3190">
          <cell r="F3190">
            <v>0.12750900000000001</v>
          </cell>
        </row>
        <row r="3191">
          <cell r="F3191">
            <v>0.127549</v>
          </cell>
        </row>
        <row r="3192">
          <cell r="F3192">
            <v>0.12758900000000001</v>
          </cell>
        </row>
        <row r="3193">
          <cell r="F3193">
            <v>0.12762899999999999</v>
          </cell>
        </row>
        <row r="3194">
          <cell r="F3194">
            <v>0.127669</v>
          </cell>
        </row>
        <row r="3195">
          <cell r="F3195">
            <v>0.12770899999999999</v>
          </cell>
        </row>
        <row r="3196">
          <cell r="F3196">
            <v>0.127749</v>
          </cell>
        </row>
        <row r="3197">
          <cell r="F3197">
            <v>0.12778900000000001</v>
          </cell>
        </row>
        <row r="3198">
          <cell r="F3198">
            <v>0.127829</v>
          </cell>
        </row>
        <row r="3199">
          <cell r="F3199">
            <v>0.12786900000000001</v>
          </cell>
        </row>
        <row r="3200">
          <cell r="F3200">
            <v>0.12790899999999999</v>
          </cell>
        </row>
        <row r="3201">
          <cell r="F3201">
            <v>0.12794900000000001</v>
          </cell>
        </row>
        <row r="3202">
          <cell r="F3202">
            <v>0.12798899999999999</v>
          </cell>
        </row>
        <row r="3203">
          <cell r="F3203">
            <v>0.128029</v>
          </cell>
        </row>
        <row r="3204">
          <cell r="F3204">
            <v>0.12806899999999999</v>
          </cell>
        </row>
        <row r="3205">
          <cell r="F3205">
            <v>0.128109</v>
          </cell>
        </row>
        <row r="3206">
          <cell r="F3206">
            <v>0.12814900000000001</v>
          </cell>
        </row>
        <row r="3207">
          <cell r="F3207">
            <v>0.128189</v>
          </cell>
        </row>
        <row r="3208">
          <cell r="F3208">
            <v>0.12822900000000001</v>
          </cell>
        </row>
        <row r="3209">
          <cell r="F3209">
            <v>0.12826899999999999</v>
          </cell>
        </row>
        <row r="3210">
          <cell r="F3210">
            <v>0.12830900000000001</v>
          </cell>
        </row>
        <row r="3211">
          <cell r="F3211">
            <v>0.12834899999999999</v>
          </cell>
        </row>
        <row r="3212">
          <cell r="F3212">
            <v>0.128389</v>
          </cell>
        </row>
        <row r="3213">
          <cell r="F3213">
            <v>0.12842899999999999</v>
          </cell>
        </row>
        <row r="3214">
          <cell r="F3214">
            <v>0.128469</v>
          </cell>
        </row>
        <row r="3215">
          <cell r="F3215">
            <v>0.12850900000000001</v>
          </cell>
        </row>
        <row r="3216">
          <cell r="F3216">
            <v>0.128549</v>
          </cell>
        </row>
        <row r="3217">
          <cell r="F3217">
            <v>0.12858900000000001</v>
          </cell>
        </row>
        <row r="3218">
          <cell r="F3218">
            <v>0.12862899999999999</v>
          </cell>
        </row>
        <row r="3219">
          <cell r="F3219">
            <v>0.12866900000000001</v>
          </cell>
        </row>
        <row r="3220">
          <cell r="F3220">
            <v>0.12870899999999999</v>
          </cell>
        </row>
        <row r="3221">
          <cell r="F3221">
            <v>0.128749</v>
          </cell>
        </row>
        <row r="3222">
          <cell r="F3222">
            <v>0.12878899999999999</v>
          </cell>
        </row>
        <row r="3223">
          <cell r="F3223">
            <v>0.128829</v>
          </cell>
        </row>
        <row r="3224">
          <cell r="F3224">
            <v>0.12886900000000001</v>
          </cell>
        </row>
        <row r="3225">
          <cell r="F3225">
            <v>0.128909</v>
          </cell>
        </row>
        <row r="3226">
          <cell r="F3226">
            <v>0.12894900000000001</v>
          </cell>
        </row>
        <row r="3227">
          <cell r="F3227">
            <v>0.12898899999999999</v>
          </cell>
        </row>
        <row r="3228">
          <cell r="F3228">
            <v>0.129029</v>
          </cell>
        </row>
        <row r="3229">
          <cell r="F3229">
            <v>0.12906899999999999</v>
          </cell>
        </row>
        <row r="3230">
          <cell r="F3230">
            <v>0.129109</v>
          </cell>
        </row>
        <row r="3231">
          <cell r="F3231">
            <v>0.12914900000000001</v>
          </cell>
        </row>
        <row r="3232">
          <cell r="F3232">
            <v>0.129189</v>
          </cell>
        </row>
        <row r="3233">
          <cell r="F3233">
            <v>0.12922900000000001</v>
          </cell>
        </row>
        <row r="3234">
          <cell r="F3234">
            <v>0.129269</v>
          </cell>
        </row>
        <row r="3235">
          <cell r="F3235">
            <v>0.12930900000000001</v>
          </cell>
        </row>
        <row r="3236">
          <cell r="F3236">
            <v>0.12934899999999999</v>
          </cell>
        </row>
        <row r="3237">
          <cell r="F3237">
            <v>0.129389</v>
          </cell>
        </row>
        <row r="3238">
          <cell r="F3238">
            <v>0.12942899999999999</v>
          </cell>
        </row>
        <row r="3239">
          <cell r="F3239">
            <v>0.129469</v>
          </cell>
        </row>
        <row r="3240">
          <cell r="F3240">
            <v>0.12950900000000001</v>
          </cell>
        </row>
        <row r="3241">
          <cell r="F3241">
            <v>0.129549</v>
          </cell>
        </row>
        <row r="3242">
          <cell r="F3242">
            <v>0.12958900000000001</v>
          </cell>
        </row>
        <row r="3243">
          <cell r="F3243">
            <v>0.12962899999999999</v>
          </cell>
        </row>
        <row r="3244">
          <cell r="F3244">
            <v>0.12966900000000001</v>
          </cell>
        </row>
        <row r="3245">
          <cell r="F3245">
            <v>0.12970899999999999</v>
          </cell>
        </row>
        <row r="3246">
          <cell r="F3246">
            <v>0.129749</v>
          </cell>
        </row>
        <row r="3247">
          <cell r="F3247">
            <v>0.12978899999999999</v>
          </cell>
        </row>
        <row r="3248">
          <cell r="F3248">
            <v>0.129829</v>
          </cell>
        </row>
        <row r="3249">
          <cell r="F3249">
            <v>0.12986900000000001</v>
          </cell>
        </row>
        <row r="3250">
          <cell r="F3250">
            <v>0.129909</v>
          </cell>
        </row>
        <row r="3251">
          <cell r="F3251">
            <v>0.12994900000000001</v>
          </cell>
        </row>
        <row r="3252">
          <cell r="F3252">
            <v>0.12998899999999999</v>
          </cell>
        </row>
        <row r="3253">
          <cell r="F3253">
            <v>0.13002900000000001</v>
          </cell>
        </row>
        <row r="3254">
          <cell r="F3254">
            <v>0.13006899999999999</v>
          </cell>
        </row>
        <row r="3255">
          <cell r="F3255">
            <v>0.130109</v>
          </cell>
        </row>
        <row r="3256">
          <cell r="F3256">
            <v>0.13014899999999999</v>
          </cell>
        </row>
        <row r="3257">
          <cell r="F3257">
            <v>0.130189</v>
          </cell>
        </row>
        <row r="3258">
          <cell r="F3258">
            <v>0.13022900000000001</v>
          </cell>
        </row>
        <row r="3259">
          <cell r="F3259">
            <v>0.130269</v>
          </cell>
        </row>
        <row r="3260">
          <cell r="F3260">
            <v>0.13030900000000001</v>
          </cell>
        </row>
        <row r="3261">
          <cell r="F3261">
            <v>0.13034899999999999</v>
          </cell>
        </row>
        <row r="3262">
          <cell r="F3262">
            <v>0.130389</v>
          </cell>
        </row>
        <row r="3263">
          <cell r="F3263">
            <v>0.13042899999999999</v>
          </cell>
        </row>
        <row r="3264">
          <cell r="F3264">
            <v>0.130469</v>
          </cell>
        </row>
        <row r="3265">
          <cell r="F3265">
            <v>0.13050899999999999</v>
          </cell>
        </row>
        <row r="3266">
          <cell r="F3266">
            <v>0.130549</v>
          </cell>
        </row>
        <row r="3267">
          <cell r="F3267">
            <v>0.13058900000000001</v>
          </cell>
        </row>
        <row r="3268">
          <cell r="F3268">
            <v>0.130629</v>
          </cell>
        </row>
        <row r="3269">
          <cell r="F3269">
            <v>0.13066900000000001</v>
          </cell>
        </row>
        <row r="3270">
          <cell r="F3270">
            <v>0.13070899999999999</v>
          </cell>
        </row>
        <row r="3271">
          <cell r="F3271">
            <v>0.130749</v>
          </cell>
        </row>
        <row r="3272">
          <cell r="F3272">
            <v>0.13078899999999999</v>
          </cell>
        </row>
        <row r="3273">
          <cell r="F3273">
            <v>0.130829</v>
          </cell>
        </row>
        <row r="3274">
          <cell r="F3274">
            <v>0.13086900000000001</v>
          </cell>
        </row>
        <row r="3275">
          <cell r="F3275">
            <v>0.130909</v>
          </cell>
        </row>
        <row r="3276">
          <cell r="F3276">
            <v>0.13094900000000001</v>
          </cell>
        </row>
        <row r="3277">
          <cell r="F3277">
            <v>0.13098899999999999</v>
          </cell>
        </row>
        <row r="3278">
          <cell r="F3278">
            <v>0.13102900000000001</v>
          </cell>
        </row>
        <row r="3279">
          <cell r="F3279">
            <v>0.13106899999999999</v>
          </cell>
        </row>
        <row r="3280">
          <cell r="F3280">
            <v>0.131109</v>
          </cell>
        </row>
        <row r="3281">
          <cell r="F3281">
            <v>0.13114899999999999</v>
          </cell>
        </row>
        <row r="3282">
          <cell r="F3282">
            <v>0.131189</v>
          </cell>
        </row>
        <row r="3283">
          <cell r="F3283">
            <v>0.13122900000000001</v>
          </cell>
        </row>
        <row r="3284">
          <cell r="F3284">
            <v>0.131269</v>
          </cell>
        </row>
        <row r="3285">
          <cell r="F3285">
            <v>0.13130900000000001</v>
          </cell>
        </row>
        <row r="3286">
          <cell r="F3286">
            <v>0.13134899999999999</v>
          </cell>
        </row>
        <row r="3287">
          <cell r="F3287">
            <v>0.13138900000000001</v>
          </cell>
        </row>
        <row r="3288">
          <cell r="F3288">
            <v>0.13142899999999999</v>
          </cell>
        </row>
        <row r="3289">
          <cell r="F3289">
            <v>0.131469</v>
          </cell>
        </row>
        <row r="3290">
          <cell r="F3290">
            <v>0.13150899999999999</v>
          </cell>
        </row>
        <row r="3291">
          <cell r="F3291">
            <v>0.131549</v>
          </cell>
        </row>
        <row r="3292">
          <cell r="F3292">
            <v>0.13158900000000001</v>
          </cell>
        </row>
        <row r="3293">
          <cell r="F3293">
            <v>0.131629</v>
          </cell>
        </row>
        <row r="3294">
          <cell r="F3294">
            <v>0.13166900000000001</v>
          </cell>
        </row>
        <row r="3295">
          <cell r="F3295">
            <v>0.13170899999999999</v>
          </cell>
        </row>
        <row r="3296">
          <cell r="F3296">
            <v>0.131749</v>
          </cell>
        </row>
        <row r="3297">
          <cell r="F3297">
            <v>0.13178899999999999</v>
          </cell>
        </row>
        <row r="3298">
          <cell r="F3298">
            <v>0.131829</v>
          </cell>
        </row>
        <row r="3299">
          <cell r="F3299">
            <v>0.13186899999999999</v>
          </cell>
        </row>
        <row r="3300">
          <cell r="F3300">
            <v>0.131909</v>
          </cell>
        </row>
        <row r="3301">
          <cell r="F3301">
            <v>0.13194900000000001</v>
          </cell>
        </row>
        <row r="3302">
          <cell r="F3302">
            <v>0.131989</v>
          </cell>
        </row>
        <row r="3303">
          <cell r="F3303">
            <v>0.13202900000000001</v>
          </cell>
        </row>
        <row r="3304">
          <cell r="F3304">
            <v>0.13206899999999999</v>
          </cell>
        </row>
        <row r="3305">
          <cell r="F3305">
            <v>0.132109</v>
          </cell>
        </row>
        <row r="3306">
          <cell r="F3306">
            <v>0.13214899999999999</v>
          </cell>
        </row>
        <row r="3307">
          <cell r="F3307">
            <v>0.132189</v>
          </cell>
        </row>
        <row r="3308">
          <cell r="F3308">
            <v>0.13222900000000001</v>
          </cell>
        </row>
        <row r="3309">
          <cell r="F3309">
            <v>0.132269</v>
          </cell>
        </row>
        <row r="3310">
          <cell r="F3310">
            <v>0.13230900000000001</v>
          </cell>
        </row>
        <row r="3311">
          <cell r="F3311">
            <v>0.13234899999999999</v>
          </cell>
        </row>
        <row r="3312">
          <cell r="F3312">
            <v>0.13238900000000001</v>
          </cell>
        </row>
        <row r="3313">
          <cell r="F3313">
            <v>0.13242899999999999</v>
          </cell>
        </row>
        <row r="3314">
          <cell r="F3314">
            <v>0.132469</v>
          </cell>
        </row>
        <row r="3315">
          <cell r="F3315">
            <v>0.13250899999999999</v>
          </cell>
        </row>
        <row r="3316">
          <cell r="F3316">
            <v>0.132549</v>
          </cell>
        </row>
        <row r="3317">
          <cell r="F3317">
            <v>0.13258900000000001</v>
          </cell>
        </row>
        <row r="3318">
          <cell r="F3318">
            <v>0.132629</v>
          </cell>
        </row>
        <row r="3319">
          <cell r="F3319">
            <v>0.13266900000000001</v>
          </cell>
        </row>
        <row r="3320">
          <cell r="F3320">
            <v>0.13270899999999999</v>
          </cell>
        </row>
        <row r="3321">
          <cell r="F3321">
            <v>0.13274900000000001</v>
          </cell>
        </row>
        <row r="3322">
          <cell r="F3322">
            <v>0.13278899999999999</v>
          </cell>
        </row>
        <row r="3323">
          <cell r="F3323">
            <v>0.132829</v>
          </cell>
        </row>
        <row r="3324">
          <cell r="F3324">
            <v>0.13286899999999999</v>
          </cell>
        </row>
        <row r="3325">
          <cell r="F3325">
            <v>0.132909</v>
          </cell>
        </row>
        <row r="3326">
          <cell r="F3326">
            <v>0.13294900000000001</v>
          </cell>
        </row>
        <row r="3327">
          <cell r="F3327">
            <v>0.132989</v>
          </cell>
        </row>
        <row r="3328">
          <cell r="F3328">
            <v>0.13302900000000001</v>
          </cell>
        </row>
        <row r="3329">
          <cell r="F3329">
            <v>0.13306899999999999</v>
          </cell>
        </row>
        <row r="3330">
          <cell r="F3330">
            <v>0.13310900000000001</v>
          </cell>
        </row>
        <row r="3331">
          <cell r="F3331">
            <v>0.13314899999999999</v>
          </cell>
        </row>
        <row r="3332">
          <cell r="F3332">
            <v>0.133189</v>
          </cell>
        </row>
        <row r="3333">
          <cell r="F3333">
            <v>0.13322899999999999</v>
          </cell>
        </row>
        <row r="3334">
          <cell r="F3334">
            <v>0.133269</v>
          </cell>
        </row>
        <row r="3335">
          <cell r="F3335">
            <v>0.13330900000000001</v>
          </cell>
        </row>
        <row r="3336">
          <cell r="F3336">
            <v>0.133349</v>
          </cell>
        </row>
        <row r="3337">
          <cell r="F3337">
            <v>0.13338900000000001</v>
          </cell>
        </row>
        <row r="3338">
          <cell r="F3338">
            <v>0.13342899999999999</v>
          </cell>
        </row>
        <row r="3339">
          <cell r="F3339">
            <v>0.133469</v>
          </cell>
        </row>
        <row r="3340">
          <cell r="F3340">
            <v>0.13350899999999999</v>
          </cell>
        </row>
        <row r="3341">
          <cell r="F3341">
            <v>0.133549</v>
          </cell>
        </row>
        <row r="3342">
          <cell r="F3342">
            <v>0.13358900000000001</v>
          </cell>
        </row>
        <row r="3343">
          <cell r="F3343">
            <v>0.133629</v>
          </cell>
        </row>
        <row r="3344">
          <cell r="F3344">
            <v>0.13366900000000001</v>
          </cell>
        </row>
        <row r="3345">
          <cell r="F3345">
            <v>0.13370899999999999</v>
          </cell>
        </row>
        <row r="3346">
          <cell r="F3346">
            <v>0.13374900000000001</v>
          </cell>
        </row>
        <row r="3347">
          <cell r="F3347">
            <v>0.13378899999999999</v>
          </cell>
        </row>
        <row r="3348">
          <cell r="F3348">
            <v>0.133829</v>
          </cell>
        </row>
        <row r="3349">
          <cell r="F3349">
            <v>0.13386899999999999</v>
          </cell>
        </row>
        <row r="3350">
          <cell r="F3350">
            <v>0.133909</v>
          </cell>
        </row>
        <row r="3351">
          <cell r="F3351">
            <v>0.13394900000000001</v>
          </cell>
        </row>
        <row r="3352">
          <cell r="F3352">
            <v>0.133989</v>
          </cell>
        </row>
        <row r="3353">
          <cell r="F3353">
            <v>0.13402900000000001</v>
          </cell>
        </row>
        <row r="3354">
          <cell r="F3354">
            <v>0.13406899999999999</v>
          </cell>
        </row>
        <row r="3355">
          <cell r="F3355">
            <v>0.13410900000000001</v>
          </cell>
        </row>
        <row r="3356">
          <cell r="F3356">
            <v>0.13414899999999999</v>
          </cell>
        </row>
        <row r="3357">
          <cell r="F3357">
            <v>0.134189</v>
          </cell>
        </row>
        <row r="3358">
          <cell r="F3358">
            <v>0.13422899999999999</v>
          </cell>
        </row>
        <row r="3359">
          <cell r="F3359">
            <v>0.134269</v>
          </cell>
        </row>
        <row r="3360">
          <cell r="F3360">
            <v>0.13430900000000001</v>
          </cell>
        </row>
        <row r="3361">
          <cell r="F3361">
            <v>0.134349</v>
          </cell>
        </row>
        <row r="3362">
          <cell r="F3362">
            <v>0.13438900000000001</v>
          </cell>
        </row>
        <row r="3363">
          <cell r="F3363">
            <v>0.13442899999999999</v>
          </cell>
        </row>
        <row r="3364">
          <cell r="F3364">
            <v>0.13446900000000001</v>
          </cell>
        </row>
        <row r="3365">
          <cell r="F3365">
            <v>0.13450899999999999</v>
          </cell>
        </row>
        <row r="3366">
          <cell r="F3366">
            <v>0.134549</v>
          </cell>
        </row>
        <row r="3367">
          <cell r="F3367">
            <v>0.13458899999999999</v>
          </cell>
        </row>
        <row r="3368">
          <cell r="F3368">
            <v>0.134629</v>
          </cell>
        </row>
        <row r="3369">
          <cell r="F3369">
            <v>0.13466900000000001</v>
          </cell>
        </row>
        <row r="3370">
          <cell r="F3370">
            <v>0.134709</v>
          </cell>
        </row>
        <row r="3371">
          <cell r="F3371">
            <v>0.13474900000000001</v>
          </cell>
        </row>
        <row r="3372">
          <cell r="F3372">
            <v>0.13478899999999999</v>
          </cell>
        </row>
        <row r="3373">
          <cell r="F3373">
            <v>0.134829</v>
          </cell>
        </row>
        <row r="3374">
          <cell r="F3374">
            <v>0.13486899999999999</v>
          </cell>
        </row>
        <row r="3375">
          <cell r="F3375">
            <v>0.134909</v>
          </cell>
        </row>
        <row r="3376">
          <cell r="F3376">
            <v>0.13494900000000001</v>
          </cell>
        </row>
        <row r="3377">
          <cell r="F3377">
            <v>0.134989</v>
          </cell>
        </row>
        <row r="3378">
          <cell r="F3378">
            <v>0.13502900000000001</v>
          </cell>
        </row>
        <row r="3379">
          <cell r="F3379">
            <v>0.13506899999999999</v>
          </cell>
        </row>
        <row r="3380">
          <cell r="F3380">
            <v>0.13510900000000001</v>
          </cell>
        </row>
        <row r="3381">
          <cell r="F3381">
            <v>0.13514899999999999</v>
          </cell>
        </row>
        <row r="3382">
          <cell r="F3382">
            <v>0.135189</v>
          </cell>
        </row>
        <row r="3383">
          <cell r="F3383">
            <v>0.13522899999999999</v>
          </cell>
        </row>
        <row r="3384">
          <cell r="F3384">
            <v>0.135269</v>
          </cell>
        </row>
        <row r="3385">
          <cell r="F3385">
            <v>0.13530900000000001</v>
          </cell>
        </row>
        <row r="3386">
          <cell r="F3386">
            <v>0.135349</v>
          </cell>
        </row>
        <row r="3387">
          <cell r="F3387">
            <v>0.13538900000000001</v>
          </cell>
        </row>
        <row r="3388">
          <cell r="F3388">
            <v>0.13542899999999999</v>
          </cell>
        </row>
        <row r="3389">
          <cell r="F3389">
            <v>0.13546900000000001</v>
          </cell>
        </row>
        <row r="3390">
          <cell r="F3390">
            <v>0.13550899999999999</v>
          </cell>
        </row>
        <row r="3391">
          <cell r="F3391">
            <v>0.135549</v>
          </cell>
        </row>
        <row r="3392">
          <cell r="F3392">
            <v>0.13558899999999999</v>
          </cell>
        </row>
        <row r="3393">
          <cell r="F3393">
            <v>0.135629</v>
          </cell>
        </row>
        <row r="3394">
          <cell r="F3394">
            <v>0.13566900000000001</v>
          </cell>
        </row>
        <row r="3395">
          <cell r="F3395">
            <v>0.135709</v>
          </cell>
        </row>
        <row r="3396">
          <cell r="F3396">
            <v>0.13574900000000001</v>
          </cell>
        </row>
        <row r="3397">
          <cell r="F3397">
            <v>0.13578899999999999</v>
          </cell>
        </row>
        <row r="3398">
          <cell r="F3398">
            <v>0.13582900000000001</v>
          </cell>
        </row>
        <row r="3399">
          <cell r="F3399">
            <v>0.13586899999999999</v>
          </cell>
        </row>
        <row r="3400">
          <cell r="F3400">
            <v>0.135909</v>
          </cell>
        </row>
        <row r="3401">
          <cell r="F3401">
            <v>0.13594899999999999</v>
          </cell>
        </row>
        <row r="3402">
          <cell r="F3402">
            <v>0.135989</v>
          </cell>
        </row>
        <row r="3403">
          <cell r="F3403">
            <v>0.13602900000000001</v>
          </cell>
        </row>
        <row r="3404">
          <cell r="F3404">
            <v>0.136069</v>
          </cell>
        </row>
        <row r="3405">
          <cell r="F3405">
            <v>0.13610900000000001</v>
          </cell>
        </row>
        <row r="3406">
          <cell r="F3406">
            <v>0.13614899999999999</v>
          </cell>
        </row>
        <row r="3407">
          <cell r="F3407">
            <v>0.136189</v>
          </cell>
        </row>
        <row r="3408">
          <cell r="F3408">
            <v>0.13622899999999999</v>
          </cell>
        </row>
        <row r="3409">
          <cell r="F3409">
            <v>0.136269</v>
          </cell>
        </row>
        <row r="3410">
          <cell r="F3410">
            <v>0.13630900000000001</v>
          </cell>
        </row>
        <row r="3411">
          <cell r="F3411">
            <v>0.136349</v>
          </cell>
        </row>
        <row r="3412">
          <cell r="F3412">
            <v>0.13638900000000001</v>
          </cell>
        </row>
        <row r="3413">
          <cell r="F3413">
            <v>0.13642899999999999</v>
          </cell>
        </row>
        <row r="3414">
          <cell r="F3414">
            <v>0.13646900000000001</v>
          </cell>
        </row>
        <row r="3415">
          <cell r="F3415">
            <v>0.13650899999999999</v>
          </cell>
        </row>
        <row r="3416">
          <cell r="F3416">
            <v>0.136549</v>
          </cell>
        </row>
        <row r="3417">
          <cell r="F3417">
            <v>0.13658899999999999</v>
          </cell>
        </row>
        <row r="3418">
          <cell r="F3418">
            <v>0.136629</v>
          </cell>
        </row>
        <row r="3419">
          <cell r="F3419">
            <v>0.13666900000000001</v>
          </cell>
        </row>
        <row r="3420">
          <cell r="F3420">
            <v>0.136709</v>
          </cell>
        </row>
        <row r="3421">
          <cell r="F3421">
            <v>0.13674900000000001</v>
          </cell>
        </row>
        <row r="3422">
          <cell r="F3422">
            <v>0.13678899999999999</v>
          </cell>
        </row>
        <row r="3423">
          <cell r="F3423">
            <v>0.13682900000000001</v>
          </cell>
        </row>
        <row r="3424">
          <cell r="F3424">
            <v>0.13686899999999999</v>
          </cell>
        </row>
        <row r="3425">
          <cell r="F3425">
            <v>0.136909</v>
          </cell>
        </row>
        <row r="3426">
          <cell r="F3426">
            <v>0.13694899999999999</v>
          </cell>
        </row>
        <row r="3427">
          <cell r="F3427">
            <v>0.136989</v>
          </cell>
        </row>
        <row r="3428">
          <cell r="F3428">
            <v>0.13702900000000001</v>
          </cell>
        </row>
        <row r="3429">
          <cell r="F3429">
            <v>0.137069</v>
          </cell>
        </row>
        <row r="3430">
          <cell r="F3430">
            <v>0.13710900000000001</v>
          </cell>
        </row>
        <row r="3431">
          <cell r="F3431">
            <v>0.13714899999999999</v>
          </cell>
        </row>
        <row r="3432">
          <cell r="F3432">
            <v>0.13718900000000001</v>
          </cell>
        </row>
        <row r="3433">
          <cell r="F3433">
            <v>0.13722899999999999</v>
          </cell>
        </row>
        <row r="3434">
          <cell r="F3434">
            <v>0.137269</v>
          </cell>
        </row>
        <row r="3435">
          <cell r="F3435">
            <v>0.13730899999999999</v>
          </cell>
        </row>
        <row r="3436">
          <cell r="F3436">
            <v>0.137349</v>
          </cell>
        </row>
        <row r="3437">
          <cell r="F3437">
            <v>0.13738900000000001</v>
          </cell>
        </row>
        <row r="3438">
          <cell r="F3438">
            <v>0.137429</v>
          </cell>
        </row>
        <row r="3439">
          <cell r="F3439">
            <v>0.13746900000000001</v>
          </cell>
        </row>
        <row r="3440">
          <cell r="F3440">
            <v>0.13750899999999999</v>
          </cell>
        </row>
        <row r="3441">
          <cell r="F3441">
            <v>0.137549</v>
          </cell>
        </row>
        <row r="3442">
          <cell r="F3442">
            <v>0.13758899999999999</v>
          </cell>
        </row>
        <row r="3443">
          <cell r="F3443">
            <v>0.137629</v>
          </cell>
        </row>
        <row r="3444">
          <cell r="F3444">
            <v>0.13766900000000001</v>
          </cell>
        </row>
        <row r="3445">
          <cell r="F3445">
            <v>0.137709</v>
          </cell>
        </row>
        <row r="3446">
          <cell r="F3446">
            <v>0.13774900000000001</v>
          </cell>
        </row>
        <row r="3447">
          <cell r="F3447">
            <v>0.13778899999999999</v>
          </cell>
        </row>
        <row r="3448">
          <cell r="F3448">
            <v>0.13782900000000001</v>
          </cell>
        </row>
        <row r="3449">
          <cell r="F3449">
            <v>0.13786899999999999</v>
          </cell>
        </row>
        <row r="3450">
          <cell r="F3450">
            <v>0.137909</v>
          </cell>
        </row>
        <row r="3451">
          <cell r="F3451">
            <v>0.13794899999999999</v>
          </cell>
        </row>
        <row r="3452">
          <cell r="F3452">
            <v>0.137989</v>
          </cell>
        </row>
        <row r="3453">
          <cell r="F3453">
            <v>0.13802900000000001</v>
          </cell>
        </row>
        <row r="3454">
          <cell r="F3454">
            <v>0.138069</v>
          </cell>
        </row>
        <row r="3455">
          <cell r="F3455">
            <v>0.13810900000000001</v>
          </cell>
        </row>
        <row r="3456">
          <cell r="F3456">
            <v>0.13814899999999999</v>
          </cell>
        </row>
        <row r="3457">
          <cell r="F3457">
            <v>0.13818900000000001</v>
          </cell>
        </row>
        <row r="3458">
          <cell r="F3458">
            <v>0.13822899999999999</v>
          </cell>
        </row>
        <row r="3459">
          <cell r="F3459">
            <v>0.138269</v>
          </cell>
        </row>
        <row r="3460">
          <cell r="F3460">
            <v>0.13830899999999999</v>
          </cell>
        </row>
        <row r="3461">
          <cell r="F3461">
            <v>0.138349</v>
          </cell>
        </row>
        <row r="3462">
          <cell r="F3462">
            <v>0.13838900000000001</v>
          </cell>
        </row>
        <row r="3463">
          <cell r="F3463">
            <v>0.138429</v>
          </cell>
        </row>
        <row r="3464">
          <cell r="F3464">
            <v>0.13846900000000001</v>
          </cell>
        </row>
        <row r="3465">
          <cell r="F3465">
            <v>0.13850899999999999</v>
          </cell>
        </row>
        <row r="3466">
          <cell r="F3466">
            <v>0.13854900000000001</v>
          </cell>
        </row>
        <row r="3467">
          <cell r="F3467">
            <v>0.13858899999999999</v>
          </cell>
        </row>
        <row r="3468">
          <cell r="F3468">
            <v>0.138629</v>
          </cell>
        </row>
        <row r="3469">
          <cell r="F3469">
            <v>0.13866899999999999</v>
          </cell>
        </row>
        <row r="3470">
          <cell r="F3470">
            <v>0.138709</v>
          </cell>
        </row>
        <row r="3471">
          <cell r="F3471">
            <v>0.13874900000000001</v>
          </cell>
        </row>
        <row r="3472">
          <cell r="F3472">
            <v>0.138789</v>
          </cell>
        </row>
        <row r="3473">
          <cell r="F3473">
            <v>0.13882900000000001</v>
          </cell>
        </row>
        <row r="3474">
          <cell r="F3474">
            <v>0.13886899999999999</v>
          </cell>
        </row>
        <row r="3475">
          <cell r="F3475">
            <v>0.138909</v>
          </cell>
        </row>
        <row r="3476">
          <cell r="F3476">
            <v>0.13894899999999999</v>
          </cell>
        </row>
        <row r="3477">
          <cell r="F3477">
            <v>0.138989</v>
          </cell>
        </row>
        <row r="3478">
          <cell r="F3478">
            <v>0.13902900000000001</v>
          </cell>
        </row>
        <row r="3479">
          <cell r="F3479">
            <v>0.139069</v>
          </cell>
        </row>
        <row r="3480">
          <cell r="F3480">
            <v>0.13910900000000001</v>
          </cell>
        </row>
        <row r="3481">
          <cell r="F3481">
            <v>0.13914899999999999</v>
          </cell>
        </row>
        <row r="3482">
          <cell r="F3482">
            <v>0.13918900000000001</v>
          </cell>
        </row>
        <row r="3483">
          <cell r="F3483">
            <v>0.13922899999999999</v>
          </cell>
        </row>
        <row r="3484">
          <cell r="F3484">
            <v>0.139269</v>
          </cell>
        </row>
        <row r="3485">
          <cell r="F3485">
            <v>0.13930899999999999</v>
          </cell>
        </row>
        <row r="3486">
          <cell r="F3486">
            <v>0.139349</v>
          </cell>
        </row>
        <row r="3487">
          <cell r="F3487">
            <v>0.13938900000000001</v>
          </cell>
        </row>
        <row r="3488">
          <cell r="F3488">
            <v>0.139429</v>
          </cell>
        </row>
        <row r="3489">
          <cell r="F3489">
            <v>0.13946900000000001</v>
          </cell>
        </row>
        <row r="3490">
          <cell r="F3490">
            <v>0.13950899999999999</v>
          </cell>
        </row>
        <row r="3491">
          <cell r="F3491">
            <v>0.13954900000000001</v>
          </cell>
        </row>
        <row r="3492">
          <cell r="F3492">
            <v>0.13958899999999999</v>
          </cell>
        </row>
        <row r="3493">
          <cell r="F3493">
            <v>0.139629</v>
          </cell>
        </row>
        <row r="3494">
          <cell r="F3494">
            <v>0.13966899999999999</v>
          </cell>
        </row>
        <row r="3495">
          <cell r="F3495">
            <v>0.139709</v>
          </cell>
        </row>
        <row r="3496">
          <cell r="F3496">
            <v>0.13974900000000001</v>
          </cell>
        </row>
        <row r="3497">
          <cell r="F3497">
            <v>0.139789</v>
          </cell>
        </row>
        <row r="3498">
          <cell r="F3498">
            <v>0.13982800000000001</v>
          </cell>
        </row>
        <row r="3499">
          <cell r="F3499">
            <v>0.13986799999999999</v>
          </cell>
        </row>
        <row r="3500">
          <cell r="F3500">
            <v>0.139908</v>
          </cell>
        </row>
        <row r="3501">
          <cell r="F3501">
            <v>0.13994799999999999</v>
          </cell>
        </row>
        <row r="3502">
          <cell r="F3502">
            <v>0.139988</v>
          </cell>
        </row>
        <row r="3503">
          <cell r="F3503">
            <v>0.14002800000000001</v>
          </cell>
        </row>
        <row r="3504">
          <cell r="F3504">
            <v>0.140068</v>
          </cell>
        </row>
        <row r="3505">
          <cell r="F3505">
            <v>0.14010800000000001</v>
          </cell>
        </row>
        <row r="3506">
          <cell r="F3506">
            <v>0.14014799999999999</v>
          </cell>
        </row>
        <row r="3507">
          <cell r="F3507">
            <v>0.14018800000000001</v>
          </cell>
        </row>
        <row r="3508">
          <cell r="F3508">
            <v>0.14022799999999999</v>
          </cell>
        </row>
        <row r="3509">
          <cell r="F3509">
            <v>0.140268</v>
          </cell>
        </row>
        <row r="3510">
          <cell r="F3510">
            <v>0.14030799999999999</v>
          </cell>
        </row>
        <row r="3511">
          <cell r="F3511">
            <v>0.140348</v>
          </cell>
        </row>
        <row r="3512">
          <cell r="F3512">
            <v>0.14038800000000001</v>
          </cell>
        </row>
        <row r="3513">
          <cell r="F3513">
            <v>0.140428</v>
          </cell>
        </row>
        <row r="3514">
          <cell r="F3514">
            <v>0.14046800000000001</v>
          </cell>
        </row>
        <row r="3515">
          <cell r="F3515">
            <v>0.14050799999999999</v>
          </cell>
        </row>
        <row r="3516">
          <cell r="F3516">
            <v>0.14054800000000001</v>
          </cell>
        </row>
        <row r="3517">
          <cell r="F3517">
            <v>0.14058799999999999</v>
          </cell>
        </row>
        <row r="3518">
          <cell r="F3518">
            <v>0.140628</v>
          </cell>
        </row>
        <row r="3519">
          <cell r="F3519">
            <v>0.14066799999999999</v>
          </cell>
        </row>
        <row r="3520">
          <cell r="F3520">
            <v>0.140708</v>
          </cell>
        </row>
        <row r="3521">
          <cell r="F3521">
            <v>0.14074800000000001</v>
          </cell>
        </row>
        <row r="3522">
          <cell r="F3522">
            <v>0.140788</v>
          </cell>
        </row>
        <row r="3523">
          <cell r="F3523">
            <v>0.14082800000000001</v>
          </cell>
        </row>
        <row r="3524">
          <cell r="F3524">
            <v>0.14086799999999999</v>
          </cell>
        </row>
        <row r="3525">
          <cell r="F3525">
            <v>0.14090800000000001</v>
          </cell>
        </row>
        <row r="3526">
          <cell r="F3526">
            <v>0.14094799999999999</v>
          </cell>
        </row>
        <row r="3527">
          <cell r="F3527">
            <v>0.140988</v>
          </cell>
        </row>
        <row r="3528">
          <cell r="F3528">
            <v>0.14102799999999999</v>
          </cell>
        </row>
        <row r="3529">
          <cell r="F3529">
            <v>0.141068</v>
          </cell>
        </row>
        <row r="3530">
          <cell r="F3530">
            <v>0.14110800000000001</v>
          </cell>
        </row>
        <row r="3531">
          <cell r="F3531">
            <v>0.141148</v>
          </cell>
        </row>
        <row r="3532">
          <cell r="F3532">
            <v>0.14118800000000001</v>
          </cell>
        </row>
        <row r="3533">
          <cell r="F3533">
            <v>0.14122799999999999</v>
          </cell>
        </row>
        <row r="3534">
          <cell r="F3534">
            <v>0.141268</v>
          </cell>
        </row>
        <row r="3535">
          <cell r="F3535">
            <v>0.14130799999999999</v>
          </cell>
        </row>
        <row r="3536">
          <cell r="F3536">
            <v>0.141348</v>
          </cell>
        </row>
        <row r="3537">
          <cell r="F3537">
            <v>0.14138800000000001</v>
          </cell>
        </row>
        <row r="3538">
          <cell r="F3538">
            <v>0.141428</v>
          </cell>
        </row>
        <row r="3539">
          <cell r="F3539">
            <v>0.14146800000000001</v>
          </cell>
        </row>
        <row r="3540">
          <cell r="F3540">
            <v>0.14150799999999999</v>
          </cell>
        </row>
        <row r="3541">
          <cell r="F3541">
            <v>0.14154800000000001</v>
          </cell>
        </row>
        <row r="3542">
          <cell r="F3542">
            <v>0.14158799999999999</v>
          </cell>
        </row>
        <row r="3543">
          <cell r="F3543">
            <v>0.141628</v>
          </cell>
        </row>
        <row r="3544">
          <cell r="F3544">
            <v>0.14166799999999999</v>
          </cell>
        </row>
        <row r="3545">
          <cell r="F3545">
            <v>0.141708</v>
          </cell>
        </row>
        <row r="3546">
          <cell r="F3546">
            <v>0.14174800000000001</v>
          </cell>
        </row>
        <row r="3547">
          <cell r="F3547">
            <v>0.141788</v>
          </cell>
        </row>
        <row r="3548">
          <cell r="F3548">
            <v>0.14182800000000001</v>
          </cell>
        </row>
        <row r="3549">
          <cell r="F3549">
            <v>0.14186799999999999</v>
          </cell>
        </row>
        <row r="3550">
          <cell r="F3550">
            <v>0.14190800000000001</v>
          </cell>
        </row>
        <row r="3551">
          <cell r="F3551">
            <v>0.14194799999999999</v>
          </cell>
        </row>
        <row r="3552">
          <cell r="F3552">
            <v>0.141988</v>
          </cell>
        </row>
        <row r="3553">
          <cell r="F3553">
            <v>0.14202799999999999</v>
          </cell>
        </row>
        <row r="3554">
          <cell r="F3554">
            <v>0.142068</v>
          </cell>
        </row>
        <row r="3555">
          <cell r="F3555">
            <v>0.14210800000000001</v>
          </cell>
        </row>
        <row r="3556">
          <cell r="F3556">
            <v>0.142148</v>
          </cell>
        </row>
        <row r="3557">
          <cell r="F3557">
            <v>0.14218800000000001</v>
          </cell>
        </row>
        <row r="3558">
          <cell r="F3558">
            <v>0.14222799999999999</v>
          </cell>
        </row>
        <row r="3559">
          <cell r="F3559">
            <v>0.14226800000000001</v>
          </cell>
        </row>
        <row r="3560">
          <cell r="F3560">
            <v>0.14230799999999999</v>
          </cell>
        </row>
        <row r="3561">
          <cell r="F3561">
            <v>0.142348</v>
          </cell>
        </row>
        <row r="3562">
          <cell r="F3562">
            <v>0.14238799999999999</v>
          </cell>
        </row>
        <row r="3563">
          <cell r="F3563">
            <v>0.142428</v>
          </cell>
        </row>
        <row r="3564">
          <cell r="F3564">
            <v>0.14246800000000001</v>
          </cell>
        </row>
        <row r="3565">
          <cell r="F3565">
            <v>0.142508</v>
          </cell>
        </row>
        <row r="3566">
          <cell r="F3566">
            <v>0.14254800000000001</v>
          </cell>
        </row>
        <row r="3567">
          <cell r="F3567">
            <v>0.14258799999999999</v>
          </cell>
        </row>
        <row r="3568">
          <cell r="F3568">
            <v>0.142628</v>
          </cell>
        </row>
        <row r="3569">
          <cell r="F3569">
            <v>0.14266799999999999</v>
          </cell>
        </row>
        <row r="3570">
          <cell r="F3570">
            <v>0.142708</v>
          </cell>
        </row>
        <row r="3571">
          <cell r="F3571">
            <v>0.14274800000000001</v>
          </cell>
        </row>
        <row r="3572">
          <cell r="F3572">
            <v>0.142788</v>
          </cell>
        </row>
        <row r="3573">
          <cell r="F3573">
            <v>0.14282800000000001</v>
          </cell>
        </row>
        <row r="3574">
          <cell r="F3574">
            <v>0.14286799999999999</v>
          </cell>
        </row>
        <row r="3575">
          <cell r="F3575">
            <v>0.14290800000000001</v>
          </cell>
        </row>
        <row r="3576">
          <cell r="F3576">
            <v>0.14294799999999999</v>
          </cell>
        </row>
        <row r="3577">
          <cell r="F3577">
            <v>0.142988</v>
          </cell>
        </row>
        <row r="3578">
          <cell r="F3578">
            <v>0.14302799999999999</v>
          </cell>
        </row>
        <row r="3579">
          <cell r="F3579">
            <v>0.143068</v>
          </cell>
        </row>
        <row r="3580">
          <cell r="F3580">
            <v>0.14310800000000001</v>
          </cell>
        </row>
        <row r="3581">
          <cell r="F3581">
            <v>0.143148</v>
          </cell>
        </row>
        <row r="3582">
          <cell r="F3582">
            <v>0.14318800000000001</v>
          </cell>
        </row>
        <row r="3583">
          <cell r="F3583">
            <v>0.14322799999999999</v>
          </cell>
        </row>
        <row r="3584">
          <cell r="F3584">
            <v>0.14326800000000001</v>
          </cell>
        </row>
        <row r="3585">
          <cell r="F3585">
            <v>0.14330799999999999</v>
          </cell>
        </row>
        <row r="3586">
          <cell r="F3586">
            <v>0.143348</v>
          </cell>
        </row>
        <row r="3587">
          <cell r="F3587">
            <v>0.14338799999999999</v>
          </cell>
        </row>
        <row r="3588">
          <cell r="F3588">
            <v>0.143428</v>
          </cell>
        </row>
        <row r="3589">
          <cell r="F3589">
            <v>0.14346800000000001</v>
          </cell>
        </row>
        <row r="3590">
          <cell r="F3590">
            <v>0.143508</v>
          </cell>
        </row>
        <row r="3591">
          <cell r="F3591">
            <v>0.14354800000000001</v>
          </cell>
        </row>
        <row r="3592">
          <cell r="F3592">
            <v>0.14358799999999999</v>
          </cell>
        </row>
        <row r="3593">
          <cell r="F3593">
            <v>0.14362800000000001</v>
          </cell>
        </row>
        <row r="3594">
          <cell r="F3594">
            <v>0.14366799999999999</v>
          </cell>
        </row>
        <row r="3595">
          <cell r="F3595">
            <v>0.143708</v>
          </cell>
        </row>
        <row r="3596">
          <cell r="F3596">
            <v>0.14374799999999999</v>
          </cell>
        </row>
        <row r="3597">
          <cell r="F3597">
            <v>0.143788</v>
          </cell>
        </row>
        <row r="3598">
          <cell r="F3598">
            <v>0.14382800000000001</v>
          </cell>
        </row>
        <row r="3599">
          <cell r="F3599">
            <v>0.143868</v>
          </cell>
        </row>
        <row r="3600">
          <cell r="F3600">
            <v>0.14390800000000001</v>
          </cell>
        </row>
        <row r="3601">
          <cell r="F3601">
            <v>0.14394799999999999</v>
          </cell>
        </row>
        <row r="3602">
          <cell r="F3602">
            <v>0.143988</v>
          </cell>
        </row>
        <row r="3603">
          <cell r="F3603">
            <v>0.14402799999999999</v>
          </cell>
        </row>
        <row r="3604">
          <cell r="F3604">
            <v>0.144068</v>
          </cell>
        </row>
        <row r="3605">
          <cell r="F3605">
            <v>0.14410800000000001</v>
          </cell>
        </row>
        <row r="3606">
          <cell r="F3606">
            <v>0.144148</v>
          </cell>
        </row>
        <row r="3607">
          <cell r="F3607">
            <v>0.14418800000000001</v>
          </cell>
        </row>
        <row r="3608">
          <cell r="F3608">
            <v>0.144228</v>
          </cell>
        </row>
        <row r="3609">
          <cell r="F3609">
            <v>0.14426800000000001</v>
          </cell>
        </row>
        <row r="3610">
          <cell r="F3610">
            <v>0.14430799999999999</v>
          </cell>
        </row>
        <row r="3611">
          <cell r="F3611">
            <v>0.144348</v>
          </cell>
        </row>
        <row r="3612">
          <cell r="F3612">
            <v>0.14438799999999999</v>
          </cell>
        </row>
        <row r="3613">
          <cell r="F3613">
            <v>0.144428</v>
          </cell>
        </row>
        <row r="3614">
          <cell r="F3614">
            <v>0.14446800000000001</v>
          </cell>
        </row>
        <row r="3615">
          <cell r="F3615">
            <v>0.144508</v>
          </cell>
        </row>
        <row r="3616">
          <cell r="F3616">
            <v>0.14454800000000001</v>
          </cell>
        </row>
        <row r="3617">
          <cell r="F3617">
            <v>0.14458799999999999</v>
          </cell>
        </row>
        <row r="3618">
          <cell r="F3618">
            <v>0.14462800000000001</v>
          </cell>
        </row>
        <row r="3619">
          <cell r="F3619">
            <v>0.14466799999999999</v>
          </cell>
        </row>
        <row r="3620">
          <cell r="F3620">
            <v>0.144708</v>
          </cell>
        </row>
        <row r="3621">
          <cell r="F3621">
            <v>0.14474799999999999</v>
          </cell>
        </row>
        <row r="3622">
          <cell r="F3622">
            <v>0.144788</v>
          </cell>
        </row>
        <row r="3623">
          <cell r="F3623">
            <v>0.14482800000000001</v>
          </cell>
        </row>
        <row r="3624">
          <cell r="F3624">
            <v>0.144868</v>
          </cell>
        </row>
        <row r="3625">
          <cell r="F3625">
            <v>0.14490800000000001</v>
          </cell>
        </row>
        <row r="3626">
          <cell r="F3626">
            <v>0.14494799999999999</v>
          </cell>
        </row>
        <row r="3627">
          <cell r="F3627">
            <v>0.14498800000000001</v>
          </cell>
        </row>
        <row r="3628">
          <cell r="F3628">
            <v>0.14502799999999999</v>
          </cell>
        </row>
        <row r="3629">
          <cell r="F3629">
            <v>0.145068</v>
          </cell>
        </row>
        <row r="3630">
          <cell r="F3630">
            <v>0.14510799999999999</v>
          </cell>
        </row>
        <row r="3631">
          <cell r="F3631">
            <v>0.145148</v>
          </cell>
        </row>
        <row r="3632">
          <cell r="F3632">
            <v>0.14518800000000001</v>
          </cell>
        </row>
        <row r="3633">
          <cell r="F3633">
            <v>0.145228</v>
          </cell>
        </row>
        <row r="3634">
          <cell r="F3634">
            <v>0.14526800000000001</v>
          </cell>
        </row>
        <row r="3635">
          <cell r="F3635">
            <v>0.14530799999999999</v>
          </cell>
        </row>
        <row r="3636">
          <cell r="F3636">
            <v>0.145348</v>
          </cell>
        </row>
        <row r="3637">
          <cell r="F3637">
            <v>0.14538799999999999</v>
          </cell>
        </row>
        <row r="3638">
          <cell r="F3638">
            <v>0.145428</v>
          </cell>
        </row>
        <row r="3639">
          <cell r="F3639">
            <v>0.14546799999999999</v>
          </cell>
        </row>
        <row r="3640">
          <cell r="F3640">
            <v>0.145508</v>
          </cell>
        </row>
        <row r="3641">
          <cell r="F3641">
            <v>0.14554800000000001</v>
          </cell>
        </row>
        <row r="3642">
          <cell r="F3642">
            <v>0.145588</v>
          </cell>
        </row>
        <row r="3643">
          <cell r="F3643">
            <v>0.14562800000000001</v>
          </cell>
        </row>
        <row r="3644">
          <cell r="F3644">
            <v>0.14566799999999999</v>
          </cell>
        </row>
        <row r="3645">
          <cell r="F3645">
            <v>0.145708</v>
          </cell>
        </row>
        <row r="3646">
          <cell r="F3646">
            <v>0.14574799999999999</v>
          </cell>
        </row>
        <row r="3647">
          <cell r="F3647">
            <v>0.145788</v>
          </cell>
        </row>
        <row r="3648">
          <cell r="F3648">
            <v>0.14582800000000001</v>
          </cell>
        </row>
        <row r="3649">
          <cell r="F3649">
            <v>0.145868</v>
          </cell>
        </row>
        <row r="3650">
          <cell r="F3650">
            <v>0.14590800000000001</v>
          </cell>
        </row>
        <row r="3651">
          <cell r="F3651">
            <v>0.14594799999999999</v>
          </cell>
        </row>
        <row r="3652">
          <cell r="F3652">
            <v>0.14598800000000001</v>
          </cell>
        </row>
        <row r="3653">
          <cell r="F3653">
            <v>0.14602799999999999</v>
          </cell>
        </row>
        <row r="3654">
          <cell r="F3654">
            <v>0.146068</v>
          </cell>
        </row>
        <row r="3655">
          <cell r="F3655">
            <v>0.14610799999999999</v>
          </cell>
        </row>
        <row r="3656">
          <cell r="F3656">
            <v>0.146148</v>
          </cell>
        </row>
        <row r="3657">
          <cell r="F3657">
            <v>0.14618800000000001</v>
          </cell>
        </row>
        <row r="3658">
          <cell r="F3658">
            <v>0.146228</v>
          </cell>
        </row>
        <row r="3659">
          <cell r="F3659">
            <v>0.14626800000000001</v>
          </cell>
        </row>
        <row r="3660">
          <cell r="F3660">
            <v>0.14630799999999999</v>
          </cell>
        </row>
        <row r="3661">
          <cell r="F3661">
            <v>0.14634800000000001</v>
          </cell>
        </row>
        <row r="3662">
          <cell r="F3662">
            <v>0.14638799999999999</v>
          </cell>
        </row>
        <row r="3663">
          <cell r="F3663">
            <v>0.146428</v>
          </cell>
        </row>
        <row r="3664">
          <cell r="F3664">
            <v>0.14646799999999999</v>
          </cell>
        </row>
        <row r="3665">
          <cell r="F3665">
            <v>0.146508</v>
          </cell>
        </row>
        <row r="3666">
          <cell r="F3666">
            <v>0.14654800000000001</v>
          </cell>
        </row>
        <row r="3667">
          <cell r="F3667">
            <v>0.146588</v>
          </cell>
        </row>
        <row r="3668">
          <cell r="F3668">
            <v>0.14662800000000001</v>
          </cell>
        </row>
        <row r="3669">
          <cell r="F3669">
            <v>0.14666799999999999</v>
          </cell>
        </row>
        <row r="3670">
          <cell r="F3670">
            <v>0.14670800000000001</v>
          </cell>
        </row>
        <row r="3671">
          <cell r="F3671">
            <v>0.14674799999999999</v>
          </cell>
        </row>
        <row r="3672">
          <cell r="F3672">
            <v>0.146788</v>
          </cell>
        </row>
        <row r="3673">
          <cell r="F3673">
            <v>0.14682799999999999</v>
          </cell>
        </row>
        <row r="3674">
          <cell r="F3674">
            <v>0.146868</v>
          </cell>
        </row>
        <row r="3675">
          <cell r="F3675">
            <v>0.14690800000000001</v>
          </cell>
        </row>
        <row r="3676">
          <cell r="F3676">
            <v>0.146948</v>
          </cell>
        </row>
        <row r="3677">
          <cell r="F3677">
            <v>0.14698800000000001</v>
          </cell>
        </row>
        <row r="3678">
          <cell r="F3678">
            <v>0.14702799999999999</v>
          </cell>
        </row>
        <row r="3679">
          <cell r="F3679">
            <v>0.147068</v>
          </cell>
        </row>
        <row r="3680">
          <cell r="F3680">
            <v>0.14710799999999999</v>
          </cell>
        </row>
        <row r="3681">
          <cell r="F3681">
            <v>0.147148</v>
          </cell>
        </row>
        <row r="3682">
          <cell r="F3682">
            <v>0.14718800000000001</v>
          </cell>
        </row>
        <row r="3683">
          <cell r="F3683">
            <v>0.147228</v>
          </cell>
        </row>
        <row r="3684">
          <cell r="F3684">
            <v>0.14726800000000001</v>
          </cell>
        </row>
        <row r="3685">
          <cell r="F3685">
            <v>0.14730799999999999</v>
          </cell>
        </row>
        <row r="3686">
          <cell r="F3686">
            <v>0.14734800000000001</v>
          </cell>
        </row>
        <row r="3687">
          <cell r="F3687">
            <v>0.14738799999999999</v>
          </cell>
        </row>
        <row r="3688">
          <cell r="F3688">
            <v>0.147428</v>
          </cell>
        </row>
        <row r="3689">
          <cell r="F3689">
            <v>0.14746799999999999</v>
          </cell>
        </row>
        <row r="3690">
          <cell r="F3690">
            <v>0.147508</v>
          </cell>
        </row>
        <row r="3691">
          <cell r="F3691">
            <v>0.14754800000000001</v>
          </cell>
        </row>
        <row r="3692">
          <cell r="F3692">
            <v>0.147588</v>
          </cell>
        </row>
        <row r="3693">
          <cell r="F3693">
            <v>0.14762800000000001</v>
          </cell>
        </row>
        <row r="3694">
          <cell r="F3694">
            <v>0.14766799999999999</v>
          </cell>
        </row>
        <row r="3695">
          <cell r="F3695">
            <v>0.14770800000000001</v>
          </cell>
        </row>
        <row r="3696">
          <cell r="F3696">
            <v>0.14774799999999999</v>
          </cell>
        </row>
        <row r="3697">
          <cell r="F3697">
            <v>0.147788</v>
          </cell>
        </row>
        <row r="3698">
          <cell r="F3698">
            <v>0.14782799999999999</v>
          </cell>
        </row>
        <row r="3699">
          <cell r="F3699">
            <v>0.147868</v>
          </cell>
        </row>
        <row r="3700">
          <cell r="F3700">
            <v>0.14790800000000001</v>
          </cell>
        </row>
        <row r="3701">
          <cell r="F3701">
            <v>0.147948</v>
          </cell>
        </row>
        <row r="3702">
          <cell r="F3702">
            <v>0.14798800000000001</v>
          </cell>
        </row>
        <row r="3703">
          <cell r="F3703">
            <v>0.14802799999999999</v>
          </cell>
        </row>
        <row r="3704">
          <cell r="F3704">
            <v>0.14806800000000001</v>
          </cell>
        </row>
        <row r="3705">
          <cell r="F3705">
            <v>0.14810799999999999</v>
          </cell>
        </row>
        <row r="3706">
          <cell r="F3706">
            <v>0.148148</v>
          </cell>
        </row>
        <row r="3707">
          <cell r="F3707">
            <v>0.14818799999999999</v>
          </cell>
        </row>
        <row r="3708">
          <cell r="F3708">
            <v>0.148228</v>
          </cell>
        </row>
        <row r="3709">
          <cell r="F3709">
            <v>0.14826800000000001</v>
          </cell>
        </row>
        <row r="3710">
          <cell r="F3710">
            <v>0.148308</v>
          </cell>
        </row>
        <row r="3711">
          <cell r="F3711">
            <v>0.14834800000000001</v>
          </cell>
        </row>
        <row r="3712">
          <cell r="F3712">
            <v>0.14838799999999999</v>
          </cell>
        </row>
        <row r="3713">
          <cell r="F3713">
            <v>0.148428</v>
          </cell>
        </row>
        <row r="3714">
          <cell r="F3714">
            <v>0.14846799999999999</v>
          </cell>
        </row>
        <row r="3715">
          <cell r="F3715">
            <v>0.148508</v>
          </cell>
        </row>
        <row r="3716">
          <cell r="F3716">
            <v>0.14854800000000001</v>
          </cell>
        </row>
        <row r="3717">
          <cell r="F3717">
            <v>0.148588</v>
          </cell>
        </row>
        <row r="3718">
          <cell r="F3718">
            <v>0.14862800000000001</v>
          </cell>
        </row>
        <row r="3719">
          <cell r="F3719">
            <v>0.14866799999999999</v>
          </cell>
        </row>
        <row r="3720">
          <cell r="F3720">
            <v>0.14870800000000001</v>
          </cell>
        </row>
        <row r="3721">
          <cell r="F3721">
            <v>0.14874799999999999</v>
          </cell>
        </row>
        <row r="3722">
          <cell r="F3722">
            <v>0.148788</v>
          </cell>
        </row>
        <row r="3723">
          <cell r="F3723">
            <v>0.14882799999999999</v>
          </cell>
        </row>
        <row r="3724">
          <cell r="F3724">
            <v>0.148868</v>
          </cell>
        </row>
        <row r="3725">
          <cell r="F3725">
            <v>0.14890800000000001</v>
          </cell>
        </row>
        <row r="3726">
          <cell r="F3726">
            <v>0.148948</v>
          </cell>
        </row>
        <row r="3727">
          <cell r="F3727">
            <v>0.14898800000000001</v>
          </cell>
        </row>
        <row r="3728">
          <cell r="F3728">
            <v>0.14902799999999999</v>
          </cell>
        </row>
        <row r="3729">
          <cell r="F3729">
            <v>0.14906800000000001</v>
          </cell>
        </row>
        <row r="3730">
          <cell r="F3730">
            <v>0.14910799999999999</v>
          </cell>
        </row>
        <row r="3731">
          <cell r="F3731">
            <v>0.149148</v>
          </cell>
        </row>
        <row r="3732">
          <cell r="F3732">
            <v>0.14918799999999999</v>
          </cell>
        </row>
        <row r="3733">
          <cell r="F3733">
            <v>0.149228</v>
          </cell>
        </row>
        <row r="3734">
          <cell r="F3734">
            <v>0.14926800000000001</v>
          </cell>
        </row>
        <row r="3735">
          <cell r="F3735">
            <v>0.149308</v>
          </cell>
        </row>
        <row r="3736">
          <cell r="F3736">
            <v>0.14934800000000001</v>
          </cell>
        </row>
        <row r="3737">
          <cell r="F3737">
            <v>0.14938799999999999</v>
          </cell>
        </row>
        <row r="3738">
          <cell r="F3738">
            <v>0.14942800000000001</v>
          </cell>
        </row>
        <row r="3739">
          <cell r="F3739">
            <v>0.14946799999999999</v>
          </cell>
        </row>
        <row r="3740">
          <cell r="F3740">
            <v>0.149508</v>
          </cell>
        </row>
        <row r="3741">
          <cell r="F3741">
            <v>0.14954799999999999</v>
          </cell>
        </row>
        <row r="3742">
          <cell r="F3742">
            <v>0.149588</v>
          </cell>
        </row>
        <row r="3743">
          <cell r="F3743">
            <v>0.14962800000000001</v>
          </cell>
        </row>
        <row r="3744">
          <cell r="F3744">
            <v>0.149668</v>
          </cell>
        </row>
        <row r="3745">
          <cell r="F3745">
            <v>0.14970800000000001</v>
          </cell>
        </row>
        <row r="3746">
          <cell r="F3746">
            <v>0.14974799999999999</v>
          </cell>
        </row>
        <row r="3747">
          <cell r="F3747">
            <v>0.149788</v>
          </cell>
        </row>
        <row r="3748">
          <cell r="F3748">
            <v>0.14982799999999999</v>
          </cell>
        </row>
        <row r="3749">
          <cell r="F3749">
            <v>0.149868</v>
          </cell>
        </row>
        <row r="3750">
          <cell r="F3750">
            <v>0.14990800000000001</v>
          </cell>
        </row>
        <row r="3751">
          <cell r="F3751">
            <v>0.149948</v>
          </cell>
        </row>
        <row r="3752">
          <cell r="F3752">
            <v>0.14998800000000001</v>
          </cell>
        </row>
        <row r="3753">
          <cell r="F3753">
            <v>0.15002799999999999</v>
          </cell>
        </row>
        <row r="3754">
          <cell r="F3754">
            <v>0.15006800000000001</v>
          </cell>
        </row>
        <row r="3755">
          <cell r="F3755">
            <v>0.15010799999999999</v>
          </cell>
        </row>
        <row r="3756">
          <cell r="F3756">
            <v>0.150148</v>
          </cell>
        </row>
        <row r="3757">
          <cell r="F3757">
            <v>0.15018799999999999</v>
          </cell>
        </row>
        <row r="3758">
          <cell r="F3758">
            <v>0.150228</v>
          </cell>
        </row>
        <row r="3759">
          <cell r="F3759">
            <v>0.15026800000000001</v>
          </cell>
        </row>
        <row r="3760">
          <cell r="F3760">
            <v>0.150308</v>
          </cell>
        </row>
        <row r="3761">
          <cell r="F3761">
            <v>0.15034800000000001</v>
          </cell>
        </row>
        <row r="3762">
          <cell r="F3762">
            <v>0.15038799999999999</v>
          </cell>
        </row>
        <row r="3763">
          <cell r="F3763">
            <v>0.15042800000000001</v>
          </cell>
        </row>
        <row r="3764">
          <cell r="F3764">
            <v>0.15046799999999999</v>
          </cell>
        </row>
        <row r="3765">
          <cell r="F3765">
            <v>0.150508</v>
          </cell>
        </row>
        <row r="3766">
          <cell r="F3766">
            <v>0.15054799999999999</v>
          </cell>
        </row>
        <row r="3767">
          <cell r="F3767">
            <v>0.150588</v>
          </cell>
        </row>
        <row r="3768">
          <cell r="F3768">
            <v>0.15062800000000001</v>
          </cell>
        </row>
        <row r="3769">
          <cell r="F3769">
            <v>0.150668</v>
          </cell>
        </row>
        <row r="3770">
          <cell r="F3770">
            <v>0.15070800000000001</v>
          </cell>
        </row>
        <row r="3771">
          <cell r="F3771">
            <v>0.15074799999999999</v>
          </cell>
        </row>
        <row r="3772">
          <cell r="F3772">
            <v>0.15078800000000001</v>
          </cell>
        </row>
        <row r="3773">
          <cell r="F3773">
            <v>0.15082799999999999</v>
          </cell>
        </row>
        <row r="3774">
          <cell r="F3774">
            <v>0.150868</v>
          </cell>
        </row>
        <row r="3775">
          <cell r="F3775">
            <v>0.15090799999999999</v>
          </cell>
        </row>
        <row r="3776">
          <cell r="F3776">
            <v>0.150948</v>
          </cell>
        </row>
        <row r="3777">
          <cell r="F3777">
            <v>0.15098800000000001</v>
          </cell>
        </row>
        <row r="3778">
          <cell r="F3778">
            <v>0.151028</v>
          </cell>
        </row>
        <row r="3779">
          <cell r="F3779">
            <v>0.15106800000000001</v>
          </cell>
        </row>
        <row r="3780">
          <cell r="F3780">
            <v>0.15110799999999999</v>
          </cell>
        </row>
        <row r="3781">
          <cell r="F3781">
            <v>0.151148</v>
          </cell>
        </row>
        <row r="3782">
          <cell r="F3782">
            <v>0.15118799999999999</v>
          </cell>
        </row>
        <row r="3783">
          <cell r="F3783">
            <v>0.151228</v>
          </cell>
        </row>
        <row r="3784">
          <cell r="F3784">
            <v>0.15126800000000001</v>
          </cell>
        </row>
        <row r="3785">
          <cell r="F3785">
            <v>0.151308</v>
          </cell>
        </row>
        <row r="3786">
          <cell r="F3786">
            <v>0.15134800000000001</v>
          </cell>
        </row>
        <row r="3787">
          <cell r="F3787">
            <v>0.15138799999999999</v>
          </cell>
        </row>
        <row r="3788">
          <cell r="F3788">
            <v>0.15142800000000001</v>
          </cell>
        </row>
        <row r="3789">
          <cell r="F3789">
            <v>0.15146799999999999</v>
          </cell>
        </row>
        <row r="3790">
          <cell r="F3790">
            <v>0.151508</v>
          </cell>
        </row>
        <row r="3791">
          <cell r="F3791">
            <v>0.15154799999999999</v>
          </cell>
        </row>
        <row r="3792">
          <cell r="F3792">
            <v>0.151588</v>
          </cell>
        </row>
        <row r="3793">
          <cell r="F3793">
            <v>0.15162800000000001</v>
          </cell>
        </row>
        <row r="3794">
          <cell r="F3794">
            <v>0.151668</v>
          </cell>
        </row>
        <row r="3795">
          <cell r="F3795">
            <v>0.15170800000000001</v>
          </cell>
        </row>
        <row r="3796">
          <cell r="F3796">
            <v>0.15174799999999999</v>
          </cell>
        </row>
        <row r="3797">
          <cell r="F3797">
            <v>0.15178800000000001</v>
          </cell>
        </row>
        <row r="3798">
          <cell r="F3798">
            <v>0.15182799999999999</v>
          </cell>
        </row>
        <row r="3799">
          <cell r="F3799">
            <v>0.151868</v>
          </cell>
        </row>
        <row r="3800">
          <cell r="F3800">
            <v>0.15190799999999999</v>
          </cell>
        </row>
        <row r="3801">
          <cell r="F3801">
            <v>0.151948</v>
          </cell>
        </row>
        <row r="3802">
          <cell r="F3802">
            <v>0.15198800000000001</v>
          </cell>
        </row>
        <row r="3803">
          <cell r="F3803">
            <v>0.152028</v>
          </cell>
        </row>
        <row r="3804">
          <cell r="F3804">
            <v>0.15206800000000001</v>
          </cell>
        </row>
        <row r="3805">
          <cell r="F3805">
            <v>0.15210799999999999</v>
          </cell>
        </row>
        <row r="3806">
          <cell r="F3806">
            <v>0.15214800000000001</v>
          </cell>
        </row>
        <row r="3807">
          <cell r="F3807">
            <v>0.15218799999999999</v>
          </cell>
        </row>
        <row r="3808">
          <cell r="F3808">
            <v>0.152228</v>
          </cell>
        </row>
        <row r="3809">
          <cell r="F3809">
            <v>0.15226799999999999</v>
          </cell>
        </row>
        <row r="3810">
          <cell r="F3810">
            <v>0.152308</v>
          </cell>
        </row>
        <row r="3811">
          <cell r="F3811">
            <v>0.15234800000000001</v>
          </cell>
        </row>
        <row r="3812">
          <cell r="F3812">
            <v>0.152388</v>
          </cell>
        </row>
        <row r="3813">
          <cell r="F3813">
            <v>0.15242800000000001</v>
          </cell>
        </row>
        <row r="3814">
          <cell r="F3814">
            <v>0.15246799999999999</v>
          </cell>
        </row>
        <row r="3815">
          <cell r="F3815">
            <v>0.152508</v>
          </cell>
        </row>
        <row r="3816">
          <cell r="F3816">
            <v>0.15254799999999999</v>
          </cell>
        </row>
        <row r="3817">
          <cell r="F3817">
            <v>0.152588</v>
          </cell>
        </row>
        <row r="3818">
          <cell r="F3818">
            <v>0.15262800000000001</v>
          </cell>
        </row>
        <row r="3819">
          <cell r="F3819">
            <v>0.152668</v>
          </cell>
        </row>
        <row r="3820">
          <cell r="F3820">
            <v>0.15270800000000001</v>
          </cell>
        </row>
        <row r="3821">
          <cell r="F3821">
            <v>0.15274799999999999</v>
          </cell>
        </row>
        <row r="3822">
          <cell r="F3822">
            <v>0.15278800000000001</v>
          </cell>
        </row>
        <row r="3823">
          <cell r="F3823">
            <v>0.15282799999999999</v>
          </cell>
        </row>
        <row r="3824">
          <cell r="F3824">
            <v>0.152868</v>
          </cell>
        </row>
        <row r="3825">
          <cell r="F3825">
            <v>0.15290799999999999</v>
          </cell>
        </row>
        <row r="3826">
          <cell r="F3826">
            <v>0.152948</v>
          </cell>
        </row>
        <row r="3827">
          <cell r="F3827">
            <v>0.15298800000000001</v>
          </cell>
        </row>
        <row r="3828">
          <cell r="F3828">
            <v>0.153028</v>
          </cell>
        </row>
        <row r="3829">
          <cell r="F3829">
            <v>0.15306800000000001</v>
          </cell>
        </row>
        <row r="3830">
          <cell r="F3830">
            <v>0.15310799999999999</v>
          </cell>
        </row>
        <row r="3831">
          <cell r="F3831">
            <v>0.15314800000000001</v>
          </cell>
        </row>
        <row r="3832">
          <cell r="F3832">
            <v>0.15318799999999999</v>
          </cell>
        </row>
        <row r="3833">
          <cell r="F3833">
            <v>0.153228</v>
          </cell>
        </row>
        <row r="3834">
          <cell r="F3834">
            <v>0.15326799999999999</v>
          </cell>
        </row>
        <row r="3835">
          <cell r="F3835">
            <v>0.153308</v>
          </cell>
        </row>
        <row r="3836">
          <cell r="F3836">
            <v>0.15334800000000001</v>
          </cell>
        </row>
        <row r="3837">
          <cell r="F3837">
            <v>0.153388</v>
          </cell>
        </row>
        <row r="3838">
          <cell r="F3838">
            <v>0.15342800000000001</v>
          </cell>
        </row>
        <row r="3839">
          <cell r="F3839">
            <v>0.15346799999999999</v>
          </cell>
        </row>
        <row r="3840">
          <cell r="F3840">
            <v>0.15350800000000001</v>
          </cell>
        </row>
        <row r="3841">
          <cell r="F3841">
            <v>0.15354799999999999</v>
          </cell>
        </row>
        <row r="3842">
          <cell r="F3842">
            <v>0.153588</v>
          </cell>
        </row>
        <row r="3843">
          <cell r="F3843">
            <v>0.15362799999999999</v>
          </cell>
        </row>
        <row r="3844">
          <cell r="F3844">
            <v>0.153668</v>
          </cell>
        </row>
        <row r="3845">
          <cell r="F3845">
            <v>0.15370800000000001</v>
          </cell>
        </row>
        <row r="3846">
          <cell r="F3846">
            <v>0.153748</v>
          </cell>
        </row>
        <row r="3847">
          <cell r="F3847">
            <v>0.15378800000000001</v>
          </cell>
        </row>
        <row r="3848">
          <cell r="F3848">
            <v>0.15382799999999999</v>
          </cell>
        </row>
        <row r="3849">
          <cell r="F3849">
            <v>0.153868</v>
          </cell>
        </row>
        <row r="3850">
          <cell r="F3850">
            <v>0.15390799999999999</v>
          </cell>
        </row>
        <row r="3851">
          <cell r="F3851">
            <v>0.153948</v>
          </cell>
        </row>
        <row r="3852">
          <cell r="F3852">
            <v>0.15398800000000001</v>
          </cell>
        </row>
        <row r="3853">
          <cell r="F3853">
            <v>0.154028</v>
          </cell>
        </row>
        <row r="3854">
          <cell r="F3854">
            <v>0.15406800000000001</v>
          </cell>
        </row>
        <row r="3855">
          <cell r="F3855">
            <v>0.15410799999999999</v>
          </cell>
        </row>
        <row r="3856">
          <cell r="F3856">
            <v>0.15414800000000001</v>
          </cell>
        </row>
        <row r="3857">
          <cell r="F3857">
            <v>0.15418799999999999</v>
          </cell>
        </row>
        <row r="3858">
          <cell r="F3858">
            <v>0.154228</v>
          </cell>
        </row>
        <row r="3859">
          <cell r="F3859">
            <v>0.15426799999999999</v>
          </cell>
        </row>
        <row r="3860">
          <cell r="F3860">
            <v>0.154308</v>
          </cell>
        </row>
        <row r="3861">
          <cell r="F3861">
            <v>0.15434800000000001</v>
          </cell>
        </row>
        <row r="3862">
          <cell r="F3862">
            <v>0.154388</v>
          </cell>
        </row>
        <row r="3863">
          <cell r="F3863">
            <v>0.15442800000000001</v>
          </cell>
        </row>
        <row r="3864">
          <cell r="F3864">
            <v>0.15446799999999999</v>
          </cell>
        </row>
        <row r="3865">
          <cell r="F3865">
            <v>0.15450800000000001</v>
          </cell>
        </row>
        <row r="3866">
          <cell r="F3866">
            <v>0.15454799999999999</v>
          </cell>
        </row>
        <row r="3867">
          <cell r="F3867">
            <v>0.154588</v>
          </cell>
        </row>
        <row r="3868">
          <cell r="F3868">
            <v>0.15462799999999999</v>
          </cell>
        </row>
        <row r="3869">
          <cell r="F3869">
            <v>0.154668</v>
          </cell>
        </row>
        <row r="3870">
          <cell r="F3870">
            <v>0.15470800000000001</v>
          </cell>
        </row>
        <row r="3871">
          <cell r="F3871">
            <v>0.154748</v>
          </cell>
        </row>
        <row r="3872">
          <cell r="F3872">
            <v>0.15478800000000001</v>
          </cell>
        </row>
        <row r="3873">
          <cell r="F3873">
            <v>0.15482799999999999</v>
          </cell>
        </row>
        <row r="3874">
          <cell r="F3874">
            <v>0.15486800000000001</v>
          </cell>
        </row>
        <row r="3875">
          <cell r="F3875">
            <v>0.15490799999999999</v>
          </cell>
        </row>
        <row r="3876">
          <cell r="F3876">
            <v>0.154948</v>
          </cell>
        </row>
        <row r="3877">
          <cell r="F3877">
            <v>0.15498799999999999</v>
          </cell>
        </row>
        <row r="3878">
          <cell r="F3878">
            <v>0.155028</v>
          </cell>
        </row>
        <row r="3879">
          <cell r="F3879">
            <v>0.15506800000000001</v>
          </cell>
        </row>
        <row r="3880">
          <cell r="F3880">
            <v>0.155108</v>
          </cell>
        </row>
        <row r="3881">
          <cell r="F3881">
            <v>0.15514800000000001</v>
          </cell>
        </row>
        <row r="3882">
          <cell r="F3882">
            <v>0.15518799999999999</v>
          </cell>
        </row>
        <row r="3883">
          <cell r="F3883">
            <v>0.155228</v>
          </cell>
        </row>
        <row r="3884">
          <cell r="F3884">
            <v>0.15526799999999999</v>
          </cell>
        </row>
        <row r="3885">
          <cell r="F3885">
            <v>0.155308</v>
          </cell>
        </row>
        <row r="3886">
          <cell r="F3886">
            <v>0.15534800000000001</v>
          </cell>
        </row>
        <row r="3887">
          <cell r="F3887">
            <v>0.155388</v>
          </cell>
        </row>
        <row r="3888">
          <cell r="F3888">
            <v>0.15542800000000001</v>
          </cell>
        </row>
        <row r="3889">
          <cell r="F3889">
            <v>0.155468</v>
          </cell>
        </row>
        <row r="3890">
          <cell r="F3890">
            <v>0.15550800000000001</v>
          </cell>
        </row>
        <row r="3891">
          <cell r="F3891">
            <v>0.15554799999999999</v>
          </cell>
        </row>
        <row r="3892">
          <cell r="F3892">
            <v>0.155588</v>
          </cell>
        </row>
        <row r="3893">
          <cell r="F3893">
            <v>0.15562799999999999</v>
          </cell>
        </row>
        <row r="3894">
          <cell r="F3894">
            <v>0.155668</v>
          </cell>
        </row>
        <row r="3895">
          <cell r="F3895">
            <v>0.15570800000000001</v>
          </cell>
        </row>
        <row r="3896">
          <cell r="F3896">
            <v>0.155748</v>
          </cell>
        </row>
        <row r="3897">
          <cell r="F3897">
            <v>0.15578800000000001</v>
          </cell>
        </row>
        <row r="3898">
          <cell r="F3898">
            <v>0.15582799999999999</v>
          </cell>
        </row>
        <row r="3899">
          <cell r="F3899">
            <v>0.15586800000000001</v>
          </cell>
        </row>
        <row r="3900">
          <cell r="F3900">
            <v>0.15590799999999999</v>
          </cell>
        </row>
        <row r="3901">
          <cell r="F3901">
            <v>0.155948</v>
          </cell>
        </row>
        <row r="3902">
          <cell r="F3902">
            <v>0.15598799999999999</v>
          </cell>
        </row>
        <row r="3903">
          <cell r="F3903">
            <v>0.156028</v>
          </cell>
        </row>
        <row r="3904">
          <cell r="F3904">
            <v>0.15606800000000001</v>
          </cell>
        </row>
        <row r="3905">
          <cell r="F3905">
            <v>0.156108</v>
          </cell>
        </row>
        <row r="3906">
          <cell r="F3906">
            <v>0.15614800000000001</v>
          </cell>
        </row>
        <row r="3907">
          <cell r="F3907">
            <v>0.15618799999999999</v>
          </cell>
        </row>
        <row r="3908">
          <cell r="F3908">
            <v>0.15622800000000001</v>
          </cell>
        </row>
        <row r="3909">
          <cell r="F3909">
            <v>0.15626799999999999</v>
          </cell>
        </row>
        <row r="3910">
          <cell r="F3910">
            <v>0.156308</v>
          </cell>
        </row>
        <row r="3911">
          <cell r="F3911">
            <v>0.15634799999999999</v>
          </cell>
        </row>
        <row r="3912">
          <cell r="F3912">
            <v>0.156388</v>
          </cell>
        </row>
        <row r="3913">
          <cell r="F3913">
            <v>0.15642800000000001</v>
          </cell>
        </row>
        <row r="3914">
          <cell r="F3914">
            <v>0.156468</v>
          </cell>
        </row>
        <row r="3915">
          <cell r="F3915">
            <v>0.15650800000000001</v>
          </cell>
        </row>
        <row r="3916">
          <cell r="F3916">
            <v>0.15654699999999999</v>
          </cell>
        </row>
        <row r="3917">
          <cell r="F3917">
            <v>0.156587</v>
          </cell>
        </row>
        <row r="3918">
          <cell r="F3918">
            <v>0.15662699999999999</v>
          </cell>
        </row>
        <row r="3919">
          <cell r="F3919">
            <v>0.156667</v>
          </cell>
        </row>
        <row r="3920">
          <cell r="F3920">
            <v>0.15670700000000001</v>
          </cell>
        </row>
        <row r="3921">
          <cell r="F3921">
            <v>0.156747</v>
          </cell>
        </row>
        <row r="3922">
          <cell r="F3922">
            <v>0.15678700000000001</v>
          </cell>
        </row>
        <row r="3923">
          <cell r="F3923">
            <v>0.15682699999999999</v>
          </cell>
        </row>
        <row r="3924">
          <cell r="F3924">
            <v>0.15686700000000001</v>
          </cell>
        </row>
        <row r="3925">
          <cell r="F3925">
            <v>0.15690699999999999</v>
          </cell>
        </row>
        <row r="3926">
          <cell r="F3926">
            <v>0.156947</v>
          </cell>
        </row>
        <row r="3927">
          <cell r="F3927">
            <v>0.15698699999999999</v>
          </cell>
        </row>
        <row r="3928">
          <cell r="F3928">
            <v>0.157027</v>
          </cell>
        </row>
        <row r="3929">
          <cell r="F3929">
            <v>0.15706700000000001</v>
          </cell>
        </row>
        <row r="3930">
          <cell r="F3930">
            <v>0.157107</v>
          </cell>
        </row>
        <row r="3931">
          <cell r="F3931">
            <v>0.15714700000000001</v>
          </cell>
        </row>
        <row r="3932">
          <cell r="F3932">
            <v>0.15718699999999999</v>
          </cell>
        </row>
        <row r="3933">
          <cell r="F3933">
            <v>0.15722700000000001</v>
          </cell>
        </row>
        <row r="3934">
          <cell r="F3934">
            <v>0.15726699999999999</v>
          </cell>
        </row>
        <row r="3935">
          <cell r="F3935">
            <v>0.157307</v>
          </cell>
        </row>
        <row r="3936">
          <cell r="F3936">
            <v>0.15734699999999999</v>
          </cell>
        </row>
        <row r="3937">
          <cell r="F3937">
            <v>0.157387</v>
          </cell>
        </row>
        <row r="3938">
          <cell r="F3938">
            <v>0.15742700000000001</v>
          </cell>
        </row>
        <row r="3939">
          <cell r="F3939">
            <v>0.157467</v>
          </cell>
        </row>
        <row r="3940">
          <cell r="F3940">
            <v>0.15750700000000001</v>
          </cell>
        </row>
        <row r="3941">
          <cell r="F3941">
            <v>0.15754699999999999</v>
          </cell>
        </row>
        <row r="3942">
          <cell r="F3942">
            <v>0.157587</v>
          </cell>
        </row>
        <row r="3943">
          <cell r="F3943">
            <v>0.15762699999999999</v>
          </cell>
        </row>
        <row r="3944">
          <cell r="F3944">
            <v>0.157667</v>
          </cell>
        </row>
        <row r="3945">
          <cell r="F3945">
            <v>0.15770700000000001</v>
          </cell>
        </row>
        <row r="3946">
          <cell r="F3946">
            <v>0.157747</v>
          </cell>
        </row>
        <row r="3947">
          <cell r="F3947">
            <v>0.15778700000000001</v>
          </cell>
        </row>
        <row r="3948">
          <cell r="F3948">
            <v>0.157827</v>
          </cell>
        </row>
        <row r="3949">
          <cell r="F3949">
            <v>0.15786700000000001</v>
          </cell>
        </row>
        <row r="3950">
          <cell r="F3950">
            <v>0.15790699999999999</v>
          </cell>
        </row>
        <row r="3951">
          <cell r="F3951">
            <v>0.157947</v>
          </cell>
        </row>
        <row r="3952">
          <cell r="F3952">
            <v>0.15798699999999999</v>
          </cell>
        </row>
        <row r="3953">
          <cell r="F3953">
            <v>0.158027</v>
          </cell>
        </row>
        <row r="3954">
          <cell r="F3954">
            <v>0.15806700000000001</v>
          </cell>
        </row>
        <row r="3955">
          <cell r="F3955">
            <v>0.158107</v>
          </cell>
        </row>
        <row r="3956">
          <cell r="F3956">
            <v>0.15814700000000001</v>
          </cell>
        </row>
        <row r="3957">
          <cell r="F3957">
            <v>0.15818699999999999</v>
          </cell>
        </row>
        <row r="3958">
          <cell r="F3958">
            <v>0.15822700000000001</v>
          </cell>
        </row>
        <row r="3959">
          <cell r="F3959">
            <v>0.15826699999999999</v>
          </cell>
        </row>
        <row r="3960">
          <cell r="F3960">
            <v>0.158307</v>
          </cell>
        </row>
        <row r="3961">
          <cell r="F3961">
            <v>0.15834699999999999</v>
          </cell>
        </row>
        <row r="3962">
          <cell r="F3962">
            <v>0.158387</v>
          </cell>
        </row>
        <row r="3963">
          <cell r="F3963">
            <v>0.15842700000000001</v>
          </cell>
        </row>
        <row r="3964">
          <cell r="F3964">
            <v>0.158467</v>
          </cell>
        </row>
        <row r="3965">
          <cell r="F3965">
            <v>0.15850700000000001</v>
          </cell>
        </row>
        <row r="3966">
          <cell r="F3966">
            <v>0.15854699999999999</v>
          </cell>
        </row>
        <row r="3967">
          <cell r="F3967">
            <v>0.15858700000000001</v>
          </cell>
        </row>
        <row r="3968">
          <cell r="F3968">
            <v>0.15862699999999999</v>
          </cell>
        </row>
        <row r="3969">
          <cell r="F3969">
            <v>0.158667</v>
          </cell>
        </row>
        <row r="3970">
          <cell r="F3970">
            <v>0.15870699999999999</v>
          </cell>
        </row>
        <row r="3971">
          <cell r="F3971">
            <v>0.158747</v>
          </cell>
        </row>
        <row r="3972">
          <cell r="F3972">
            <v>0.15878700000000001</v>
          </cell>
        </row>
        <row r="3973">
          <cell r="F3973">
            <v>0.158827</v>
          </cell>
        </row>
        <row r="3974">
          <cell r="F3974">
            <v>0.15886700000000001</v>
          </cell>
        </row>
        <row r="3975">
          <cell r="F3975">
            <v>0.15890699999999999</v>
          </cell>
        </row>
        <row r="3976">
          <cell r="F3976">
            <v>0.158947</v>
          </cell>
        </row>
        <row r="3977">
          <cell r="F3977">
            <v>0.15898699999999999</v>
          </cell>
        </row>
        <row r="3978">
          <cell r="F3978">
            <v>0.159027</v>
          </cell>
        </row>
        <row r="3979">
          <cell r="F3979">
            <v>0.15906699999999999</v>
          </cell>
        </row>
        <row r="3980">
          <cell r="F3980">
            <v>0.159107</v>
          </cell>
        </row>
        <row r="3981">
          <cell r="F3981">
            <v>0.15914700000000001</v>
          </cell>
        </row>
        <row r="3982">
          <cell r="F3982">
            <v>0.159187</v>
          </cell>
        </row>
        <row r="3983">
          <cell r="F3983">
            <v>0.15922700000000001</v>
          </cell>
        </row>
        <row r="3984">
          <cell r="F3984">
            <v>0.15926699999999999</v>
          </cell>
        </row>
        <row r="3985">
          <cell r="F3985">
            <v>0.159307</v>
          </cell>
        </row>
        <row r="3986">
          <cell r="F3986">
            <v>0.15934699999999999</v>
          </cell>
        </row>
        <row r="3987">
          <cell r="F3987">
            <v>0.159387</v>
          </cell>
        </row>
        <row r="3988">
          <cell r="F3988">
            <v>0.15942700000000001</v>
          </cell>
        </row>
        <row r="3989">
          <cell r="F3989">
            <v>0.159467</v>
          </cell>
        </row>
        <row r="3990">
          <cell r="F3990">
            <v>0.15950700000000001</v>
          </cell>
        </row>
        <row r="3991">
          <cell r="F3991">
            <v>0.15954699999999999</v>
          </cell>
        </row>
        <row r="3992">
          <cell r="F3992">
            <v>0.15958700000000001</v>
          </cell>
        </row>
        <row r="3993">
          <cell r="F3993">
            <v>0.15962699999999999</v>
          </cell>
        </row>
        <row r="3994">
          <cell r="F3994">
            <v>0.159667</v>
          </cell>
        </row>
        <row r="3995">
          <cell r="F3995">
            <v>0.15970699999999999</v>
          </cell>
        </row>
        <row r="3996">
          <cell r="F3996">
            <v>0.159747</v>
          </cell>
        </row>
        <row r="3997">
          <cell r="F3997">
            <v>0.15978700000000001</v>
          </cell>
        </row>
        <row r="3998">
          <cell r="F3998">
            <v>0.159827</v>
          </cell>
        </row>
        <row r="3999">
          <cell r="F3999">
            <v>0.15986700000000001</v>
          </cell>
        </row>
        <row r="4000">
          <cell r="F4000">
            <v>0.15990699999999999</v>
          </cell>
        </row>
        <row r="4001">
          <cell r="F4001">
            <v>0.15994700000000001</v>
          </cell>
        </row>
        <row r="4002">
          <cell r="F4002">
            <v>0.15998699999999999</v>
          </cell>
        </row>
        <row r="4003">
          <cell r="F4003">
            <v>0.160027</v>
          </cell>
        </row>
        <row r="4004">
          <cell r="F4004">
            <v>0.16006699999999999</v>
          </cell>
        </row>
        <row r="4005">
          <cell r="F4005">
            <v>0.160107</v>
          </cell>
        </row>
        <row r="4006">
          <cell r="F4006">
            <v>0.16014700000000001</v>
          </cell>
        </row>
        <row r="4007">
          <cell r="F4007">
            <v>0.160187</v>
          </cell>
        </row>
        <row r="4008">
          <cell r="F4008">
            <v>0.16022700000000001</v>
          </cell>
        </row>
        <row r="4009">
          <cell r="F4009">
            <v>0.16026699999999999</v>
          </cell>
        </row>
        <row r="4010">
          <cell r="F4010">
            <v>0.16030700000000001</v>
          </cell>
        </row>
        <row r="4011">
          <cell r="F4011">
            <v>0.16034699999999999</v>
          </cell>
        </row>
        <row r="4012">
          <cell r="F4012">
            <v>0.160387</v>
          </cell>
        </row>
        <row r="4013">
          <cell r="F4013">
            <v>0.16042699999999999</v>
          </cell>
        </row>
        <row r="4014">
          <cell r="F4014">
            <v>0.160467</v>
          </cell>
        </row>
        <row r="4015">
          <cell r="F4015">
            <v>0.16050700000000001</v>
          </cell>
        </row>
        <row r="4016">
          <cell r="F4016">
            <v>0.160547</v>
          </cell>
        </row>
        <row r="4017">
          <cell r="F4017">
            <v>0.16058700000000001</v>
          </cell>
        </row>
        <row r="4018">
          <cell r="F4018">
            <v>0.16062699999999999</v>
          </cell>
        </row>
        <row r="4019">
          <cell r="F4019">
            <v>0.160667</v>
          </cell>
        </row>
        <row r="4020">
          <cell r="F4020">
            <v>0.16070699999999999</v>
          </cell>
        </row>
        <row r="4021">
          <cell r="F4021">
            <v>0.160747</v>
          </cell>
        </row>
        <row r="4022">
          <cell r="F4022">
            <v>0.16078700000000001</v>
          </cell>
        </row>
        <row r="4023">
          <cell r="F4023">
            <v>0.160827</v>
          </cell>
        </row>
        <row r="4024">
          <cell r="F4024">
            <v>0.16086700000000001</v>
          </cell>
        </row>
        <row r="4025">
          <cell r="F4025">
            <v>0.16090699999999999</v>
          </cell>
        </row>
        <row r="4026">
          <cell r="F4026">
            <v>0.16094700000000001</v>
          </cell>
        </row>
        <row r="4027">
          <cell r="F4027">
            <v>0.16098699999999999</v>
          </cell>
        </row>
        <row r="4028">
          <cell r="F4028">
            <v>0.161027</v>
          </cell>
        </row>
        <row r="4029">
          <cell r="F4029">
            <v>0.16106699999999999</v>
          </cell>
        </row>
        <row r="4030">
          <cell r="F4030">
            <v>0.161107</v>
          </cell>
        </row>
        <row r="4031">
          <cell r="F4031">
            <v>0.16114700000000001</v>
          </cell>
        </row>
        <row r="4032">
          <cell r="F4032">
            <v>0.161187</v>
          </cell>
        </row>
        <row r="4033">
          <cell r="F4033">
            <v>0.16122700000000001</v>
          </cell>
        </row>
        <row r="4034">
          <cell r="F4034">
            <v>0.16126699999999999</v>
          </cell>
        </row>
        <row r="4035">
          <cell r="F4035">
            <v>0.16130700000000001</v>
          </cell>
        </row>
        <row r="4036">
          <cell r="F4036">
            <v>0.16134699999999999</v>
          </cell>
        </row>
        <row r="4037">
          <cell r="F4037">
            <v>0.161387</v>
          </cell>
        </row>
        <row r="4038">
          <cell r="F4038">
            <v>0.16142699999999999</v>
          </cell>
        </row>
        <row r="4039">
          <cell r="F4039">
            <v>0.161467</v>
          </cell>
        </row>
        <row r="4040">
          <cell r="F4040">
            <v>0.16150700000000001</v>
          </cell>
        </row>
        <row r="4041">
          <cell r="F4041">
            <v>0.161547</v>
          </cell>
        </row>
        <row r="4042">
          <cell r="F4042">
            <v>0.16158700000000001</v>
          </cell>
        </row>
        <row r="4043">
          <cell r="F4043">
            <v>0.16162699999999999</v>
          </cell>
        </row>
        <row r="4044">
          <cell r="F4044">
            <v>0.16166700000000001</v>
          </cell>
        </row>
        <row r="4045">
          <cell r="F4045">
            <v>0.16170699999999999</v>
          </cell>
        </row>
        <row r="4046">
          <cell r="F4046">
            <v>0.161747</v>
          </cell>
        </row>
        <row r="4047">
          <cell r="F4047">
            <v>0.16178699999999999</v>
          </cell>
        </row>
        <row r="4048">
          <cell r="F4048">
            <v>0.161827</v>
          </cell>
        </row>
        <row r="4049">
          <cell r="F4049">
            <v>0.16186700000000001</v>
          </cell>
        </row>
        <row r="4050">
          <cell r="F4050">
            <v>0.161907</v>
          </cell>
        </row>
        <row r="4051">
          <cell r="F4051">
            <v>0.16194700000000001</v>
          </cell>
        </row>
        <row r="4052">
          <cell r="F4052">
            <v>0.16198699999999999</v>
          </cell>
        </row>
        <row r="4053">
          <cell r="F4053">
            <v>0.162027</v>
          </cell>
        </row>
        <row r="4054">
          <cell r="F4054">
            <v>0.16206699999999999</v>
          </cell>
        </row>
        <row r="4055">
          <cell r="F4055">
            <v>0.162107</v>
          </cell>
        </row>
        <row r="4056">
          <cell r="F4056">
            <v>0.16214700000000001</v>
          </cell>
        </row>
        <row r="4057">
          <cell r="F4057">
            <v>0.162187</v>
          </cell>
        </row>
        <row r="4058">
          <cell r="F4058">
            <v>0.16222700000000001</v>
          </cell>
        </row>
        <row r="4059">
          <cell r="F4059">
            <v>0.16226699999999999</v>
          </cell>
        </row>
        <row r="4060">
          <cell r="F4060">
            <v>0.16230700000000001</v>
          </cell>
        </row>
        <row r="4061">
          <cell r="F4061">
            <v>0.16234699999999999</v>
          </cell>
        </row>
        <row r="4062">
          <cell r="F4062">
            <v>0.162387</v>
          </cell>
        </row>
        <row r="4063">
          <cell r="F4063">
            <v>0.16242699999999999</v>
          </cell>
        </row>
        <row r="4064">
          <cell r="F4064">
            <v>0.162467</v>
          </cell>
        </row>
        <row r="4065">
          <cell r="F4065">
            <v>0.16250700000000001</v>
          </cell>
        </row>
        <row r="4066">
          <cell r="F4066">
            <v>0.162547</v>
          </cell>
        </row>
        <row r="4067">
          <cell r="F4067">
            <v>0.16258700000000001</v>
          </cell>
        </row>
        <row r="4068">
          <cell r="F4068">
            <v>0.16262699999999999</v>
          </cell>
        </row>
        <row r="4069">
          <cell r="F4069">
            <v>0.16266700000000001</v>
          </cell>
        </row>
        <row r="4070">
          <cell r="F4070">
            <v>0.16270699999999999</v>
          </cell>
        </row>
        <row r="4071">
          <cell r="F4071">
            <v>0.162747</v>
          </cell>
        </row>
        <row r="4072">
          <cell r="F4072">
            <v>0.16278699999999999</v>
          </cell>
        </row>
        <row r="4073">
          <cell r="F4073">
            <v>0.162827</v>
          </cell>
        </row>
        <row r="4074">
          <cell r="F4074">
            <v>0.16286700000000001</v>
          </cell>
        </row>
        <row r="4075">
          <cell r="F4075">
            <v>0.162907</v>
          </cell>
        </row>
        <row r="4076">
          <cell r="F4076">
            <v>0.16294700000000001</v>
          </cell>
        </row>
        <row r="4077">
          <cell r="F4077">
            <v>0.16298699999999999</v>
          </cell>
        </row>
        <row r="4078">
          <cell r="F4078">
            <v>0.16302700000000001</v>
          </cell>
        </row>
        <row r="4079">
          <cell r="F4079">
            <v>0.16306699999999999</v>
          </cell>
        </row>
        <row r="4080">
          <cell r="F4080">
            <v>0.163107</v>
          </cell>
        </row>
        <row r="4081">
          <cell r="F4081">
            <v>0.16314699999999999</v>
          </cell>
        </row>
        <row r="4082">
          <cell r="F4082">
            <v>0.163187</v>
          </cell>
        </row>
        <row r="4083">
          <cell r="F4083">
            <v>0.16322700000000001</v>
          </cell>
        </row>
        <row r="4084">
          <cell r="F4084">
            <v>0.163267</v>
          </cell>
        </row>
        <row r="4085">
          <cell r="F4085">
            <v>0.16330700000000001</v>
          </cell>
        </row>
        <row r="4086">
          <cell r="F4086">
            <v>0.16334699999999999</v>
          </cell>
        </row>
        <row r="4087">
          <cell r="F4087">
            <v>0.163387</v>
          </cell>
        </row>
        <row r="4088">
          <cell r="F4088">
            <v>0.16342699999999999</v>
          </cell>
        </row>
        <row r="4089">
          <cell r="F4089">
            <v>0.163467</v>
          </cell>
        </row>
        <row r="4090">
          <cell r="F4090">
            <v>0.16350700000000001</v>
          </cell>
        </row>
        <row r="4091">
          <cell r="F4091">
            <v>0.163547</v>
          </cell>
        </row>
        <row r="4092">
          <cell r="F4092">
            <v>0.16358700000000001</v>
          </cell>
        </row>
        <row r="4093">
          <cell r="F4093">
            <v>0.16362699999999999</v>
          </cell>
        </row>
        <row r="4094">
          <cell r="F4094">
            <v>0.16366700000000001</v>
          </cell>
        </row>
        <row r="4095">
          <cell r="F4095">
            <v>0.16370699999999999</v>
          </cell>
        </row>
        <row r="4096">
          <cell r="F4096">
            <v>0.163747</v>
          </cell>
        </row>
        <row r="4097">
          <cell r="F4097">
            <v>0.16378699999999999</v>
          </cell>
        </row>
        <row r="4098">
          <cell r="F4098">
            <v>0.163827</v>
          </cell>
        </row>
        <row r="4099">
          <cell r="F4099">
            <v>0.16386700000000001</v>
          </cell>
        </row>
        <row r="4100">
          <cell r="F4100">
            <v>0.163907</v>
          </cell>
        </row>
        <row r="4101">
          <cell r="F4101">
            <v>0.16394700000000001</v>
          </cell>
        </row>
        <row r="4102">
          <cell r="F4102">
            <v>0.16398699999999999</v>
          </cell>
        </row>
        <row r="4103">
          <cell r="F4103">
            <v>0.16402700000000001</v>
          </cell>
        </row>
        <row r="4104">
          <cell r="F4104">
            <v>0.16406699999999999</v>
          </cell>
        </row>
        <row r="4105">
          <cell r="F4105">
            <v>0.164107</v>
          </cell>
        </row>
        <row r="4106">
          <cell r="F4106">
            <v>0.16414699999999999</v>
          </cell>
        </row>
        <row r="4107">
          <cell r="F4107">
            <v>0.164187</v>
          </cell>
        </row>
        <row r="4108">
          <cell r="F4108">
            <v>0.16422700000000001</v>
          </cell>
        </row>
        <row r="4109">
          <cell r="F4109">
            <v>0.164267</v>
          </cell>
        </row>
        <row r="4110">
          <cell r="F4110">
            <v>0.16430700000000001</v>
          </cell>
        </row>
        <row r="4111">
          <cell r="F4111">
            <v>0.16434699999999999</v>
          </cell>
        </row>
        <row r="4112">
          <cell r="F4112">
            <v>0.16438700000000001</v>
          </cell>
        </row>
        <row r="4113">
          <cell r="F4113">
            <v>0.16442699999999999</v>
          </cell>
        </row>
        <row r="4114">
          <cell r="F4114">
            <v>0.164467</v>
          </cell>
        </row>
        <row r="4115">
          <cell r="F4115">
            <v>0.16450699999999999</v>
          </cell>
        </row>
        <row r="4116">
          <cell r="F4116">
            <v>0.164547</v>
          </cell>
        </row>
        <row r="4117">
          <cell r="F4117">
            <v>0.16458700000000001</v>
          </cell>
        </row>
        <row r="4118">
          <cell r="F4118">
            <v>0.164627</v>
          </cell>
        </row>
        <row r="4119">
          <cell r="F4119">
            <v>0.16466700000000001</v>
          </cell>
        </row>
        <row r="4120">
          <cell r="F4120">
            <v>0.16470699999999999</v>
          </cell>
        </row>
        <row r="4121">
          <cell r="F4121">
            <v>0.164747</v>
          </cell>
        </row>
        <row r="4122">
          <cell r="F4122">
            <v>0.16478699999999999</v>
          </cell>
        </row>
        <row r="4123">
          <cell r="F4123">
            <v>0.164827</v>
          </cell>
        </row>
        <row r="4124">
          <cell r="F4124">
            <v>0.16486700000000001</v>
          </cell>
        </row>
        <row r="4125">
          <cell r="F4125">
            <v>0.164907</v>
          </cell>
        </row>
        <row r="4126">
          <cell r="F4126">
            <v>0.16494700000000001</v>
          </cell>
        </row>
        <row r="4127">
          <cell r="F4127">
            <v>0.16498699999999999</v>
          </cell>
        </row>
        <row r="4128">
          <cell r="F4128">
            <v>0.16502700000000001</v>
          </cell>
        </row>
        <row r="4129">
          <cell r="F4129">
            <v>0.16506699999999999</v>
          </cell>
        </row>
        <row r="4130">
          <cell r="F4130">
            <v>0.165107</v>
          </cell>
        </row>
        <row r="4131">
          <cell r="F4131">
            <v>0.16514699999999999</v>
          </cell>
        </row>
        <row r="4132">
          <cell r="F4132">
            <v>0.165187</v>
          </cell>
        </row>
        <row r="4133">
          <cell r="F4133">
            <v>0.16522700000000001</v>
          </cell>
        </row>
        <row r="4134">
          <cell r="F4134">
            <v>0.165267</v>
          </cell>
        </row>
        <row r="4135">
          <cell r="F4135">
            <v>0.16530700000000001</v>
          </cell>
        </row>
        <row r="4136">
          <cell r="F4136">
            <v>0.16534699999999999</v>
          </cell>
        </row>
        <row r="4137">
          <cell r="F4137">
            <v>0.16538700000000001</v>
          </cell>
        </row>
        <row r="4138">
          <cell r="F4138">
            <v>0.16542699999999999</v>
          </cell>
        </row>
        <row r="4139">
          <cell r="F4139">
            <v>0.165467</v>
          </cell>
        </row>
        <row r="4140">
          <cell r="F4140">
            <v>0.16550699999999999</v>
          </cell>
        </row>
        <row r="4141">
          <cell r="F4141">
            <v>0.165547</v>
          </cell>
        </row>
        <row r="4142">
          <cell r="F4142">
            <v>0.16558700000000001</v>
          </cell>
        </row>
        <row r="4143">
          <cell r="F4143">
            <v>0.165627</v>
          </cell>
        </row>
        <row r="4144">
          <cell r="F4144">
            <v>0.16566700000000001</v>
          </cell>
        </row>
        <row r="4145">
          <cell r="F4145">
            <v>0.16570699999999999</v>
          </cell>
        </row>
        <row r="4146">
          <cell r="F4146">
            <v>0.16574700000000001</v>
          </cell>
        </row>
        <row r="4147">
          <cell r="F4147">
            <v>0.16578699999999999</v>
          </cell>
        </row>
        <row r="4148">
          <cell r="F4148">
            <v>0.165827</v>
          </cell>
        </row>
        <row r="4149">
          <cell r="F4149">
            <v>0.16586699999999999</v>
          </cell>
        </row>
        <row r="4150">
          <cell r="F4150">
            <v>0.165907</v>
          </cell>
        </row>
        <row r="4151">
          <cell r="F4151">
            <v>0.16594700000000001</v>
          </cell>
        </row>
        <row r="4152">
          <cell r="F4152">
            <v>0.165987</v>
          </cell>
        </row>
        <row r="4153">
          <cell r="F4153">
            <v>0.16602700000000001</v>
          </cell>
        </row>
        <row r="4154">
          <cell r="F4154">
            <v>0.16606699999999999</v>
          </cell>
        </row>
        <row r="4155">
          <cell r="F4155">
            <v>0.166107</v>
          </cell>
        </row>
        <row r="4156">
          <cell r="F4156">
            <v>0.16614699999999999</v>
          </cell>
        </row>
        <row r="4157">
          <cell r="F4157">
            <v>0.166187</v>
          </cell>
        </row>
        <row r="4158">
          <cell r="F4158">
            <v>0.16622700000000001</v>
          </cell>
        </row>
        <row r="4159">
          <cell r="F4159">
            <v>0.166267</v>
          </cell>
        </row>
        <row r="4160">
          <cell r="F4160">
            <v>0.16630700000000001</v>
          </cell>
        </row>
        <row r="4161">
          <cell r="F4161">
            <v>0.16634699999999999</v>
          </cell>
        </row>
        <row r="4162">
          <cell r="F4162">
            <v>0.16638700000000001</v>
          </cell>
        </row>
        <row r="4163">
          <cell r="F4163">
            <v>0.16642699999999999</v>
          </cell>
        </row>
        <row r="4164">
          <cell r="F4164">
            <v>0.166467</v>
          </cell>
        </row>
        <row r="4165">
          <cell r="F4165">
            <v>0.16650699999999999</v>
          </cell>
        </row>
        <row r="4166">
          <cell r="F4166">
            <v>0.166547</v>
          </cell>
        </row>
        <row r="4167">
          <cell r="F4167">
            <v>0.16658700000000001</v>
          </cell>
        </row>
        <row r="4168">
          <cell r="F4168">
            <v>0.166627</v>
          </cell>
        </row>
        <row r="4169">
          <cell r="F4169">
            <v>0.16666700000000001</v>
          </cell>
        </row>
        <row r="4170">
          <cell r="F4170">
            <v>0.16670699999999999</v>
          </cell>
        </row>
        <row r="4171">
          <cell r="F4171">
            <v>0.16674700000000001</v>
          </cell>
        </row>
        <row r="4172">
          <cell r="F4172">
            <v>0.16678699999999999</v>
          </cell>
        </row>
        <row r="4173">
          <cell r="F4173">
            <v>0.166827</v>
          </cell>
        </row>
        <row r="4174">
          <cell r="F4174">
            <v>0.16686699999999999</v>
          </cell>
        </row>
        <row r="4175">
          <cell r="F4175">
            <v>0.166907</v>
          </cell>
        </row>
        <row r="4176">
          <cell r="F4176">
            <v>0.16694700000000001</v>
          </cell>
        </row>
        <row r="4177">
          <cell r="F4177">
            <v>0.166987</v>
          </cell>
        </row>
        <row r="4178">
          <cell r="F4178">
            <v>0.16702700000000001</v>
          </cell>
        </row>
        <row r="4179">
          <cell r="F4179">
            <v>0.16706699999999999</v>
          </cell>
        </row>
        <row r="4180">
          <cell r="F4180">
            <v>0.16710700000000001</v>
          </cell>
        </row>
        <row r="4181">
          <cell r="F4181">
            <v>0.16714699999999999</v>
          </cell>
        </row>
        <row r="4182">
          <cell r="F4182">
            <v>0.167187</v>
          </cell>
        </row>
        <row r="4183">
          <cell r="F4183">
            <v>0.16722699999999999</v>
          </cell>
        </row>
        <row r="4184">
          <cell r="F4184">
            <v>0.167267</v>
          </cell>
        </row>
        <row r="4185">
          <cell r="F4185">
            <v>0.16730700000000001</v>
          </cell>
        </row>
        <row r="4186">
          <cell r="F4186">
            <v>0.167347</v>
          </cell>
        </row>
        <row r="4187">
          <cell r="F4187">
            <v>0.16738700000000001</v>
          </cell>
        </row>
        <row r="4188">
          <cell r="F4188">
            <v>0.16742699999999999</v>
          </cell>
        </row>
        <row r="4189">
          <cell r="F4189">
            <v>0.167467</v>
          </cell>
        </row>
        <row r="4190">
          <cell r="F4190">
            <v>0.16750699999999999</v>
          </cell>
        </row>
        <row r="4191">
          <cell r="F4191">
            <v>0.167547</v>
          </cell>
        </row>
        <row r="4192">
          <cell r="F4192">
            <v>0.16758700000000001</v>
          </cell>
        </row>
        <row r="4193">
          <cell r="F4193">
            <v>0.167627</v>
          </cell>
        </row>
        <row r="4194">
          <cell r="F4194">
            <v>0.16766700000000001</v>
          </cell>
        </row>
        <row r="4195">
          <cell r="F4195">
            <v>0.16770699999999999</v>
          </cell>
        </row>
        <row r="4196">
          <cell r="F4196">
            <v>0.16774700000000001</v>
          </cell>
        </row>
        <row r="4197">
          <cell r="F4197">
            <v>0.16778699999999999</v>
          </cell>
        </row>
        <row r="4198">
          <cell r="F4198">
            <v>0.167827</v>
          </cell>
        </row>
        <row r="4199">
          <cell r="F4199">
            <v>0.16786699999999999</v>
          </cell>
        </row>
        <row r="4200">
          <cell r="F4200">
            <v>0.167907</v>
          </cell>
        </row>
        <row r="4201">
          <cell r="F4201">
            <v>0.16794700000000001</v>
          </cell>
        </row>
        <row r="4202">
          <cell r="F4202">
            <v>0.167987</v>
          </cell>
        </row>
        <row r="4203">
          <cell r="F4203">
            <v>0.16802700000000001</v>
          </cell>
        </row>
        <row r="4204">
          <cell r="F4204">
            <v>0.16806699999999999</v>
          </cell>
        </row>
        <row r="4205">
          <cell r="F4205">
            <v>0.16810700000000001</v>
          </cell>
        </row>
        <row r="4206">
          <cell r="F4206">
            <v>0.16814699999999999</v>
          </cell>
        </row>
        <row r="4207">
          <cell r="F4207">
            <v>0.168187</v>
          </cell>
        </row>
        <row r="4208">
          <cell r="F4208">
            <v>0.16822699999999999</v>
          </cell>
        </row>
        <row r="4209">
          <cell r="F4209">
            <v>0.168267</v>
          </cell>
        </row>
        <row r="4210">
          <cell r="F4210">
            <v>0.16830700000000001</v>
          </cell>
        </row>
        <row r="4211">
          <cell r="F4211">
            <v>0.168347</v>
          </cell>
        </row>
        <row r="4212">
          <cell r="F4212">
            <v>0.16838700000000001</v>
          </cell>
        </row>
        <row r="4213">
          <cell r="F4213">
            <v>0.16842699999999999</v>
          </cell>
        </row>
        <row r="4214">
          <cell r="F4214">
            <v>0.16846700000000001</v>
          </cell>
        </row>
        <row r="4215">
          <cell r="F4215">
            <v>0.16850699999999999</v>
          </cell>
        </row>
        <row r="4216">
          <cell r="F4216">
            <v>0.168547</v>
          </cell>
        </row>
        <row r="4217">
          <cell r="F4217">
            <v>0.16858699999999999</v>
          </cell>
        </row>
        <row r="4218">
          <cell r="F4218">
            <v>0.168627</v>
          </cell>
        </row>
        <row r="4219">
          <cell r="F4219">
            <v>0.16866700000000001</v>
          </cell>
        </row>
        <row r="4220">
          <cell r="F4220">
            <v>0.168707</v>
          </cell>
        </row>
        <row r="4221">
          <cell r="F4221">
            <v>0.16874700000000001</v>
          </cell>
        </row>
        <row r="4222">
          <cell r="F4222">
            <v>0.16878699999999999</v>
          </cell>
        </row>
        <row r="4223">
          <cell r="F4223">
            <v>0.168827</v>
          </cell>
        </row>
        <row r="4224">
          <cell r="F4224">
            <v>0.16886699999999999</v>
          </cell>
        </row>
        <row r="4225">
          <cell r="F4225">
            <v>0.168907</v>
          </cell>
        </row>
        <row r="4226">
          <cell r="F4226">
            <v>0.16894700000000001</v>
          </cell>
        </row>
        <row r="4227">
          <cell r="F4227">
            <v>0.168987</v>
          </cell>
        </row>
        <row r="4228">
          <cell r="F4228">
            <v>0.16902700000000001</v>
          </cell>
        </row>
        <row r="4229">
          <cell r="F4229">
            <v>0.169067</v>
          </cell>
        </row>
        <row r="4230">
          <cell r="F4230">
            <v>0.16910700000000001</v>
          </cell>
        </row>
        <row r="4231">
          <cell r="F4231">
            <v>0.16914699999999999</v>
          </cell>
        </row>
        <row r="4232">
          <cell r="F4232">
            <v>0.169187</v>
          </cell>
        </row>
        <row r="4233">
          <cell r="F4233">
            <v>0.16922699999999999</v>
          </cell>
        </row>
        <row r="4234">
          <cell r="F4234">
            <v>0.169267</v>
          </cell>
        </row>
        <row r="4235">
          <cell r="F4235">
            <v>0.16930700000000001</v>
          </cell>
        </row>
        <row r="4236">
          <cell r="F4236">
            <v>0.169347</v>
          </cell>
        </row>
        <row r="4237">
          <cell r="F4237">
            <v>0.16938700000000001</v>
          </cell>
        </row>
        <row r="4238">
          <cell r="F4238">
            <v>0.16942699999999999</v>
          </cell>
        </row>
        <row r="4239">
          <cell r="F4239">
            <v>0.16946700000000001</v>
          </cell>
        </row>
        <row r="4240">
          <cell r="F4240">
            <v>0.16950699999999999</v>
          </cell>
        </row>
        <row r="4241">
          <cell r="F4241">
            <v>0.169547</v>
          </cell>
        </row>
        <row r="4242">
          <cell r="F4242">
            <v>0.16958699999999999</v>
          </cell>
        </row>
        <row r="4243">
          <cell r="F4243">
            <v>0.169627</v>
          </cell>
        </row>
        <row r="4244">
          <cell r="F4244">
            <v>0.16966700000000001</v>
          </cell>
        </row>
        <row r="4245">
          <cell r="F4245">
            <v>0.169707</v>
          </cell>
        </row>
        <row r="4246">
          <cell r="F4246">
            <v>0.16974700000000001</v>
          </cell>
        </row>
        <row r="4247">
          <cell r="F4247">
            <v>0.16978699999999999</v>
          </cell>
        </row>
        <row r="4248">
          <cell r="F4248">
            <v>0.16982700000000001</v>
          </cell>
        </row>
        <row r="4249">
          <cell r="F4249">
            <v>0.16986699999999999</v>
          </cell>
        </row>
        <row r="4250">
          <cell r="F4250">
            <v>0.169907</v>
          </cell>
        </row>
        <row r="4251">
          <cell r="F4251">
            <v>0.16994699999999999</v>
          </cell>
        </row>
        <row r="4252">
          <cell r="F4252">
            <v>0.169987</v>
          </cell>
        </row>
        <row r="4253">
          <cell r="F4253">
            <v>0.17002700000000001</v>
          </cell>
        </row>
        <row r="4254">
          <cell r="F4254">
            <v>0.170067</v>
          </cell>
        </row>
        <row r="4255">
          <cell r="F4255">
            <v>0.17010700000000001</v>
          </cell>
        </row>
        <row r="4256">
          <cell r="F4256">
            <v>0.17014699999999999</v>
          </cell>
        </row>
        <row r="4257">
          <cell r="F4257">
            <v>0.170187</v>
          </cell>
        </row>
        <row r="4258">
          <cell r="F4258">
            <v>0.17022699999999999</v>
          </cell>
        </row>
        <row r="4259">
          <cell r="F4259">
            <v>0.170267</v>
          </cell>
        </row>
        <row r="4260">
          <cell r="F4260">
            <v>0.17030699999999999</v>
          </cell>
        </row>
        <row r="4261">
          <cell r="F4261">
            <v>0.170347</v>
          </cell>
        </row>
        <row r="4262">
          <cell r="F4262">
            <v>0.17038700000000001</v>
          </cell>
        </row>
        <row r="4263">
          <cell r="F4263">
            <v>0.170427</v>
          </cell>
        </row>
        <row r="4264">
          <cell r="F4264">
            <v>0.17046700000000001</v>
          </cell>
        </row>
        <row r="4265">
          <cell r="F4265">
            <v>0.17050699999999999</v>
          </cell>
        </row>
        <row r="4266">
          <cell r="F4266">
            <v>0.170547</v>
          </cell>
        </row>
        <row r="4267">
          <cell r="F4267">
            <v>0.17058699999999999</v>
          </cell>
        </row>
        <row r="4268">
          <cell r="F4268">
            <v>0.170627</v>
          </cell>
        </row>
        <row r="4269">
          <cell r="F4269">
            <v>0.17066700000000001</v>
          </cell>
        </row>
        <row r="4270">
          <cell r="F4270">
            <v>0.170707</v>
          </cell>
        </row>
        <row r="4271">
          <cell r="F4271">
            <v>0.17074700000000001</v>
          </cell>
        </row>
        <row r="4272">
          <cell r="F4272">
            <v>0.17078699999999999</v>
          </cell>
        </row>
        <row r="4273">
          <cell r="F4273">
            <v>0.17082700000000001</v>
          </cell>
        </row>
        <row r="4274">
          <cell r="F4274">
            <v>0.17086699999999999</v>
          </cell>
        </row>
        <row r="4275">
          <cell r="F4275">
            <v>0.170907</v>
          </cell>
        </row>
        <row r="4276">
          <cell r="F4276">
            <v>0.17094699999999999</v>
          </cell>
        </row>
        <row r="4277">
          <cell r="F4277">
            <v>0.170987</v>
          </cell>
        </row>
        <row r="4278">
          <cell r="F4278">
            <v>0.17102700000000001</v>
          </cell>
        </row>
        <row r="4279">
          <cell r="F4279">
            <v>0.171067</v>
          </cell>
        </row>
        <row r="4280">
          <cell r="F4280">
            <v>0.17110700000000001</v>
          </cell>
        </row>
        <row r="4281">
          <cell r="F4281">
            <v>0.17114699999999999</v>
          </cell>
        </row>
        <row r="4282">
          <cell r="F4282">
            <v>0.17118700000000001</v>
          </cell>
        </row>
        <row r="4283">
          <cell r="F4283">
            <v>0.17122699999999999</v>
          </cell>
        </row>
        <row r="4284">
          <cell r="F4284">
            <v>0.171267</v>
          </cell>
        </row>
        <row r="4285">
          <cell r="F4285">
            <v>0.17130699999999999</v>
          </cell>
        </row>
        <row r="4286">
          <cell r="F4286">
            <v>0.171347</v>
          </cell>
        </row>
        <row r="4287">
          <cell r="F4287">
            <v>0.17138700000000001</v>
          </cell>
        </row>
        <row r="4288">
          <cell r="F4288">
            <v>0.171427</v>
          </cell>
        </row>
        <row r="4289">
          <cell r="F4289">
            <v>0.17146700000000001</v>
          </cell>
        </row>
        <row r="4290">
          <cell r="F4290">
            <v>0.17150699999999999</v>
          </cell>
        </row>
        <row r="4291">
          <cell r="F4291">
            <v>0.17154700000000001</v>
          </cell>
        </row>
        <row r="4292">
          <cell r="F4292">
            <v>0.17158699999999999</v>
          </cell>
        </row>
        <row r="4293">
          <cell r="F4293">
            <v>0.171627</v>
          </cell>
        </row>
        <row r="4294">
          <cell r="F4294">
            <v>0.17166699999999999</v>
          </cell>
        </row>
        <row r="4295">
          <cell r="F4295">
            <v>0.171707</v>
          </cell>
        </row>
        <row r="4296">
          <cell r="F4296">
            <v>0.17174700000000001</v>
          </cell>
        </row>
        <row r="4297">
          <cell r="F4297">
            <v>0.171787</v>
          </cell>
        </row>
        <row r="4298">
          <cell r="F4298">
            <v>0.17182700000000001</v>
          </cell>
        </row>
        <row r="4299">
          <cell r="F4299">
            <v>0.17186699999999999</v>
          </cell>
        </row>
        <row r="4300">
          <cell r="F4300">
            <v>0.171907</v>
          </cell>
        </row>
        <row r="4301">
          <cell r="F4301">
            <v>0.17194699999999999</v>
          </cell>
        </row>
        <row r="4302">
          <cell r="F4302">
            <v>0.171987</v>
          </cell>
        </row>
        <row r="4303">
          <cell r="F4303">
            <v>0.17202700000000001</v>
          </cell>
        </row>
        <row r="4304">
          <cell r="F4304">
            <v>0.172067</v>
          </cell>
        </row>
        <row r="4305">
          <cell r="F4305">
            <v>0.17210700000000001</v>
          </cell>
        </row>
        <row r="4306">
          <cell r="F4306">
            <v>0.17214699999999999</v>
          </cell>
        </row>
        <row r="4307">
          <cell r="F4307">
            <v>0.17218700000000001</v>
          </cell>
        </row>
        <row r="4308">
          <cell r="F4308">
            <v>0.17222699999999999</v>
          </cell>
        </row>
        <row r="4309">
          <cell r="F4309">
            <v>0.172267</v>
          </cell>
        </row>
        <row r="4310">
          <cell r="F4310">
            <v>0.17230699999999999</v>
          </cell>
        </row>
        <row r="4311">
          <cell r="F4311">
            <v>0.172347</v>
          </cell>
        </row>
        <row r="4312">
          <cell r="F4312">
            <v>0.17238700000000001</v>
          </cell>
        </row>
        <row r="4313">
          <cell r="F4313">
            <v>0.172427</v>
          </cell>
        </row>
        <row r="4314">
          <cell r="F4314">
            <v>0.17246700000000001</v>
          </cell>
        </row>
        <row r="4315">
          <cell r="F4315">
            <v>0.17250699999999999</v>
          </cell>
        </row>
        <row r="4316">
          <cell r="F4316">
            <v>0.17254700000000001</v>
          </cell>
        </row>
        <row r="4317">
          <cell r="F4317">
            <v>0.17258699999999999</v>
          </cell>
        </row>
        <row r="4318">
          <cell r="F4318">
            <v>0.172627</v>
          </cell>
        </row>
        <row r="4319">
          <cell r="F4319">
            <v>0.17266699999999999</v>
          </cell>
        </row>
        <row r="4320">
          <cell r="F4320">
            <v>0.172707</v>
          </cell>
        </row>
        <row r="4321">
          <cell r="F4321">
            <v>0.17274700000000001</v>
          </cell>
        </row>
        <row r="4322">
          <cell r="F4322">
            <v>0.172787</v>
          </cell>
        </row>
        <row r="4323">
          <cell r="F4323">
            <v>0.17282700000000001</v>
          </cell>
        </row>
        <row r="4324">
          <cell r="F4324">
            <v>0.17286699999999999</v>
          </cell>
        </row>
        <row r="4325">
          <cell r="F4325">
            <v>0.17290700000000001</v>
          </cell>
        </row>
        <row r="4326">
          <cell r="F4326">
            <v>0.17294699999999999</v>
          </cell>
        </row>
        <row r="4327">
          <cell r="F4327">
            <v>0.172987</v>
          </cell>
        </row>
        <row r="4328">
          <cell r="F4328">
            <v>0.17302699999999999</v>
          </cell>
        </row>
        <row r="4329">
          <cell r="F4329">
            <v>0.173067</v>
          </cell>
        </row>
        <row r="4330">
          <cell r="F4330">
            <v>0.17310700000000001</v>
          </cell>
        </row>
        <row r="4331">
          <cell r="F4331">
            <v>0.173147</v>
          </cell>
        </row>
        <row r="4332">
          <cell r="F4332">
            <v>0.17318700000000001</v>
          </cell>
        </row>
        <row r="4333">
          <cell r="F4333">
            <v>0.17322699999999999</v>
          </cell>
        </row>
        <row r="4334">
          <cell r="F4334">
            <v>0.173266</v>
          </cell>
        </row>
        <row r="4335">
          <cell r="F4335">
            <v>0.17330599999999999</v>
          </cell>
        </row>
        <row r="4336">
          <cell r="F4336">
            <v>0.173346</v>
          </cell>
        </row>
        <row r="4337">
          <cell r="F4337">
            <v>0.17338600000000001</v>
          </cell>
        </row>
        <row r="4338">
          <cell r="F4338">
            <v>0.173426</v>
          </cell>
        </row>
        <row r="4339">
          <cell r="F4339">
            <v>0.17346600000000001</v>
          </cell>
        </row>
        <row r="4340">
          <cell r="F4340">
            <v>0.17350599999999999</v>
          </cell>
        </row>
        <row r="4341">
          <cell r="F4341">
            <v>0.17354600000000001</v>
          </cell>
        </row>
        <row r="4342">
          <cell r="F4342">
            <v>0.17358599999999999</v>
          </cell>
        </row>
        <row r="4343">
          <cell r="F4343">
            <v>0.173626</v>
          </cell>
        </row>
        <row r="4344">
          <cell r="F4344">
            <v>0.17366599999999999</v>
          </cell>
        </row>
        <row r="4345">
          <cell r="F4345">
            <v>0.173706</v>
          </cell>
        </row>
        <row r="4346">
          <cell r="F4346">
            <v>0.17374600000000001</v>
          </cell>
        </row>
        <row r="4347">
          <cell r="F4347">
            <v>0.173786</v>
          </cell>
        </row>
        <row r="4348">
          <cell r="F4348">
            <v>0.17382600000000001</v>
          </cell>
        </row>
        <row r="4349">
          <cell r="F4349">
            <v>0.17386599999999999</v>
          </cell>
        </row>
        <row r="4350">
          <cell r="F4350">
            <v>0.17390600000000001</v>
          </cell>
        </row>
        <row r="4351">
          <cell r="F4351">
            <v>0.17394599999999999</v>
          </cell>
        </row>
        <row r="4352">
          <cell r="F4352">
            <v>0.173986</v>
          </cell>
        </row>
        <row r="4353">
          <cell r="F4353">
            <v>0.17402599999999999</v>
          </cell>
        </row>
        <row r="4354">
          <cell r="F4354">
            <v>0.174066</v>
          </cell>
        </row>
        <row r="4355">
          <cell r="F4355">
            <v>0.17410600000000001</v>
          </cell>
        </row>
        <row r="4356">
          <cell r="F4356">
            <v>0.174146</v>
          </cell>
        </row>
        <row r="4357">
          <cell r="F4357">
            <v>0.17418600000000001</v>
          </cell>
        </row>
        <row r="4358">
          <cell r="F4358">
            <v>0.17422599999999999</v>
          </cell>
        </row>
        <row r="4359">
          <cell r="F4359">
            <v>0.174266</v>
          </cell>
        </row>
        <row r="4360">
          <cell r="F4360">
            <v>0.17430599999999999</v>
          </cell>
        </row>
        <row r="4361">
          <cell r="F4361">
            <v>0.174346</v>
          </cell>
        </row>
        <row r="4362">
          <cell r="F4362">
            <v>0.17438600000000001</v>
          </cell>
        </row>
        <row r="4363">
          <cell r="F4363">
            <v>0.174426</v>
          </cell>
        </row>
        <row r="4364">
          <cell r="F4364">
            <v>0.17446600000000001</v>
          </cell>
        </row>
        <row r="4365">
          <cell r="F4365">
            <v>0.17450599999999999</v>
          </cell>
        </row>
        <row r="4366">
          <cell r="F4366">
            <v>0.17454600000000001</v>
          </cell>
        </row>
        <row r="4367">
          <cell r="F4367">
            <v>0.17458599999999999</v>
          </cell>
        </row>
        <row r="4368">
          <cell r="F4368">
            <v>0.174626</v>
          </cell>
        </row>
        <row r="4369">
          <cell r="F4369">
            <v>0.17466599999999999</v>
          </cell>
        </row>
        <row r="4370">
          <cell r="F4370">
            <v>0.174706</v>
          </cell>
        </row>
        <row r="4371">
          <cell r="F4371">
            <v>0.17474600000000001</v>
          </cell>
        </row>
        <row r="4372">
          <cell r="F4372">
            <v>0.174786</v>
          </cell>
        </row>
        <row r="4373">
          <cell r="F4373">
            <v>0.17482600000000001</v>
          </cell>
        </row>
        <row r="4374">
          <cell r="F4374">
            <v>0.17486599999999999</v>
          </cell>
        </row>
        <row r="4375">
          <cell r="F4375">
            <v>0.17490600000000001</v>
          </cell>
        </row>
        <row r="4376">
          <cell r="F4376">
            <v>0.17494599999999999</v>
          </cell>
        </row>
        <row r="4377">
          <cell r="F4377">
            <v>0.174986</v>
          </cell>
        </row>
        <row r="4378">
          <cell r="F4378">
            <v>0.17502599999999999</v>
          </cell>
        </row>
        <row r="4379">
          <cell r="F4379">
            <v>0.175066</v>
          </cell>
        </row>
        <row r="4380">
          <cell r="F4380">
            <v>0.17510600000000001</v>
          </cell>
        </row>
        <row r="4381">
          <cell r="F4381">
            <v>0.175146</v>
          </cell>
        </row>
        <row r="4382">
          <cell r="F4382">
            <v>0.17518600000000001</v>
          </cell>
        </row>
        <row r="4383">
          <cell r="F4383">
            <v>0.17522599999999999</v>
          </cell>
        </row>
        <row r="4384">
          <cell r="F4384">
            <v>0.17526600000000001</v>
          </cell>
        </row>
        <row r="4385">
          <cell r="F4385">
            <v>0.17530599999999999</v>
          </cell>
        </row>
        <row r="4386">
          <cell r="F4386">
            <v>0.175346</v>
          </cell>
        </row>
        <row r="4387">
          <cell r="F4387">
            <v>0.17538599999999999</v>
          </cell>
        </row>
        <row r="4388">
          <cell r="F4388">
            <v>0.175426</v>
          </cell>
        </row>
        <row r="4389">
          <cell r="F4389">
            <v>0.17546600000000001</v>
          </cell>
        </row>
        <row r="4390">
          <cell r="F4390">
            <v>0.175506</v>
          </cell>
        </row>
        <row r="4391">
          <cell r="F4391">
            <v>0.17554600000000001</v>
          </cell>
        </row>
        <row r="4392">
          <cell r="F4392">
            <v>0.17558599999999999</v>
          </cell>
        </row>
        <row r="4393">
          <cell r="F4393">
            <v>0.175626</v>
          </cell>
        </row>
        <row r="4394">
          <cell r="F4394">
            <v>0.17566599999999999</v>
          </cell>
        </row>
        <row r="4395">
          <cell r="F4395">
            <v>0.175706</v>
          </cell>
        </row>
        <row r="4396">
          <cell r="F4396">
            <v>0.17574600000000001</v>
          </cell>
        </row>
        <row r="4397">
          <cell r="F4397">
            <v>0.175786</v>
          </cell>
        </row>
        <row r="4398">
          <cell r="F4398">
            <v>0.17582600000000001</v>
          </cell>
        </row>
        <row r="4399">
          <cell r="F4399">
            <v>0.17586599999999999</v>
          </cell>
        </row>
        <row r="4400">
          <cell r="F4400">
            <v>0.17590600000000001</v>
          </cell>
        </row>
        <row r="4401">
          <cell r="F4401">
            <v>0.17594599999999999</v>
          </cell>
        </row>
        <row r="4402">
          <cell r="F4402">
            <v>0.175986</v>
          </cell>
        </row>
        <row r="4403">
          <cell r="F4403">
            <v>0.17602599999999999</v>
          </cell>
        </row>
        <row r="4404">
          <cell r="F4404">
            <v>0.176066</v>
          </cell>
        </row>
        <row r="4405">
          <cell r="F4405">
            <v>0.17610600000000001</v>
          </cell>
        </row>
        <row r="4406">
          <cell r="F4406">
            <v>0.176146</v>
          </cell>
        </row>
        <row r="4407">
          <cell r="F4407">
            <v>0.17618600000000001</v>
          </cell>
        </row>
        <row r="4408">
          <cell r="F4408">
            <v>0.17622599999999999</v>
          </cell>
        </row>
        <row r="4409">
          <cell r="F4409">
            <v>0.17626600000000001</v>
          </cell>
        </row>
        <row r="4410">
          <cell r="F4410">
            <v>0.17630599999999999</v>
          </cell>
        </row>
        <row r="4411">
          <cell r="F4411">
            <v>0.176346</v>
          </cell>
        </row>
        <row r="4412">
          <cell r="F4412">
            <v>0.17638599999999999</v>
          </cell>
        </row>
        <row r="4413">
          <cell r="F4413">
            <v>0.176426</v>
          </cell>
        </row>
        <row r="4414">
          <cell r="F4414">
            <v>0.17646600000000001</v>
          </cell>
        </row>
        <row r="4415">
          <cell r="F4415">
            <v>0.176506</v>
          </cell>
        </row>
        <row r="4416">
          <cell r="F4416">
            <v>0.17654600000000001</v>
          </cell>
        </row>
        <row r="4417">
          <cell r="F4417">
            <v>0.17658599999999999</v>
          </cell>
        </row>
        <row r="4418">
          <cell r="F4418">
            <v>0.17662600000000001</v>
          </cell>
        </row>
        <row r="4419">
          <cell r="F4419">
            <v>0.17666599999999999</v>
          </cell>
        </row>
        <row r="4420">
          <cell r="F4420">
            <v>0.176706</v>
          </cell>
        </row>
        <row r="4421">
          <cell r="F4421">
            <v>0.17674599999999999</v>
          </cell>
        </row>
        <row r="4422">
          <cell r="F4422">
            <v>0.176786</v>
          </cell>
        </row>
        <row r="4423">
          <cell r="F4423">
            <v>0.17682600000000001</v>
          </cell>
        </row>
        <row r="4424">
          <cell r="F4424">
            <v>0.176866</v>
          </cell>
        </row>
        <row r="4425">
          <cell r="F4425">
            <v>0.17690600000000001</v>
          </cell>
        </row>
        <row r="4426">
          <cell r="F4426">
            <v>0.17694599999999999</v>
          </cell>
        </row>
        <row r="4427">
          <cell r="F4427">
            <v>0.176986</v>
          </cell>
        </row>
        <row r="4428">
          <cell r="F4428">
            <v>0.17702599999999999</v>
          </cell>
        </row>
        <row r="4429">
          <cell r="F4429">
            <v>0.177066</v>
          </cell>
        </row>
        <row r="4430">
          <cell r="F4430">
            <v>0.17710600000000001</v>
          </cell>
        </row>
        <row r="4431">
          <cell r="F4431">
            <v>0.177146</v>
          </cell>
        </row>
        <row r="4432">
          <cell r="F4432">
            <v>0.17718600000000001</v>
          </cell>
        </row>
        <row r="4433">
          <cell r="F4433">
            <v>0.17722599999999999</v>
          </cell>
        </row>
        <row r="4434">
          <cell r="F4434">
            <v>0.17726600000000001</v>
          </cell>
        </row>
        <row r="4435">
          <cell r="F4435">
            <v>0.17730599999999999</v>
          </cell>
        </row>
        <row r="4436">
          <cell r="F4436">
            <v>0.177346</v>
          </cell>
        </row>
        <row r="4437">
          <cell r="F4437">
            <v>0.17738599999999999</v>
          </cell>
        </row>
        <row r="4438">
          <cell r="F4438">
            <v>0.177426</v>
          </cell>
        </row>
        <row r="4439">
          <cell r="F4439">
            <v>0.17746600000000001</v>
          </cell>
        </row>
        <row r="4440">
          <cell r="F4440">
            <v>0.177506</v>
          </cell>
        </row>
        <row r="4441">
          <cell r="F4441">
            <v>0.17754600000000001</v>
          </cell>
        </row>
        <row r="4442">
          <cell r="F4442">
            <v>0.17758599999999999</v>
          </cell>
        </row>
        <row r="4443">
          <cell r="F4443">
            <v>0.17762600000000001</v>
          </cell>
        </row>
        <row r="4444">
          <cell r="F4444">
            <v>0.17766599999999999</v>
          </cell>
        </row>
        <row r="4445">
          <cell r="F4445">
            <v>0.177706</v>
          </cell>
        </row>
        <row r="4446">
          <cell r="F4446">
            <v>0.17774599999999999</v>
          </cell>
        </row>
        <row r="4447">
          <cell r="F4447">
            <v>0.177786</v>
          </cell>
        </row>
        <row r="4448">
          <cell r="F4448">
            <v>0.17782600000000001</v>
          </cell>
        </row>
        <row r="4449">
          <cell r="F4449">
            <v>0.177866</v>
          </cell>
        </row>
        <row r="4450">
          <cell r="F4450">
            <v>0.17790600000000001</v>
          </cell>
        </row>
        <row r="4451">
          <cell r="F4451">
            <v>0.17794599999999999</v>
          </cell>
        </row>
        <row r="4452">
          <cell r="F4452">
            <v>0.17798600000000001</v>
          </cell>
        </row>
        <row r="4453">
          <cell r="F4453">
            <v>0.17802599999999999</v>
          </cell>
        </row>
        <row r="4454">
          <cell r="F4454">
            <v>0.178066</v>
          </cell>
        </row>
        <row r="4455">
          <cell r="F4455">
            <v>0.17810599999999999</v>
          </cell>
        </row>
        <row r="4456">
          <cell r="F4456">
            <v>0.178146</v>
          </cell>
        </row>
        <row r="4457">
          <cell r="F4457">
            <v>0.17818600000000001</v>
          </cell>
        </row>
        <row r="4458">
          <cell r="F4458">
            <v>0.178226</v>
          </cell>
        </row>
        <row r="4459">
          <cell r="F4459">
            <v>0.17826600000000001</v>
          </cell>
        </row>
        <row r="4460">
          <cell r="F4460">
            <v>0.17830599999999999</v>
          </cell>
        </row>
        <row r="4461">
          <cell r="F4461">
            <v>0.178346</v>
          </cell>
        </row>
        <row r="4462">
          <cell r="F4462">
            <v>0.17838599999999999</v>
          </cell>
        </row>
        <row r="4463">
          <cell r="F4463">
            <v>0.178426</v>
          </cell>
        </row>
        <row r="4464">
          <cell r="F4464">
            <v>0.17846600000000001</v>
          </cell>
        </row>
        <row r="4465">
          <cell r="F4465">
            <v>0.178506</v>
          </cell>
        </row>
        <row r="4466">
          <cell r="F4466">
            <v>0.17854600000000001</v>
          </cell>
        </row>
        <row r="4467">
          <cell r="F4467">
            <v>0.17858599999999999</v>
          </cell>
        </row>
        <row r="4468">
          <cell r="F4468">
            <v>0.17862600000000001</v>
          </cell>
        </row>
        <row r="4469">
          <cell r="F4469">
            <v>0.17866599999999999</v>
          </cell>
        </row>
        <row r="4470">
          <cell r="F4470">
            <v>0.178706</v>
          </cell>
        </row>
        <row r="4471">
          <cell r="F4471">
            <v>0.17874599999999999</v>
          </cell>
        </row>
        <row r="4472">
          <cell r="F4472">
            <v>0.178786</v>
          </cell>
        </row>
        <row r="4473">
          <cell r="F4473">
            <v>0.17882600000000001</v>
          </cell>
        </row>
        <row r="4474">
          <cell r="F4474">
            <v>0.178866</v>
          </cell>
        </row>
        <row r="4475">
          <cell r="F4475">
            <v>0.17890600000000001</v>
          </cell>
        </row>
        <row r="4476">
          <cell r="F4476">
            <v>0.17894599999999999</v>
          </cell>
        </row>
        <row r="4477">
          <cell r="F4477">
            <v>0.17898600000000001</v>
          </cell>
        </row>
        <row r="4478">
          <cell r="F4478">
            <v>0.17902599999999999</v>
          </cell>
        </row>
        <row r="4479">
          <cell r="F4479">
            <v>0.179066</v>
          </cell>
        </row>
        <row r="4480">
          <cell r="F4480">
            <v>0.17910599999999999</v>
          </cell>
        </row>
        <row r="4481">
          <cell r="F4481">
            <v>0.179146</v>
          </cell>
        </row>
        <row r="4482">
          <cell r="F4482">
            <v>0.17918600000000001</v>
          </cell>
        </row>
        <row r="4483">
          <cell r="F4483">
            <v>0.179226</v>
          </cell>
        </row>
        <row r="4484">
          <cell r="F4484">
            <v>0.17926600000000001</v>
          </cell>
        </row>
        <row r="4485">
          <cell r="F4485">
            <v>0.17930599999999999</v>
          </cell>
        </row>
        <row r="4486">
          <cell r="F4486">
            <v>0.17934600000000001</v>
          </cell>
        </row>
        <row r="4487">
          <cell r="F4487">
            <v>0.17938599999999999</v>
          </cell>
        </row>
        <row r="4488">
          <cell r="F4488">
            <v>0.179426</v>
          </cell>
        </row>
        <row r="4489">
          <cell r="F4489">
            <v>0.17946599999999999</v>
          </cell>
        </row>
        <row r="4490">
          <cell r="F4490">
            <v>0.179506</v>
          </cell>
        </row>
        <row r="4491">
          <cell r="F4491">
            <v>0.17954600000000001</v>
          </cell>
        </row>
        <row r="4492">
          <cell r="F4492">
            <v>0.179586</v>
          </cell>
        </row>
        <row r="4493">
          <cell r="F4493">
            <v>0.17962600000000001</v>
          </cell>
        </row>
        <row r="4494">
          <cell r="F4494">
            <v>0.17966599999999999</v>
          </cell>
        </row>
        <row r="4495">
          <cell r="F4495">
            <v>0.179706</v>
          </cell>
        </row>
        <row r="4496">
          <cell r="F4496">
            <v>0.17974599999999999</v>
          </cell>
        </row>
        <row r="4497">
          <cell r="F4497">
            <v>0.179786</v>
          </cell>
        </row>
        <row r="4498">
          <cell r="F4498">
            <v>0.17982600000000001</v>
          </cell>
        </row>
        <row r="4499">
          <cell r="F4499">
            <v>0.179866</v>
          </cell>
        </row>
        <row r="4500">
          <cell r="F4500">
            <v>0.17990600000000001</v>
          </cell>
        </row>
        <row r="4501">
          <cell r="F4501">
            <v>0.17994599999999999</v>
          </cell>
        </row>
        <row r="4502">
          <cell r="F4502">
            <v>0.17998600000000001</v>
          </cell>
        </row>
        <row r="4503">
          <cell r="F4503">
            <v>0.18002599999999999</v>
          </cell>
        </row>
        <row r="4504">
          <cell r="F4504">
            <v>0.180066</v>
          </cell>
        </row>
        <row r="4505">
          <cell r="F4505">
            <v>0.18010599999999999</v>
          </cell>
        </row>
        <row r="4506">
          <cell r="F4506">
            <v>0.180146</v>
          </cell>
        </row>
        <row r="4507">
          <cell r="F4507">
            <v>0.18018600000000001</v>
          </cell>
        </row>
        <row r="4508">
          <cell r="F4508">
            <v>0.180226</v>
          </cell>
        </row>
        <row r="4509">
          <cell r="F4509">
            <v>0.18026600000000001</v>
          </cell>
        </row>
        <row r="4510">
          <cell r="F4510">
            <v>0.18030599999999999</v>
          </cell>
        </row>
        <row r="4511">
          <cell r="F4511">
            <v>0.18034600000000001</v>
          </cell>
        </row>
        <row r="4512">
          <cell r="F4512">
            <v>0.18038599999999999</v>
          </cell>
        </row>
        <row r="4513">
          <cell r="F4513">
            <v>0.180426</v>
          </cell>
        </row>
        <row r="4514">
          <cell r="F4514">
            <v>0.18046599999999999</v>
          </cell>
        </row>
        <row r="4515">
          <cell r="F4515">
            <v>0.180506</v>
          </cell>
        </row>
        <row r="4516">
          <cell r="F4516">
            <v>0.18054600000000001</v>
          </cell>
        </row>
        <row r="4517">
          <cell r="F4517">
            <v>0.180586</v>
          </cell>
        </row>
        <row r="4518">
          <cell r="F4518">
            <v>0.18062600000000001</v>
          </cell>
        </row>
        <row r="4519">
          <cell r="F4519">
            <v>0.18066599999999999</v>
          </cell>
        </row>
        <row r="4520">
          <cell r="F4520">
            <v>0.18070600000000001</v>
          </cell>
        </row>
        <row r="4521">
          <cell r="F4521">
            <v>0.18074599999999999</v>
          </cell>
        </row>
        <row r="4522">
          <cell r="F4522">
            <v>0.180786</v>
          </cell>
        </row>
        <row r="4523">
          <cell r="F4523">
            <v>0.18082599999999999</v>
          </cell>
        </row>
        <row r="4524">
          <cell r="F4524">
            <v>0.180866</v>
          </cell>
        </row>
        <row r="4525">
          <cell r="F4525">
            <v>0.18090600000000001</v>
          </cell>
        </row>
        <row r="4526">
          <cell r="F4526">
            <v>0.180946</v>
          </cell>
        </row>
        <row r="4527">
          <cell r="F4527">
            <v>0.18098600000000001</v>
          </cell>
        </row>
        <row r="4528">
          <cell r="F4528">
            <v>0.18102599999999999</v>
          </cell>
        </row>
        <row r="4529">
          <cell r="F4529">
            <v>0.181066</v>
          </cell>
        </row>
        <row r="4530">
          <cell r="F4530">
            <v>0.18110599999999999</v>
          </cell>
        </row>
        <row r="4531">
          <cell r="F4531">
            <v>0.181146</v>
          </cell>
        </row>
        <row r="4532">
          <cell r="F4532">
            <v>0.18118600000000001</v>
          </cell>
        </row>
        <row r="4533">
          <cell r="F4533">
            <v>0.181226</v>
          </cell>
        </row>
        <row r="4534">
          <cell r="F4534">
            <v>0.18126600000000001</v>
          </cell>
        </row>
        <row r="4535">
          <cell r="F4535">
            <v>0.18130599999999999</v>
          </cell>
        </row>
        <row r="4536">
          <cell r="F4536">
            <v>0.18134600000000001</v>
          </cell>
        </row>
        <row r="4537">
          <cell r="F4537">
            <v>0.18138599999999999</v>
          </cell>
        </row>
        <row r="4538">
          <cell r="F4538">
            <v>0.181426</v>
          </cell>
        </row>
        <row r="4539">
          <cell r="F4539">
            <v>0.18146599999999999</v>
          </cell>
        </row>
        <row r="4540">
          <cell r="F4540">
            <v>0.181506</v>
          </cell>
        </row>
        <row r="4541">
          <cell r="F4541">
            <v>0.18154600000000001</v>
          </cell>
        </row>
        <row r="4542">
          <cell r="F4542">
            <v>0.181586</v>
          </cell>
        </row>
        <row r="4543">
          <cell r="F4543">
            <v>0.18162600000000001</v>
          </cell>
        </row>
        <row r="4544">
          <cell r="F4544">
            <v>0.18166599999999999</v>
          </cell>
        </row>
        <row r="4545">
          <cell r="F4545">
            <v>0.18170600000000001</v>
          </cell>
        </row>
        <row r="4546">
          <cell r="F4546">
            <v>0.18174599999999999</v>
          </cell>
        </row>
        <row r="4547">
          <cell r="F4547">
            <v>0.181786</v>
          </cell>
        </row>
        <row r="4548">
          <cell r="F4548">
            <v>0.18182599999999999</v>
          </cell>
        </row>
        <row r="4549">
          <cell r="F4549">
            <v>0.181866</v>
          </cell>
        </row>
        <row r="4550">
          <cell r="F4550">
            <v>0.18190600000000001</v>
          </cell>
        </row>
        <row r="4551">
          <cell r="F4551">
            <v>0.181946</v>
          </cell>
        </row>
        <row r="4552">
          <cell r="F4552">
            <v>0.18198600000000001</v>
          </cell>
        </row>
        <row r="4553">
          <cell r="F4553">
            <v>0.18202599999999999</v>
          </cell>
        </row>
        <row r="4554">
          <cell r="F4554">
            <v>0.18206600000000001</v>
          </cell>
        </row>
        <row r="4555">
          <cell r="F4555">
            <v>0.18210599999999999</v>
          </cell>
        </row>
        <row r="4556">
          <cell r="F4556">
            <v>0.182146</v>
          </cell>
        </row>
        <row r="4557">
          <cell r="F4557">
            <v>0.18218599999999999</v>
          </cell>
        </row>
        <row r="4558">
          <cell r="F4558">
            <v>0.182226</v>
          </cell>
        </row>
        <row r="4559">
          <cell r="F4559">
            <v>0.18226600000000001</v>
          </cell>
        </row>
        <row r="4560">
          <cell r="F4560">
            <v>0.182306</v>
          </cell>
        </row>
        <row r="4561">
          <cell r="F4561">
            <v>0.18234600000000001</v>
          </cell>
        </row>
        <row r="4562">
          <cell r="F4562">
            <v>0.18238599999999999</v>
          </cell>
        </row>
        <row r="4563">
          <cell r="F4563">
            <v>0.182426</v>
          </cell>
        </row>
        <row r="4564">
          <cell r="F4564">
            <v>0.18246599999999999</v>
          </cell>
        </row>
        <row r="4565">
          <cell r="F4565">
            <v>0.182506</v>
          </cell>
        </row>
        <row r="4566">
          <cell r="F4566">
            <v>0.18254600000000001</v>
          </cell>
        </row>
        <row r="4567">
          <cell r="F4567">
            <v>0.182586</v>
          </cell>
        </row>
        <row r="4568">
          <cell r="F4568">
            <v>0.18262600000000001</v>
          </cell>
        </row>
        <row r="4569">
          <cell r="F4569">
            <v>0.182666</v>
          </cell>
        </row>
        <row r="4570">
          <cell r="F4570">
            <v>0.18270600000000001</v>
          </cell>
        </row>
        <row r="4571">
          <cell r="F4571">
            <v>0.18274599999999999</v>
          </cell>
        </row>
        <row r="4572">
          <cell r="F4572">
            <v>0.182786</v>
          </cell>
        </row>
        <row r="4573">
          <cell r="F4573">
            <v>0.18282599999999999</v>
          </cell>
        </row>
        <row r="4574">
          <cell r="F4574">
            <v>0.182866</v>
          </cell>
        </row>
        <row r="4575">
          <cell r="F4575">
            <v>0.18290600000000001</v>
          </cell>
        </row>
        <row r="4576">
          <cell r="F4576">
            <v>0.182946</v>
          </cell>
        </row>
        <row r="4577">
          <cell r="F4577">
            <v>0.18298600000000001</v>
          </cell>
        </row>
        <row r="4578">
          <cell r="F4578">
            <v>0.18302599999999999</v>
          </cell>
        </row>
        <row r="4579">
          <cell r="F4579">
            <v>0.18306600000000001</v>
          </cell>
        </row>
        <row r="4580">
          <cell r="F4580">
            <v>0.18310599999999999</v>
          </cell>
        </row>
        <row r="4581">
          <cell r="F4581">
            <v>0.183146</v>
          </cell>
        </row>
        <row r="4582">
          <cell r="F4582">
            <v>0.18318599999999999</v>
          </cell>
        </row>
        <row r="4583">
          <cell r="F4583">
            <v>0.183226</v>
          </cell>
        </row>
        <row r="4584">
          <cell r="F4584">
            <v>0.18326600000000001</v>
          </cell>
        </row>
        <row r="4585">
          <cell r="F4585">
            <v>0.183306</v>
          </cell>
        </row>
        <row r="4586">
          <cell r="F4586">
            <v>0.18334600000000001</v>
          </cell>
        </row>
        <row r="4587">
          <cell r="F4587">
            <v>0.18338599999999999</v>
          </cell>
        </row>
        <row r="4588">
          <cell r="F4588">
            <v>0.18342600000000001</v>
          </cell>
        </row>
        <row r="4589">
          <cell r="F4589">
            <v>0.18346599999999999</v>
          </cell>
        </row>
        <row r="4590">
          <cell r="F4590">
            <v>0.183506</v>
          </cell>
        </row>
        <row r="4591">
          <cell r="F4591">
            <v>0.18354599999999999</v>
          </cell>
        </row>
        <row r="4592">
          <cell r="F4592">
            <v>0.183586</v>
          </cell>
        </row>
        <row r="4593">
          <cell r="F4593">
            <v>0.18362600000000001</v>
          </cell>
        </row>
        <row r="4594">
          <cell r="F4594">
            <v>0.183666</v>
          </cell>
        </row>
        <row r="4595">
          <cell r="F4595">
            <v>0.18370600000000001</v>
          </cell>
        </row>
        <row r="4596">
          <cell r="F4596">
            <v>0.18374599999999999</v>
          </cell>
        </row>
        <row r="4597">
          <cell r="F4597">
            <v>0.183786</v>
          </cell>
        </row>
        <row r="4598">
          <cell r="F4598">
            <v>0.18382599999999999</v>
          </cell>
        </row>
        <row r="4599">
          <cell r="F4599">
            <v>0.183866</v>
          </cell>
        </row>
        <row r="4600">
          <cell r="F4600">
            <v>0.18390599999999999</v>
          </cell>
        </row>
        <row r="4601">
          <cell r="F4601">
            <v>0.183946</v>
          </cell>
        </row>
        <row r="4602">
          <cell r="F4602">
            <v>0.18398600000000001</v>
          </cell>
        </row>
        <row r="4603">
          <cell r="F4603">
            <v>0.184026</v>
          </cell>
        </row>
        <row r="4604">
          <cell r="F4604">
            <v>0.18406600000000001</v>
          </cell>
        </row>
        <row r="4605">
          <cell r="F4605">
            <v>0.18410599999999999</v>
          </cell>
        </row>
        <row r="4606">
          <cell r="F4606">
            <v>0.184146</v>
          </cell>
        </row>
        <row r="4607">
          <cell r="F4607">
            <v>0.18418599999999999</v>
          </cell>
        </row>
        <row r="4608">
          <cell r="F4608">
            <v>0.184226</v>
          </cell>
        </row>
        <row r="4609">
          <cell r="F4609">
            <v>0.18426600000000001</v>
          </cell>
        </row>
        <row r="4610">
          <cell r="F4610">
            <v>0.184306</v>
          </cell>
        </row>
        <row r="4611">
          <cell r="F4611">
            <v>0.18434600000000001</v>
          </cell>
        </row>
        <row r="4612">
          <cell r="F4612">
            <v>0.18438599999999999</v>
          </cell>
        </row>
        <row r="4613">
          <cell r="F4613">
            <v>0.18442600000000001</v>
          </cell>
        </row>
        <row r="4614">
          <cell r="F4614">
            <v>0.18446599999999999</v>
          </cell>
        </row>
        <row r="4615">
          <cell r="F4615">
            <v>0.184506</v>
          </cell>
        </row>
        <row r="4616">
          <cell r="F4616">
            <v>0.18454599999999999</v>
          </cell>
        </row>
        <row r="4617">
          <cell r="F4617">
            <v>0.184586</v>
          </cell>
        </row>
        <row r="4618">
          <cell r="F4618">
            <v>0.18462600000000001</v>
          </cell>
        </row>
        <row r="4619">
          <cell r="F4619">
            <v>0.184666</v>
          </cell>
        </row>
        <row r="4620">
          <cell r="F4620">
            <v>0.18470600000000001</v>
          </cell>
        </row>
        <row r="4621">
          <cell r="F4621">
            <v>0.18474599999999999</v>
          </cell>
        </row>
        <row r="4622">
          <cell r="F4622">
            <v>0.18478600000000001</v>
          </cell>
        </row>
        <row r="4623">
          <cell r="F4623">
            <v>0.18482599999999999</v>
          </cell>
        </row>
        <row r="4624">
          <cell r="F4624">
            <v>0.184866</v>
          </cell>
        </row>
        <row r="4625">
          <cell r="F4625">
            <v>0.18490599999999999</v>
          </cell>
        </row>
        <row r="4626">
          <cell r="F4626">
            <v>0.184946</v>
          </cell>
        </row>
        <row r="4627">
          <cell r="F4627">
            <v>0.18498600000000001</v>
          </cell>
        </row>
        <row r="4628">
          <cell r="F4628">
            <v>0.185026</v>
          </cell>
        </row>
        <row r="4629">
          <cell r="F4629">
            <v>0.18506600000000001</v>
          </cell>
        </row>
        <row r="4630">
          <cell r="F4630">
            <v>0.18510599999999999</v>
          </cell>
        </row>
        <row r="4631">
          <cell r="F4631">
            <v>0.18514600000000001</v>
          </cell>
        </row>
        <row r="4632">
          <cell r="F4632">
            <v>0.18518599999999999</v>
          </cell>
        </row>
        <row r="4633">
          <cell r="F4633">
            <v>0.185226</v>
          </cell>
        </row>
        <row r="4634">
          <cell r="F4634">
            <v>0.18526599999999999</v>
          </cell>
        </row>
        <row r="4635">
          <cell r="F4635">
            <v>0.185306</v>
          </cell>
        </row>
        <row r="4636">
          <cell r="F4636">
            <v>0.18534600000000001</v>
          </cell>
        </row>
        <row r="4637">
          <cell r="F4637">
            <v>0.185386</v>
          </cell>
        </row>
        <row r="4638">
          <cell r="F4638">
            <v>0.18542600000000001</v>
          </cell>
        </row>
        <row r="4639">
          <cell r="F4639">
            <v>0.18546599999999999</v>
          </cell>
        </row>
        <row r="4640">
          <cell r="F4640">
            <v>0.185506</v>
          </cell>
        </row>
        <row r="4641">
          <cell r="F4641">
            <v>0.18554599999999999</v>
          </cell>
        </row>
        <row r="4642">
          <cell r="F4642">
            <v>0.185586</v>
          </cell>
        </row>
        <row r="4643">
          <cell r="F4643">
            <v>0.18562600000000001</v>
          </cell>
        </row>
        <row r="4644">
          <cell r="F4644">
            <v>0.185666</v>
          </cell>
        </row>
        <row r="4645">
          <cell r="F4645">
            <v>0.18570600000000001</v>
          </cell>
        </row>
        <row r="4646">
          <cell r="F4646">
            <v>0.18574599999999999</v>
          </cell>
        </row>
        <row r="4647">
          <cell r="F4647">
            <v>0.18578600000000001</v>
          </cell>
        </row>
        <row r="4648">
          <cell r="F4648">
            <v>0.18582599999999999</v>
          </cell>
        </row>
        <row r="4649">
          <cell r="F4649">
            <v>0.185866</v>
          </cell>
        </row>
        <row r="4650">
          <cell r="F4650">
            <v>0.18590599999999999</v>
          </cell>
        </row>
        <row r="4651">
          <cell r="F4651">
            <v>0.185946</v>
          </cell>
        </row>
        <row r="4652">
          <cell r="F4652">
            <v>0.18598600000000001</v>
          </cell>
        </row>
        <row r="4653">
          <cell r="F4653">
            <v>0.186026</v>
          </cell>
        </row>
        <row r="4654">
          <cell r="F4654">
            <v>0.18606600000000001</v>
          </cell>
        </row>
        <row r="4655">
          <cell r="F4655">
            <v>0.18610599999999999</v>
          </cell>
        </row>
        <row r="4656">
          <cell r="F4656">
            <v>0.18614600000000001</v>
          </cell>
        </row>
        <row r="4657">
          <cell r="F4657">
            <v>0.18618599999999999</v>
          </cell>
        </row>
        <row r="4658">
          <cell r="F4658">
            <v>0.186226</v>
          </cell>
        </row>
        <row r="4659">
          <cell r="F4659">
            <v>0.18626599999999999</v>
          </cell>
        </row>
        <row r="4660">
          <cell r="F4660">
            <v>0.186306</v>
          </cell>
        </row>
        <row r="4661">
          <cell r="F4661">
            <v>0.18634600000000001</v>
          </cell>
        </row>
        <row r="4662">
          <cell r="F4662">
            <v>0.186386</v>
          </cell>
        </row>
        <row r="4663">
          <cell r="F4663">
            <v>0.18642600000000001</v>
          </cell>
        </row>
        <row r="4664">
          <cell r="F4664">
            <v>0.18646599999999999</v>
          </cell>
        </row>
        <row r="4665">
          <cell r="F4665">
            <v>0.18650600000000001</v>
          </cell>
        </row>
        <row r="4666">
          <cell r="F4666">
            <v>0.18654599999999999</v>
          </cell>
        </row>
        <row r="4667">
          <cell r="F4667">
            <v>0.186586</v>
          </cell>
        </row>
        <row r="4668">
          <cell r="F4668">
            <v>0.18662599999999999</v>
          </cell>
        </row>
        <row r="4669">
          <cell r="F4669">
            <v>0.186666</v>
          </cell>
        </row>
        <row r="4670">
          <cell r="F4670">
            <v>0.18670600000000001</v>
          </cell>
        </row>
        <row r="4671">
          <cell r="F4671">
            <v>0.186746</v>
          </cell>
        </row>
        <row r="4672">
          <cell r="F4672">
            <v>0.18678600000000001</v>
          </cell>
        </row>
        <row r="4673">
          <cell r="F4673">
            <v>0.18682599999999999</v>
          </cell>
        </row>
        <row r="4674">
          <cell r="F4674">
            <v>0.186866</v>
          </cell>
        </row>
        <row r="4675">
          <cell r="F4675">
            <v>0.18690599999999999</v>
          </cell>
        </row>
        <row r="4676">
          <cell r="F4676">
            <v>0.186946</v>
          </cell>
        </row>
        <row r="4677">
          <cell r="F4677">
            <v>0.18698600000000001</v>
          </cell>
        </row>
        <row r="4678">
          <cell r="F4678">
            <v>0.187026</v>
          </cell>
        </row>
        <row r="4679">
          <cell r="F4679">
            <v>0.18706600000000001</v>
          </cell>
        </row>
        <row r="4680">
          <cell r="F4680">
            <v>0.18710599999999999</v>
          </cell>
        </row>
        <row r="4681">
          <cell r="F4681">
            <v>0.18714600000000001</v>
          </cell>
        </row>
        <row r="4682">
          <cell r="F4682">
            <v>0.18718599999999999</v>
          </cell>
        </row>
        <row r="4683">
          <cell r="F4683">
            <v>0.187226</v>
          </cell>
        </row>
        <row r="4684">
          <cell r="F4684">
            <v>0.18726599999999999</v>
          </cell>
        </row>
        <row r="4685">
          <cell r="F4685">
            <v>0.187306</v>
          </cell>
        </row>
        <row r="4686">
          <cell r="F4686">
            <v>0.18734600000000001</v>
          </cell>
        </row>
        <row r="4687">
          <cell r="F4687">
            <v>0.187386</v>
          </cell>
        </row>
        <row r="4688">
          <cell r="F4688">
            <v>0.18742600000000001</v>
          </cell>
        </row>
        <row r="4689">
          <cell r="F4689">
            <v>0.18746599999999999</v>
          </cell>
        </row>
        <row r="4690">
          <cell r="F4690">
            <v>0.18750600000000001</v>
          </cell>
        </row>
        <row r="4691">
          <cell r="F4691">
            <v>0.18754599999999999</v>
          </cell>
        </row>
        <row r="4692">
          <cell r="F4692">
            <v>0.187586</v>
          </cell>
        </row>
        <row r="4693">
          <cell r="F4693">
            <v>0.18762599999999999</v>
          </cell>
        </row>
        <row r="4694">
          <cell r="F4694">
            <v>0.187666</v>
          </cell>
        </row>
        <row r="4695">
          <cell r="F4695">
            <v>0.18770600000000001</v>
          </cell>
        </row>
        <row r="4696">
          <cell r="F4696">
            <v>0.187746</v>
          </cell>
        </row>
        <row r="4697">
          <cell r="F4697">
            <v>0.18778600000000001</v>
          </cell>
        </row>
        <row r="4698">
          <cell r="F4698">
            <v>0.18782599999999999</v>
          </cell>
        </row>
        <row r="4699">
          <cell r="F4699">
            <v>0.18786600000000001</v>
          </cell>
        </row>
        <row r="4700">
          <cell r="F4700">
            <v>0.18790599999999999</v>
          </cell>
        </row>
        <row r="4701">
          <cell r="F4701">
            <v>0.187946</v>
          </cell>
        </row>
        <row r="4702">
          <cell r="F4702">
            <v>0.18798599999999999</v>
          </cell>
        </row>
        <row r="4703">
          <cell r="F4703">
            <v>0.188026</v>
          </cell>
        </row>
        <row r="4704">
          <cell r="F4704">
            <v>0.18806600000000001</v>
          </cell>
        </row>
        <row r="4705">
          <cell r="F4705">
            <v>0.188106</v>
          </cell>
        </row>
        <row r="4706">
          <cell r="F4706">
            <v>0.18814600000000001</v>
          </cell>
        </row>
        <row r="4707">
          <cell r="F4707">
            <v>0.18818599999999999</v>
          </cell>
        </row>
        <row r="4708">
          <cell r="F4708">
            <v>0.188226</v>
          </cell>
        </row>
        <row r="4709">
          <cell r="F4709">
            <v>0.18826599999999999</v>
          </cell>
        </row>
        <row r="4710">
          <cell r="F4710">
            <v>0.188306</v>
          </cell>
        </row>
        <row r="4711">
          <cell r="F4711">
            <v>0.18834600000000001</v>
          </cell>
        </row>
        <row r="4712">
          <cell r="F4712">
            <v>0.188386</v>
          </cell>
        </row>
        <row r="4713">
          <cell r="F4713">
            <v>0.18842600000000001</v>
          </cell>
        </row>
        <row r="4714">
          <cell r="F4714">
            <v>0.18846599999999999</v>
          </cell>
        </row>
        <row r="4715">
          <cell r="F4715">
            <v>0.18850600000000001</v>
          </cell>
        </row>
        <row r="4716">
          <cell r="F4716">
            <v>0.18854599999999999</v>
          </cell>
        </row>
        <row r="4717">
          <cell r="F4717">
            <v>0.188586</v>
          </cell>
        </row>
        <row r="4718">
          <cell r="F4718">
            <v>0.18862599999999999</v>
          </cell>
        </row>
        <row r="4719">
          <cell r="F4719">
            <v>0.188666</v>
          </cell>
        </row>
        <row r="4720">
          <cell r="F4720">
            <v>0.18870600000000001</v>
          </cell>
        </row>
        <row r="4721">
          <cell r="F4721">
            <v>0.188746</v>
          </cell>
        </row>
        <row r="4722">
          <cell r="F4722">
            <v>0.18878600000000001</v>
          </cell>
        </row>
        <row r="4723">
          <cell r="F4723">
            <v>0.18882599999999999</v>
          </cell>
        </row>
        <row r="4724">
          <cell r="F4724">
            <v>0.18886600000000001</v>
          </cell>
        </row>
        <row r="4725">
          <cell r="F4725">
            <v>0.18890599999999999</v>
          </cell>
        </row>
        <row r="4726">
          <cell r="F4726">
            <v>0.188946</v>
          </cell>
        </row>
        <row r="4727">
          <cell r="F4727">
            <v>0.18898599999999999</v>
          </cell>
        </row>
        <row r="4728">
          <cell r="F4728">
            <v>0.189026</v>
          </cell>
        </row>
        <row r="4729">
          <cell r="F4729">
            <v>0.18906600000000001</v>
          </cell>
        </row>
        <row r="4730">
          <cell r="F4730">
            <v>0.189106</v>
          </cell>
        </row>
        <row r="4731">
          <cell r="F4731">
            <v>0.18914600000000001</v>
          </cell>
        </row>
        <row r="4732">
          <cell r="F4732">
            <v>0.18918599999999999</v>
          </cell>
        </row>
        <row r="4733">
          <cell r="F4733">
            <v>0.18922600000000001</v>
          </cell>
        </row>
        <row r="4734">
          <cell r="F4734">
            <v>0.18926599999999999</v>
          </cell>
        </row>
        <row r="4735">
          <cell r="F4735">
            <v>0.189306</v>
          </cell>
        </row>
        <row r="4736">
          <cell r="F4736">
            <v>0.18934599999999999</v>
          </cell>
        </row>
        <row r="4737">
          <cell r="F4737">
            <v>0.189386</v>
          </cell>
        </row>
        <row r="4738">
          <cell r="F4738">
            <v>0.18942600000000001</v>
          </cell>
        </row>
        <row r="4739">
          <cell r="F4739">
            <v>0.189466</v>
          </cell>
        </row>
        <row r="4740">
          <cell r="F4740">
            <v>0.18950600000000001</v>
          </cell>
        </row>
        <row r="4741">
          <cell r="F4741">
            <v>0.18954599999999999</v>
          </cell>
        </row>
        <row r="4742">
          <cell r="F4742">
            <v>0.189586</v>
          </cell>
        </row>
        <row r="4743">
          <cell r="F4743">
            <v>0.18962599999999999</v>
          </cell>
        </row>
        <row r="4744">
          <cell r="F4744">
            <v>0.189666</v>
          </cell>
        </row>
        <row r="4745">
          <cell r="F4745">
            <v>0.18970600000000001</v>
          </cell>
        </row>
        <row r="4746">
          <cell r="F4746">
            <v>0.189746</v>
          </cell>
        </row>
        <row r="4747">
          <cell r="F4747">
            <v>0.18978600000000001</v>
          </cell>
        </row>
        <row r="4748">
          <cell r="F4748">
            <v>0.18982599999999999</v>
          </cell>
        </row>
        <row r="4749">
          <cell r="F4749">
            <v>0.18986600000000001</v>
          </cell>
        </row>
        <row r="4750">
          <cell r="F4750">
            <v>0.18990599999999999</v>
          </cell>
        </row>
        <row r="4751">
          <cell r="F4751">
            <v>0.189945</v>
          </cell>
        </row>
        <row r="4752">
          <cell r="F4752">
            <v>0.18998499999999999</v>
          </cell>
        </row>
        <row r="4753">
          <cell r="F4753">
            <v>0.190025</v>
          </cell>
        </row>
        <row r="4754">
          <cell r="F4754">
            <v>0.19006500000000001</v>
          </cell>
        </row>
        <row r="4755">
          <cell r="F4755">
            <v>0.190105</v>
          </cell>
        </row>
        <row r="4756">
          <cell r="F4756">
            <v>0.19014500000000001</v>
          </cell>
        </row>
        <row r="4757">
          <cell r="F4757">
            <v>0.19018499999999999</v>
          </cell>
        </row>
        <row r="4758">
          <cell r="F4758">
            <v>0.19022500000000001</v>
          </cell>
        </row>
        <row r="4759">
          <cell r="F4759">
            <v>0.19026499999999999</v>
          </cell>
        </row>
        <row r="4760">
          <cell r="F4760">
            <v>0.190305</v>
          </cell>
        </row>
        <row r="4761">
          <cell r="F4761">
            <v>0.19034499999999999</v>
          </cell>
        </row>
        <row r="4762">
          <cell r="F4762">
            <v>0.190385</v>
          </cell>
        </row>
        <row r="4763">
          <cell r="F4763">
            <v>0.19042500000000001</v>
          </cell>
        </row>
        <row r="4764">
          <cell r="F4764">
            <v>0.190465</v>
          </cell>
        </row>
        <row r="4765">
          <cell r="F4765">
            <v>0.19050500000000001</v>
          </cell>
        </row>
        <row r="4766">
          <cell r="F4766">
            <v>0.19054499999999999</v>
          </cell>
        </row>
        <row r="4767">
          <cell r="F4767">
            <v>0.190585</v>
          </cell>
        </row>
        <row r="4768">
          <cell r="F4768">
            <v>0.19062499999999999</v>
          </cell>
        </row>
        <row r="4769">
          <cell r="F4769">
            <v>0.190665</v>
          </cell>
        </row>
        <row r="4770">
          <cell r="F4770">
            <v>0.19070500000000001</v>
          </cell>
        </row>
        <row r="4771">
          <cell r="F4771">
            <v>0.190745</v>
          </cell>
        </row>
        <row r="4772">
          <cell r="F4772">
            <v>0.19078500000000001</v>
          </cell>
        </row>
        <row r="4773">
          <cell r="F4773">
            <v>0.19082499999999999</v>
          </cell>
        </row>
        <row r="4774">
          <cell r="F4774">
            <v>0.19086500000000001</v>
          </cell>
        </row>
        <row r="4775">
          <cell r="F4775">
            <v>0.19090499999999999</v>
          </cell>
        </row>
        <row r="4776">
          <cell r="F4776">
            <v>0.190945</v>
          </cell>
        </row>
        <row r="4777">
          <cell r="F4777">
            <v>0.19098499999999999</v>
          </cell>
        </row>
        <row r="4778">
          <cell r="F4778">
            <v>0.191025</v>
          </cell>
        </row>
        <row r="4779">
          <cell r="F4779">
            <v>0.19106500000000001</v>
          </cell>
        </row>
        <row r="4780">
          <cell r="F4780">
            <v>0.191105</v>
          </cell>
        </row>
        <row r="4781">
          <cell r="F4781">
            <v>0.19114500000000001</v>
          </cell>
        </row>
        <row r="4782">
          <cell r="F4782">
            <v>0.19118499999999999</v>
          </cell>
        </row>
        <row r="4783">
          <cell r="F4783">
            <v>0.19122500000000001</v>
          </cell>
        </row>
        <row r="4784">
          <cell r="F4784">
            <v>0.19126499999999999</v>
          </cell>
        </row>
        <row r="4785">
          <cell r="F4785">
            <v>0.191305</v>
          </cell>
        </row>
        <row r="4786">
          <cell r="F4786">
            <v>0.19134499999999999</v>
          </cell>
        </row>
        <row r="4787">
          <cell r="F4787">
            <v>0.191385</v>
          </cell>
        </row>
        <row r="4788">
          <cell r="F4788">
            <v>0.19142500000000001</v>
          </cell>
        </row>
        <row r="4789">
          <cell r="F4789">
            <v>0.191465</v>
          </cell>
        </row>
        <row r="4790">
          <cell r="F4790">
            <v>0.19150500000000001</v>
          </cell>
        </row>
        <row r="4791">
          <cell r="F4791">
            <v>0.19154499999999999</v>
          </cell>
        </row>
        <row r="4792">
          <cell r="F4792">
            <v>0.19158500000000001</v>
          </cell>
        </row>
        <row r="4793">
          <cell r="F4793">
            <v>0.19162499999999999</v>
          </cell>
        </row>
        <row r="4794">
          <cell r="F4794">
            <v>0.191665</v>
          </cell>
        </row>
        <row r="4795">
          <cell r="F4795">
            <v>0.19170499999999999</v>
          </cell>
        </row>
        <row r="4796">
          <cell r="F4796">
            <v>0.191745</v>
          </cell>
        </row>
        <row r="4797">
          <cell r="F4797">
            <v>0.19178500000000001</v>
          </cell>
        </row>
        <row r="4798">
          <cell r="F4798">
            <v>0.191825</v>
          </cell>
        </row>
        <row r="4799">
          <cell r="F4799">
            <v>0.19186500000000001</v>
          </cell>
        </row>
        <row r="4800">
          <cell r="F4800">
            <v>0.19190499999999999</v>
          </cell>
        </row>
        <row r="4801">
          <cell r="F4801">
            <v>0.191945</v>
          </cell>
        </row>
        <row r="4802">
          <cell r="F4802">
            <v>0.19198499999999999</v>
          </cell>
        </row>
        <row r="4803">
          <cell r="F4803">
            <v>0.192025</v>
          </cell>
        </row>
        <row r="4804">
          <cell r="F4804">
            <v>0.19206500000000001</v>
          </cell>
        </row>
        <row r="4805">
          <cell r="F4805">
            <v>0.192105</v>
          </cell>
        </row>
        <row r="4806">
          <cell r="F4806">
            <v>0.19214500000000001</v>
          </cell>
        </row>
        <row r="4807">
          <cell r="F4807">
            <v>0.19218499999999999</v>
          </cell>
        </row>
        <row r="4808">
          <cell r="F4808">
            <v>0.19222500000000001</v>
          </cell>
        </row>
        <row r="4809">
          <cell r="F4809">
            <v>0.19226499999999999</v>
          </cell>
        </row>
        <row r="4810">
          <cell r="F4810">
            <v>0.192305</v>
          </cell>
        </row>
        <row r="4811">
          <cell r="F4811">
            <v>0.19234499999999999</v>
          </cell>
        </row>
        <row r="4812">
          <cell r="F4812">
            <v>0.192385</v>
          </cell>
        </row>
        <row r="4813">
          <cell r="F4813">
            <v>0.19242500000000001</v>
          </cell>
        </row>
        <row r="4814">
          <cell r="F4814">
            <v>0.192465</v>
          </cell>
        </row>
        <row r="4815">
          <cell r="F4815">
            <v>0.19250500000000001</v>
          </cell>
        </row>
        <row r="4816">
          <cell r="F4816">
            <v>0.19254499999999999</v>
          </cell>
        </row>
        <row r="4817">
          <cell r="F4817">
            <v>0.19258500000000001</v>
          </cell>
        </row>
        <row r="4818">
          <cell r="F4818">
            <v>0.19262499999999999</v>
          </cell>
        </row>
        <row r="4819">
          <cell r="F4819">
            <v>0.192665</v>
          </cell>
        </row>
        <row r="4820">
          <cell r="F4820">
            <v>0.19270499999999999</v>
          </cell>
        </row>
        <row r="4821">
          <cell r="F4821">
            <v>0.192745</v>
          </cell>
        </row>
        <row r="4822">
          <cell r="F4822">
            <v>0.19278500000000001</v>
          </cell>
        </row>
        <row r="4823">
          <cell r="F4823">
            <v>0.192825</v>
          </cell>
        </row>
        <row r="4824">
          <cell r="F4824">
            <v>0.19286500000000001</v>
          </cell>
        </row>
        <row r="4825">
          <cell r="F4825">
            <v>0.19290499999999999</v>
          </cell>
        </row>
        <row r="4826">
          <cell r="F4826">
            <v>0.19294500000000001</v>
          </cell>
        </row>
        <row r="4827">
          <cell r="F4827">
            <v>0.19298499999999999</v>
          </cell>
        </row>
        <row r="4828">
          <cell r="F4828">
            <v>0.193025</v>
          </cell>
        </row>
        <row r="4829">
          <cell r="F4829">
            <v>0.19306499999999999</v>
          </cell>
        </row>
        <row r="4830">
          <cell r="F4830">
            <v>0.193105</v>
          </cell>
        </row>
        <row r="4831">
          <cell r="F4831">
            <v>0.19314500000000001</v>
          </cell>
        </row>
        <row r="4832">
          <cell r="F4832">
            <v>0.193185</v>
          </cell>
        </row>
        <row r="4833">
          <cell r="F4833">
            <v>0.19322500000000001</v>
          </cell>
        </row>
        <row r="4834">
          <cell r="F4834">
            <v>0.19326499999999999</v>
          </cell>
        </row>
        <row r="4835">
          <cell r="F4835">
            <v>0.193305</v>
          </cell>
        </row>
        <row r="4836">
          <cell r="F4836">
            <v>0.19334499999999999</v>
          </cell>
        </row>
        <row r="4837">
          <cell r="F4837">
            <v>0.193385</v>
          </cell>
        </row>
        <row r="4838">
          <cell r="F4838">
            <v>0.19342500000000001</v>
          </cell>
        </row>
        <row r="4839">
          <cell r="F4839">
            <v>0.193465</v>
          </cell>
        </row>
        <row r="4840">
          <cell r="F4840">
            <v>0.19350500000000001</v>
          </cell>
        </row>
        <row r="4841">
          <cell r="F4841">
            <v>0.19354499999999999</v>
          </cell>
        </row>
        <row r="4842">
          <cell r="F4842">
            <v>0.19358500000000001</v>
          </cell>
        </row>
        <row r="4843">
          <cell r="F4843">
            <v>0.19362499999999999</v>
          </cell>
        </row>
        <row r="4844">
          <cell r="F4844">
            <v>0.193665</v>
          </cell>
        </row>
        <row r="4845">
          <cell r="F4845">
            <v>0.19370499999999999</v>
          </cell>
        </row>
        <row r="4846">
          <cell r="F4846">
            <v>0.193745</v>
          </cell>
        </row>
        <row r="4847">
          <cell r="F4847">
            <v>0.19378500000000001</v>
          </cell>
        </row>
        <row r="4848">
          <cell r="F4848">
            <v>0.193825</v>
          </cell>
        </row>
        <row r="4849">
          <cell r="F4849">
            <v>0.19386500000000001</v>
          </cell>
        </row>
        <row r="4850">
          <cell r="F4850">
            <v>0.19390499999999999</v>
          </cell>
        </row>
        <row r="4851">
          <cell r="F4851">
            <v>0.19394500000000001</v>
          </cell>
        </row>
        <row r="4852">
          <cell r="F4852">
            <v>0.19398499999999999</v>
          </cell>
        </row>
        <row r="4853">
          <cell r="F4853">
            <v>0.194025</v>
          </cell>
        </row>
        <row r="4854">
          <cell r="F4854">
            <v>0.19406499999999999</v>
          </cell>
        </row>
        <row r="4855">
          <cell r="F4855">
            <v>0.194105</v>
          </cell>
        </row>
        <row r="4856">
          <cell r="F4856">
            <v>0.19414500000000001</v>
          </cell>
        </row>
        <row r="4857">
          <cell r="F4857">
            <v>0.194185</v>
          </cell>
        </row>
        <row r="4858">
          <cell r="F4858">
            <v>0.19422500000000001</v>
          </cell>
        </row>
        <row r="4859">
          <cell r="F4859">
            <v>0.19426499999999999</v>
          </cell>
        </row>
        <row r="4860">
          <cell r="F4860">
            <v>0.19430500000000001</v>
          </cell>
        </row>
        <row r="4861">
          <cell r="F4861">
            <v>0.19434499999999999</v>
          </cell>
        </row>
        <row r="4862">
          <cell r="F4862">
            <v>0.194385</v>
          </cell>
        </row>
        <row r="4863">
          <cell r="F4863">
            <v>0.19442499999999999</v>
          </cell>
        </row>
        <row r="4864">
          <cell r="F4864">
            <v>0.194465</v>
          </cell>
        </row>
        <row r="4865">
          <cell r="F4865">
            <v>0.19450500000000001</v>
          </cell>
        </row>
        <row r="4866">
          <cell r="F4866">
            <v>0.194545</v>
          </cell>
        </row>
        <row r="4867">
          <cell r="F4867">
            <v>0.19458500000000001</v>
          </cell>
        </row>
        <row r="4868">
          <cell r="F4868">
            <v>0.19462499999999999</v>
          </cell>
        </row>
        <row r="4869">
          <cell r="F4869">
            <v>0.194665</v>
          </cell>
        </row>
        <row r="4870">
          <cell r="F4870">
            <v>0.19470499999999999</v>
          </cell>
        </row>
        <row r="4871">
          <cell r="F4871">
            <v>0.194745</v>
          </cell>
        </row>
        <row r="4872">
          <cell r="F4872">
            <v>0.19478500000000001</v>
          </cell>
        </row>
        <row r="4873">
          <cell r="F4873">
            <v>0.194825</v>
          </cell>
        </row>
        <row r="4874">
          <cell r="F4874">
            <v>0.19486500000000001</v>
          </cell>
        </row>
        <row r="4875">
          <cell r="F4875">
            <v>0.19490499999999999</v>
          </cell>
        </row>
        <row r="4876">
          <cell r="F4876">
            <v>0.19494500000000001</v>
          </cell>
        </row>
        <row r="4877">
          <cell r="F4877">
            <v>0.19498499999999999</v>
          </cell>
        </row>
        <row r="4878">
          <cell r="F4878">
            <v>0.195025</v>
          </cell>
        </row>
        <row r="4879">
          <cell r="F4879">
            <v>0.19506499999999999</v>
          </cell>
        </row>
        <row r="4880">
          <cell r="F4880">
            <v>0.195105</v>
          </cell>
        </row>
        <row r="4881">
          <cell r="F4881">
            <v>0.19514500000000001</v>
          </cell>
        </row>
        <row r="4882">
          <cell r="F4882">
            <v>0.195185</v>
          </cell>
        </row>
        <row r="4883">
          <cell r="F4883">
            <v>0.19522500000000001</v>
          </cell>
        </row>
        <row r="4884">
          <cell r="F4884">
            <v>0.19526499999999999</v>
          </cell>
        </row>
        <row r="4885">
          <cell r="F4885">
            <v>0.19530500000000001</v>
          </cell>
        </row>
        <row r="4886">
          <cell r="F4886">
            <v>0.19534499999999999</v>
          </cell>
        </row>
        <row r="4887">
          <cell r="F4887">
            <v>0.195385</v>
          </cell>
        </row>
        <row r="4888">
          <cell r="F4888">
            <v>0.19542499999999999</v>
          </cell>
        </row>
        <row r="4889">
          <cell r="F4889">
            <v>0.195465</v>
          </cell>
        </row>
        <row r="4890">
          <cell r="F4890">
            <v>0.19550500000000001</v>
          </cell>
        </row>
        <row r="4891">
          <cell r="F4891">
            <v>0.195545</v>
          </cell>
        </row>
        <row r="4892">
          <cell r="F4892">
            <v>0.19558500000000001</v>
          </cell>
        </row>
        <row r="4893">
          <cell r="F4893">
            <v>0.19562499999999999</v>
          </cell>
        </row>
        <row r="4894">
          <cell r="F4894">
            <v>0.19566500000000001</v>
          </cell>
        </row>
        <row r="4895">
          <cell r="F4895">
            <v>0.19570499999999999</v>
          </cell>
        </row>
        <row r="4896">
          <cell r="F4896">
            <v>0.195745</v>
          </cell>
        </row>
        <row r="4897">
          <cell r="F4897">
            <v>0.19578499999999999</v>
          </cell>
        </row>
        <row r="4898">
          <cell r="F4898">
            <v>0.195825</v>
          </cell>
        </row>
        <row r="4899">
          <cell r="F4899">
            <v>0.19586500000000001</v>
          </cell>
        </row>
        <row r="4900">
          <cell r="F4900">
            <v>0.195905</v>
          </cell>
        </row>
        <row r="4901">
          <cell r="F4901">
            <v>0.19594500000000001</v>
          </cell>
        </row>
        <row r="4902">
          <cell r="F4902">
            <v>0.19598499999999999</v>
          </cell>
        </row>
        <row r="4903">
          <cell r="F4903">
            <v>0.196025</v>
          </cell>
        </row>
        <row r="4904">
          <cell r="F4904">
            <v>0.19606499999999999</v>
          </cell>
        </row>
        <row r="4905">
          <cell r="F4905">
            <v>0.196105</v>
          </cell>
        </row>
        <row r="4906">
          <cell r="F4906">
            <v>0.19614500000000001</v>
          </cell>
        </row>
        <row r="4907">
          <cell r="F4907">
            <v>0.196185</v>
          </cell>
        </row>
        <row r="4908">
          <cell r="F4908">
            <v>0.19622500000000001</v>
          </cell>
        </row>
        <row r="4909">
          <cell r="F4909">
            <v>0.196265</v>
          </cell>
        </row>
        <row r="4910">
          <cell r="F4910">
            <v>0.19630500000000001</v>
          </cell>
        </row>
        <row r="4911">
          <cell r="F4911">
            <v>0.19634499999999999</v>
          </cell>
        </row>
        <row r="4912">
          <cell r="F4912">
            <v>0.196385</v>
          </cell>
        </row>
        <row r="4913">
          <cell r="F4913">
            <v>0.19642499999999999</v>
          </cell>
        </row>
        <row r="4914">
          <cell r="F4914">
            <v>0.196465</v>
          </cell>
        </row>
        <row r="4915">
          <cell r="F4915">
            <v>0.19650500000000001</v>
          </cell>
        </row>
        <row r="4916">
          <cell r="F4916">
            <v>0.196545</v>
          </cell>
        </row>
        <row r="4917">
          <cell r="F4917">
            <v>0.19658500000000001</v>
          </cell>
        </row>
        <row r="4918">
          <cell r="F4918">
            <v>0.19662499999999999</v>
          </cell>
        </row>
        <row r="4919">
          <cell r="F4919">
            <v>0.19666500000000001</v>
          </cell>
        </row>
        <row r="4920">
          <cell r="F4920">
            <v>0.19670499999999999</v>
          </cell>
        </row>
        <row r="4921">
          <cell r="F4921">
            <v>0.196745</v>
          </cell>
        </row>
        <row r="4922">
          <cell r="F4922">
            <v>0.19678499999999999</v>
          </cell>
        </row>
        <row r="4923">
          <cell r="F4923">
            <v>0.196825</v>
          </cell>
        </row>
        <row r="4924">
          <cell r="F4924">
            <v>0.19686500000000001</v>
          </cell>
        </row>
        <row r="4925">
          <cell r="F4925">
            <v>0.196905</v>
          </cell>
        </row>
        <row r="4926">
          <cell r="F4926">
            <v>0.19694500000000001</v>
          </cell>
        </row>
        <row r="4927">
          <cell r="F4927">
            <v>0.19698499999999999</v>
          </cell>
        </row>
        <row r="4928">
          <cell r="F4928">
            <v>0.19702500000000001</v>
          </cell>
        </row>
        <row r="4929">
          <cell r="F4929">
            <v>0.19706499999999999</v>
          </cell>
        </row>
        <row r="4930">
          <cell r="F4930">
            <v>0.197105</v>
          </cell>
        </row>
        <row r="4931">
          <cell r="F4931">
            <v>0.19714499999999999</v>
          </cell>
        </row>
        <row r="4932">
          <cell r="F4932">
            <v>0.197185</v>
          </cell>
        </row>
        <row r="4933">
          <cell r="F4933">
            <v>0.19722500000000001</v>
          </cell>
        </row>
        <row r="4934">
          <cell r="F4934">
            <v>0.197265</v>
          </cell>
        </row>
        <row r="4935">
          <cell r="F4935">
            <v>0.19730500000000001</v>
          </cell>
        </row>
        <row r="4936">
          <cell r="F4936">
            <v>0.19734499999999999</v>
          </cell>
        </row>
        <row r="4937">
          <cell r="F4937">
            <v>0.197385</v>
          </cell>
        </row>
        <row r="4938">
          <cell r="F4938">
            <v>0.19742499999999999</v>
          </cell>
        </row>
        <row r="4939">
          <cell r="F4939">
            <v>0.197465</v>
          </cell>
        </row>
        <row r="4940">
          <cell r="F4940">
            <v>0.19750499999999999</v>
          </cell>
        </row>
        <row r="4941">
          <cell r="F4941">
            <v>0.197545</v>
          </cell>
        </row>
        <row r="4942">
          <cell r="F4942">
            <v>0.19758500000000001</v>
          </cell>
        </row>
        <row r="4943">
          <cell r="F4943">
            <v>0.197625</v>
          </cell>
        </row>
        <row r="4944">
          <cell r="F4944">
            <v>0.19766500000000001</v>
          </cell>
        </row>
        <row r="4945">
          <cell r="F4945">
            <v>0.19770499999999999</v>
          </cell>
        </row>
        <row r="4946">
          <cell r="F4946">
            <v>0.197745</v>
          </cell>
        </row>
        <row r="4947">
          <cell r="F4947">
            <v>0.19778499999999999</v>
          </cell>
        </row>
        <row r="4948">
          <cell r="F4948">
            <v>0.197825</v>
          </cell>
        </row>
        <row r="4949">
          <cell r="F4949">
            <v>0.19786500000000001</v>
          </cell>
        </row>
        <row r="4950">
          <cell r="F4950">
            <v>0.197905</v>
          </cell>
        </row>
        <row r="4951">
          <cell r="F4951">
            <v>0.19794500000000001</v>
          </cell>
        </row>
        <row r="4952">
          <cell r="F4952">
            <v>0.19798499999999999</v>
          </cell>
        </row>
        <row r="4953">
          <cell r="F4953">
            <v>0.19802500000000001</v>
          </cell>
        </row>
        <row r="4954">
          <cell r="F4954">
            <v>0.19806499999999999</v>
          </cell>
        </row>
        <row r="4955">
          <cell r="F4955">
            <v>0.198105</v>
          </cell>
        </row>
        <row r="4956">
          <cell r="F4956">
            <v>0.19814499999999999</v>
          </cell>
        </row>
        <row r="4957">
          <cell r="F4957">
            <v>0.198185</v>
          </cell>
        </row>
        <row r="4958">
          <cell r="F4958">
            <v>0.19822500000000001</v>
          </cell>
        </row>
        <row r="4959">
          <cell r="F4959">
            <v>0.198265</v>
          </cell>
        </row>
        <row r="4960">
          <cell r="F4960">
            <v>0.19830500000000001</v>
          </cell>
        </row>
        <row r="4961">
          <cell r="F4961">
            <v>0.19834499999999999</v>
          </cell>
        </row>
        <row r="4962">
          <cell r="F4962">
            <v>0.19838500000000001</v>
          </cell>
        </row>
        <row r="4963">
          <cell r="F4963">
            <v>0.19842499999999999</v>
          </cell>
        </row>
        <row r="4964">
          <cell r="F4964">
            <v>0.198465</v>
          </cell>
        </row>
        <row r="4965">
          <cell r="F4965">
            <v>0.19850499999999999</v>
          </cell>
        </row>
        <row r="4966">
          <cell r="F4966">
            <v>0.198545</v>
          </cell>
        </row>
        <row r="4967">
          <cell r="F4967">
            <v>0.19858500000000001</v>
          </cell>
        </row>
        <row r="4968">
          <cell r="F4968">
            <v>0.198625</v>
          </cell>
        </row>
        <row r="4969">
          <cell r="F4969">
            <v>0.19866500000000001</v>
          </cell>
        </row>
        <row r="4970">
          <cell r="F4970">
            <v>0.19870499999999999</v>
          </cell>
        </row>
        <row r="4971">
          <cell r="F4971">
            <v>0.198745</v>
          </cell>
        </row>
        <row r="4972">
          <cell r="F4972">
            <v>0.19878499999999999</v>
          </cell>
        </row>
        <row r="4973">
          <cell r="F4973">
            <v>0.198825</v>
          </cell>
        </row>
        <row r="4974">
          <cell r="F4974">
            <v>0.19886499999999999</v>
          </cell>
        </row>
        <row r="4975">
          <cell r="F4975">
            <v>0.198905</v>
          </cell>
        </row>
        <row r="4976">
          <cell r="F4976">
            <v>0.19894500000000001</v>
          </cell>
        </row>
        <row r="4977">
          <cell r="F4977">
            <v>0.198985</v>
          </cell>
        </row>
        <row r="4978">
          <cell r="F4978">
            <v>0.19902500000000001</v>
          </cell>
        </row>
        <row r="4979">
          <cell r="F4979">
            <v>0.19906499999999999</v>
          </cell>
        </row>
        <row r="4980">
          <cell r="F4980">
            <v>0.199105</v>
          </cell>
        </row>
        <row r="4981">
          <cell r="F4981">
            <v>0.19914499999999999</v>
          </cell>
        </row>
        <row r="4982">
          <cell r="F4982">
            <v>0.199185</v>
          </cell>
        </row>
        <row r="4983">
          <cell r="F4983">
            <v>0.19922500000000001</v>
          </cell>
        </row>
        <row r="4984">
          <cell r="F4984">
            <v>0.199265</v>
          </cell>
        </row>
        <row r="4985">
          <cell r="F4985">
            <v>0.19930500000000001</v>
          </cell>
        </row>
        <row r="4986">
          <cell r="F4986">
            <v>0.19934499999999999</v>
          </cell>
        </row>
        <row r="4987">
          <cell r="F4987">
            <v>0.19938500000000001</v>
          </cell>
        </row>
        <row r="4988">
          <cell r="F4988">
            <v>0.19942499999999999</v>
          </cell>
        </row>
        <row r="4989">
          <cell r="F4989">
            <v>0.199465</v>
          </cell>
        </row>
        <row r="4990">
          <cell r="F4990">
            <v>0.19950499999999999</v>
          </cell>
        </row>
        <row r="4991">
          <cell r="F4991">
            <v>0.199545</v>
          </cell>
        </row>
        <row r="4992">
          <cell r="F4992">
            <v>0.19958500000000001</v>
          </cell>
        </row>
        <row r="4993">
          <cell r="F4993">
            <v>0.199625</v>
          </cell>
        </row>
        <row r="4994">
          <cell r="F4994">
            <v>0.19966500000000001</v>
          </cell>
        </row>
        <row r="4995">
          <cell r="F4995">
            <v>0.19970499999999999</v>
          </cell>
        </row>
        <row r="4996">
          <cell r="F4996">
            <v>0.19974500000000001</v>
          </cell>
        </row>
        <row r="4997">
          <cell r="F4997">
            <v>0.19978499999999999</v>
          </cell>
        </row>
        <row r="4998">
          <cell r="F4998">
            <v>0.199825</v>
          </cell>
        </row>
        <row r="4999">
          <cell r="F4999">
            <v>0.19986499999999999</v>
          </cell>
        </row>
        <row r="5000">
          <cell r="F5000">
            <v>0.199905</v>
          </cell>
        </row>
        <row r="5001">
          <cell r="F5001">
            <v>0.19994500000000001</v>
          </cell>
        </row>
        <row r="5002">
          <cell r="F5002">
            <v>0.199985</v>
          </cell>
        </row>
        <row r="5003">
          <cell r="F5003">
            <v>0.20002500000000001</v>
          </cell>
        </row>
        <row r="5004">
          <cell r="F5004">
            <v>0.20006499999999999</v>
          </cell>
        </row>
        <row r="5005">
          <cell r="F5005">
            <v>0.20010500000000001</v>
          </cell>
        </row>
        <row r="5006">
          <cell r="F5006">
            <v>0.20014499999999999</v>
          </cell>
        </row>
        <row r="5007">
          <cell r="F5007">
            <v>0.200185</v>
          </cell>
        </row>
        <row r="5008">
          <cell r="F5008">
            <v>0.20022499999999999</v>
          </cell>
        </row>
        <row r="5009">
          <cell r="F5009">
            <v>0.200265</v>
          </cell>
        </row>
        <row r="5010">
          <cell r="F5010">
            <v>0.20030500000000001</v>
          </cell>
        </row>
        <row r="5011">
          <cell r="F5011">
            <v>0.200345</v>
          </cell>
        </row>
        <row r="5012">
          <cell r="F5012">
            <v>0.20038500000000001</v>
          </cell>
        </row>
        <row r="5013">
          <cell r="F5013">
            <v>0.20042499999999999</v>
          </cell>
        </row>
        <row r="5014">
          <cell r="F5014">
            <v>0.200465</v>
          </cell>
        </row>
        <row r="5015">
          <cell r="F5015">
            <v>0.20050499999999999</v>
          </cell>
        </row>
        <row r="5016">
          <cell r="F5016">
            <v>0.200545</v>
          </cell>
        </row>
        <row r="5017">
          <cell r="F5017">
            <v>0.20058500000000001</v>
          </cell>
        </row>
        <row r="5018">
          <cell r="F5018">
            <v>0.200625</v>
          </cell>
        </row>
        <row r="5019">
          <cell r="F5019">
            <v>0.20066500000000001</v>
          </cell>
        </row>
        <row r="5020">
          <cell r="F5020">
            <v>0.20070499999999999</v>
          </cell>
        </row>
        <row r="5021">
          <cell r="F5021">
            <v>0.20074500000000001</v>
          </cell>
        </row>
        <row r="5022">
          <cell r="F5022">
            <v>0.20078499999999999</v>
          </cell>
        </row>
        <row r="5023">
          <cell r="F5023">
            <v>0.200825</v>
          </cell>
        </row>
        <row r="5024">
          <cell r="F5024">
            <v>0.20086499999999999</v>
          </cell>
        </row>
        <row r="5025">
          <cell r="F5025">
            <v>0.200905</v>
          </cell>
        </row>
        <row r="5026">
          <cell r="F5026">
            <v>0.20094500000000001</v>
          </cell>
        </row>
        <row r="5027">
          <cell r="F5027">
            <v>0.200985</v>
          </cell>
        </row>
        <row r="5028">
          <cell r="F5028">
            <v>0.20102500000000001</v>
          </cell>
        </row>
        <row r="5029">
          <cell r="F5029">
            <v>0.20106499999999999</v>
          </cell>
        </row>
        <row r="5030">
          <cell r="F5030">
            <v>0.20110500000000001</v>
          </cell>
        </row>
        <row r="5031">
          <cell r="F5031">
            <v>0.20114499999999999</v>
          </cell>
        </row>
        <row r="5032">
          <cell r="F5032">
            <v>0.201185</v>
          </cell>
        </row>
        <row r="5033">
          <cell r="F5033">
            <v>0.20122499999999999</v>
          </cell>
        </row>
        <row r="5034">
          <cell r="F5034">
            <v>0.201265</v>
          </cell>
        </row>
        <row r="5035">
          <cell r="F5035">
            <v>0.20130500000000001</v>
          </cell>
        </row>
        <row r="5036">
          <cell r="F5036">
            <v>0.201345</v>
          </cell>
        </row>
        <row r="5037">
          <cell r="F5037">
            <v>0.20138500000000001</v>
          </cell>
        </row>
        <row r="5038">
          <cell r="F5038">
            <v>0.20142499999999999</v>
          </cell>
        </row>
        <row r="5039">
          <cell r="F5039">
            <v>0.20146500000000001</v>
          </cell>
        </row>
        <row r="5040">
          <cell r="F5040">
            <v>0.20150499999999999</v>
          </cell>
        </row>
        <row r="5041">
          <cell r="F5041">
            <v>0.201545</v>
          </cell>
        </row>
        <row r="5042">
          <cell r="F5042">
            <v>0.20158499999999999</v>
          </cell>
        </row>
        <row r="5043">
          <cell r="F5043">
            <v>0.201625</v>
          </cell>
        </row>
        <row r="5044">
          <cell r="F5044">
            <v>0.20166500000000001</v>
          </cell>
        </row>
        <row r="5045">
          <cell r="F5045">
            <v>0.201705</v>
          </cell>
        </row>
        <row r="5046">
          <cell r="F5046">
            <v>0.20174500000000001</v>
          </cell>
        </row>
        <row r="5047">
          <cell r="F5047">
            <v>0.20178499999999999</v>
          </cell>
        </row>
        <row r="5048">
          <cell r="F5048">
            <v>0.201825</v>
          </cell>
        </row>
        <row r="5049">
          <cell r="F5049">
            <v>0.20186499999999999</v>
          </cell>
        </row>
        <row r="5050">
          <cell r="F5050">
            <v>0.201905</v>
          </cell>
        </row>
        <row r="5051">
          <cell r="F5051">
            <v>0.20194500000000001</v>
          </cell>
        </row>
        <row r="5052">
          <cell r="F5052">
            <v>0.201985</v>
          </cell>
        </row>
        <row r="5053">
          <cell r="F5053">
            <v>0.20202500000000001</v>
          </cell>
        </row>
        <row r="5054">
          <cell r="F5054">
            <v>0.20206499999999999</v>
          </cell>
        </row>
        <row r="5055">
          <cell r="F5055">
            <v>0.20210500000000001</v>
          </cell>
        </row>
        <row r="5056">
          <cell r="F5056">
            <v>0.20214499999999999</v>
          </cell>
        </row>
        <row r="5057">
          <cell r="F5057">
            <v>0.202185</v>
          </cell>
        </row>
        <row r="5058">
          <cell r="F5058">
            <v>0.20222499999999999</v>
          </cell>
        </row>
        <row r="5059">
          <cell r="F5059">
            <v>0.202265</v>
          </cell>
        </row>
        <row r="5060">
          <cell r="F5060">
            <v>0.20230500000000001</v>
          </cell>
        </row>
        <row r="5061">
          <cell r="F5061">
            <v>0.202345</v>
          </cell>
        </row>
        <row r="5062">
          <cell r="F5062">
            <v>0.20238500000000001</v>
          </cell>
        </row>
        <row r="5063">
          <cell r="F5063">
            <v>0.20242499999999999</v>
          </cell>
        </row>
        <row r="5064">
          <cell r="F5064">
            <v>0.20246500000000001</v>
          </cell>
        </row>
        <row r="5065">
          <cell r="F5065">
            <v>0.20250499999999999</v>
          </cell>
        </row>
        <row r="5066">
          <cell r="F5066">
            <v>0.202545</v>
          </cell>
        </row>
        <row r="5067">
          <cell r="F5067">
            <v>0.20258499999999999</v>
          </cell>
        </row>
        <row r="5068">
          <cell r="F5068">
            <v>0.202625</v>
          </cell>
        </row>
        <row r="5069">
          <cell r="F5069">
            <v>0.20266500000000001</v>
          </cell>
        </row>
        <row r="5070">
          <cell r="F5070">
            <v>0.202705</v>
          </cell>
        </row>
        <row r="5071">
          <cell r="F5071">
            <v>0.20274500000000001</v>
          </cell>
        </row>
        <row r="5072">
          <cell r="F5072">
            <v>0.20278499999999999</v>
          </cell>
        </row>
        <row r="5073">
          <cell r="F5073">
            <v>0.20282500000000001</v>
          </cell>
        </row>
        <row r="5074">
          <cell r="F5074">
            <v>0.20286499999999999</v>
          </cell>
        </row>
        <row r="5075">
          <cell r="F5075">
            <v>0.202905</v>
          </cell>
        </row>
        <row r="5076">
          <cell r="F5076">
            <v>0.20294499999999999</v>
          </cell>
        </row>
        <row r="5077">
          <cell r="F5077">
            <v>0.202985</v>
          </cell>
        </row>
        <row r="5078">
          <cell r="F5078">
            <v>0.20302500000000001</v>
          </cell>
        </row>
        <row r="5079">
          <cell r="F5079">
            <v>0.203065</v>
          </cell>
        </row>
        <row r="5080">
          <cell r="F5080">
            <v>0.20310500000000001</v>
          </cell>
        </row>
        <row r="5081">
          <cell r="F5081">
            <v>0.20314499999999999</v>
          </cell>
        </row>
        <row r="5082">
          <cell r="F5082">
            <v>0.203185</v>
          </cell>
        </row>
        <row r="5083">
          <cell r="F5083">
            <v>0.20322499999999999</v>
          </cell>
        </row>
        <row r="5084">
          <cell r="F5084">
            <v>0.203265</v>
          </cell>
        </row>
        <row r="5085">
          <cell r="F5085">
            <v>0.20330500000000001</v>
          </cell>
        </row>
        <row r="5086">
          <cell r="F5086">
            <v>0.203345</v>
          </cell>
        </row>
        <row r="5087">
          <cell r="F5087">
            <v>0.20338500000000001</v>
          </cell>
        </row>
        <row r="5088">
          <cell r="F5088">
            <v>0.20342499999999999</v>
          </cell>
        </row>
        <row r="5089">
          <cell r="F5089">
            <v>0.20346500000000001</v>
          </cell>
        </row>
        <row r="5090">
          <cell r="F5090">
            <v>0.20350499999999999</v>
          </cell>
        </row>
        <row r="5091">
          <cell r="F5091">
            <v>0.203545</v>
          </cell>
        </row>
        <row r="5092">
          <cell r="F5092">
            <v>0.20358499999999999</v>
          </cell>
        </row>
        <row r="5093">
          <cell r="F5093">
            <v>0.203625</v>
          </cell>
        </row>
        <row r="5094">
          <cell r="F5094">
            <v>0.20366500000000001</v>
          </cell>
        </row>
        <row r="5095">
          <cell r="F5095">
            <v>0.203705</v>
          </cell>
        </row>
        <row r="5096">
          <cell r="F5096">
            <v>0.20374500000000001</v>
          </cell>
        </row>
        <row r="5097">
          <cell r="F5097">
            <v>0.20378499999999999</v>
          </cell>
        </row>
        <row r="5098">
          <cell r="F5098">
            <v>0.20382500000000001</v>
          </cell>
        </row>
        <row r="5099">
          <cell r="F5099">
            <v>0.20386499999999999</v>
          </cell>
        </row>
        <row r="5100">
          <cell r="F5100">
            <v>0.203905</v>
          </cell>
        </row>
        <row r="5101">
          <cell r="F5101">
            <v>0.20394499999999999</v>
          </cell>
        </row>
        <row r="5102">
          <cell r="F5102">
            <v>0.203985</v>
          </cell>
        </row>
        <row r="5103">
          <cell r="F5103">
            <v>0.20402500000000001</v>
          </cell>
        </row>
        <row r="5104">
          <cell r="F5104">
            <v>0.204065</v>
          </cell>
        </row>
        <row r="5105">
          <cell r="F5105">
            <v>0.20410500000000001</v>
          </cell>
        </row>
        <row r="5106">
          <cell r="F5106">
            <v>0.20414499999999999</v>
          </cell>
        </row>
        <row r="5107">
          <cell r="F5107">
            <v>0.20418500000000001</v>
          </cell>
        </row>
        <row r="5108">
          <cell r="F5108">
            <v>0.20422499999999999</v>
          </cell>
        </row>
        <row r="5109">
          <cell r="F5109">
            <v>0.204265</v>
          </cell>
        </row>
        <row r="5110">
          <cell r="F5110">
            <v>0.20430499999999999</v>
          </cell>
        </row>
        <row r="5111">
          <cell r="F5111">
            <v>0.204345</v>
          </cell>
        </row>
        <row r="5112">
          <cell r="F5112">
            <v>0.20438500000000001</v>
          </cell>
        </row>
        <row r="5113">
          <cell r="F5113">
            <v>0.204425</v>
          </cell>
        </row>
        <row r="5114">
          <cell r="F5114">
            <v>0.20446500000000001</v>
          </cell>
        </row>
        <row r="5115">
          <cell r="F5115">
            <v>0.20450499999999999</v>
          </cell>
        </row>
        <row r="5116">
          <cell r="F5116">
            <v>0.204545</v>
          </cell>
        </row>
        <row r="5117">
          <cell r="F5117">
            <v>0.20458499999999999</v>
          </cell>
        </row>
        <row r="5118">
          <cell r="F5118">
            <v>0.204625</v>
          </cell>
        </row>
        <row r="5119">
          <cell r="F5119">
            <v>0.20466500000000001</v>
          </cell>
        </row>
        <row r="5120">
          <cell r="F5120">
            <v>0.204705</v>
          </cell>
        </row>
        <row r="5121">
          <cell r="F5121">
            <v>0.20474500000000001</v>
          </cell>
        </row>
        <row r="5122">
          <cell r="F5122">
            <v>0.20478499999999999</v>
          </cell>
        </row>
        <row r="5123">
          <cell r="F5123">
            <v>0.20482500000000001</v>
          </cell>
        </row>
        <row r="5124">
          <cell r="F5124">
            <v>0.20486499999999999</v>
          </cell>
        </row>
        <row r="5125">
          <cell r="F5125">
            <v>0.204905</v>
          </cell>
        </row>
        <row r="5126">
          <cell r="F5126">
            <v>0.20494499999999999</v>
          </cell>
        </row>
        <row r="5127">
          <cell r="F5127">
            <v>0.204985</v>
          </cell>
        </row>
        <row r="5128">
          <cell r="F5128">
            <v>0.20502500000000001</v>
          </cell>
        </row>
        <row r="5129">
          <cell r="F5129">
            <v>0.205065</v>
          </cell>
        </row>
        <row r="5130">
          <cell r="F5130">
            <v>0.20510500000000001</v>
          </cell>
        </row>
        <row r="5131">
          <cell r="F5131">
            <v>0.20514499999999999</v>
          </cell>
        </row>
        <row r="5132">
          <cell r="F5132">
            <v>0.20518500000000001</v>
          </cell>
        </row>
        <row r="5133">
          <cell r="F5133">
            <v>0.20522499999999999</v>
          </cell>
        </row>
        <row r="5134">
          <cell r="F5134">
            <v>0.205265</v>
          </cell>
        </row>
        <row r="5135">
          <cell r="F5135">
            <v>0.20530499999999999</v>
          </cell>
        </row>
        <row r="5136">
          <cell r="F5136">
            <v>0.205345</v>
          </cell>
        </row>
        <row r="5137">
          <cell r="F5137">
            <v>0.20538500000000001</v>
          </cell>
        </row>
        <row r="5138">
          <cell r="F5138">
            <v>0.205425</v>
          </cell>
        </row>
        <row r="5139">
          <cell r="F5139">
            <v>0.20546500000000001</v>
          </cell>
        </row>
        <row r="5140">
          <cell r="F5140">
            <v>0.20550499999999999</v>
          </cell>
        </row>
        <row r="5141">
          <cell r="F5141">
            <v>0.20554500000000001</v>
          </cell>
        </row>
        <row r="5142">
          <cell r="F5142">
            <v>0.20558499999999999</v>
          </cell>
        </row>
        <row r="5143">
          <cell r="F5143">
            <v>0.205625</v>
          </cell>
        </row>
        <row r="5144">
          <cell r="F5144">
            <v>0.20566499999999999</v>
          </cell>
        </row>
        <row r="5145">
          <cell r="F5145">
            <v>0.205705</v>
          </cell>
        </row>
        <row r="5146">
          <cell r="F5146">
            <v>0.20574500000000001</v>
          </cell>
        </row>
        <row r="5147">
          <cell r="F5147">
            <v>0.205785</v>
          </cell>
        </row>
        <row r="5148">
          <cell r="F5148">
            <v>0.20582500000000001</v>
          </cell>
        </row>
        <row r="5149">
          <cell r="F5149">
            <v>0.20586499999999999</v>
          </cell>
        </row>
        <row r="5150">
          <cell r="F5150">
            <v>0.205905</v>
          </cell>
        </row>
        <row r="5151">
          <cell r="F5151">
            <v>0.20594499999999999</v>
          </cell>
        </row>
        <row r="5152">
          <cell r="F5152">
            <v>0.205985</v>
          </cell>
        </row>
        <row r="5153">
          <cell r="F5153">
            <v>0.20602500000000001</v>
          </cell>
        </row>
        <row r="5154">
          <cell r="F5154">
            <v>0.206065</v>
          </cell>
        </row>
        <row r="5155">
          <cell r="F5155">
            <v>0.20610500000000001</v>
          </cell>
        </row>
        <row r="5156">
          <cell r="F5156">
            <v>0.20614499999999999</v>
          </cell>
        </row>
        <row r="5157">
          <cell r="F5157">
            <v>0.20618500000000001</v>
          </cell>
        </row>
        <row r="5158">
          <cell r="F5158">
            <v>0.20622499999999999</v>
          </cell>
        </row>
        <row r="5159">
          <cell r="F5159">
            <v>0.206265</v>
          </cell>
        </row>
        <row r="5160">
          <cell r="F5160">
            <v>0.20630499999999999</v>
          </cell>
        </row>
        <row r="5161">
          <cell r="F5161">
            <v>0.206345</v>
          </cell>
        </row>
        <row r="5162">
          <cell r="F5162">
            <v>0.20638500000000001</v>
          </cell>
        </row>
        <row r="5163">
          <cell r="F5163">
            <v>0.206425</v>
          </cell>
        </row>
        <row r="5164">
          <cell r="F5164">
            <v>0.20646500000000001</v>
          </cell>
        </row>
        <row r="5165">
          <cell r="F5165">
            <v>0.20650499999999999</v>
          </cell>
        </row>
        <row r="5166">
          <cell r="F5166">
            <v>0.20654500000000001</v>
          </cell>
        </row>
        <row r="5167">
          <cell r="F5167">
            <v>0.20658499999999999</v>
          </cell>
        </row>
        <row r="5168">
          <cell r="F5168">
            <v>0.206624</v>
          </cell>
        </row>
        <row r="5169">
          <cell r="F5169">
            <v>0.20666399999999999</v>
          </cell>
        </row>
        <row r="5170">
          <cell r="F5170">
            <v>0.206704</v>
          </cell>
        </row>
        <row r="5171">
          <cell r="F5171">
            <v>0.20674400000000001</v>
          </cell>
        </row>
        <row r="5172">
          <cell r="F5172">
            <v>0.206784</v>
          </cell>
        </row>
        <row r="5173">
          <cell r="F5173">
            <v>0.20682400000000001</v>
          </cell>
        </row>
        <row r="5174">
          <cell r="F5174">
            <v>0.20686399999999999</v>
          </cell>
        </row>
        <row r="5175">
          <cell r="F5175">
            <v>0.206904</v>
          </cell>
        </row>
        <row r="5176">
          <cell r="F5176">
            <v>0.20694399999999999</v>
          </cell>
        </row>
        <row r="5177">
          <cell r="F5177">
            <v>0.206984</v>
          </cell>
        </row>
        <row r="5178">
          <cell r="F5178">
            <v>0.20702400000000001</v>
          </cell>
        </row>
        <row r="5179">
          <cell r="F5179">
            <v>0.207064</v>
          </cell>
        </row>
        <row r="5180">
          <cell r="F5180">
            <v>0.20710400000000001</v>
          </cell>
        </row>
        <row r="5181">
          <cell r="F5181">
            <v>0.20714399999999999</v>
          </cell>
        </row>
        <row r="5182">
          <cell r="F5182">
            <v>0.20718400000000001</v>
          </cell>
        </row>
        <row r="5183">
          <cell r="F5183">
            <v>0.20722399999999999</v>
          </cell>
        </row>
        <row r="5184">
          <cell r="F5184">
            <v>0.207264</v>
          </cell>
        </row>
        <row r="5185">
          <cell r="F5185">
            <v>0.20730399999999999</v>
          </cell>
        </row>
        <row r="5186">
          <cell r="F5186">
            <v>0.207344</v>
          </cell>
        </row>
        <row r="5187">
          <cell r="F5187">
            <v>0.20738400000000001</v>
          </cell>
        </row>
        <row r="5188">
          <cell r="F5188">
            <v>0.207424</v>
          </cell>
        </row>
        <row r="5189">
          <cell r="F5189">
            <v>0.20746400000000001</v>
          </cell>
        </row>
        <row r="5190">
          <cell r="F5190">
            <v>0.20750399999999999</v>
          </cell>
        </row>
        <row r="5191">
          <cell r="F5191">
            <v>0.20754400000000001</v>
          </cell>
        </row>
        <row r="5192">
          <cell r="F5192">
            <v>0.20758399999999999</v>
          </cell>
        </row>
        <row r="5193">
          <cell r="F5193">
            <v>0.207624</v>
          </cell>
        </row>
        <row r="5194">
          <cell r="F5194">
            <v>0.20766399999999999</v>
          </cell>
        </row>
        <row r="5195">
          <cell r="F5195">
            <v>0.207704</v>
          </cell>
        </row>
        <row r="5196">
          <cell r="F5196">
            <v>0.20774400000000001</v>
          </cell>
        </row>
        <row r="5197">
          <cell r="F5197">
            <v>0.207784</v>
          </cell>
        </row>
        <row r="5198">
          <cell r="F5198">
            <v>0.20782400000000001</v>
          </cell>
        </row>
        <row r="5199">
          <cell r="F5199">
            <v>0.20786399999999999</v>
          </cell>
        </row>
        <row r="5200">
          <cell r="F5200">
            <v>0.20790400000000001</v>
          </cell>
        </row>
        <row r="5201">
          <cell r="F5201">
            <v>0.20794399999999999</v>
          </cell>
        </row>
        <row r="5202">
          <cell r="F5202">
            <v>0.207984</v>
          </cell>
        </row>
        <row r="5203">
          <cell r="F5203">
            <v>0.20802399999999999</v>
          </cell>
        </row>
        <row r="5204">
          <cell r="F5204">
            <v>0.208064</v>
          </cell>
        </row>
        <row r="5205">
          <cell r="F5205">
            <v>0.20810400000000001</v>
          </cell>
        </row>
        <row r="5206">
          <cell r="F5206">
            <v>0.208144</v>
          </cell>
        </row>
        <row r="5207">
          <cell r="F5207">
            <v>0.20818400000000001</v>
          </cell>
        </row>
        <row r="5208">
          <cell r="F5208">
            <v>0.20822399999999999</v>
          </cell>
        </row>
        <row r="5209">
          <cell r="F5209">
            <v>0.208264</v>
          </cell>
        </row>
        <row r="5210">
          <cell r="F5210">
            <v>0.20830399999999999</v>
          </cell>
        </row>
        <row r="5211">
          <cell r="F5211">
            <v>0.208344</v>
          </cell>
        </row>
        <row r="5212">
          <cell r="F5212">
            <v>0.20838400000000001</v>
          </cell>
        </row>
        <row r="5213">
          <cell r="F5213">
            <v>0.208424</v>
          </cell>
        </row>
        <row r="5214">
          <cell r="F5214">
            <v>0.20846400000000001</v>
          </cell>
        </row>
        <row r="5215">
          <cell r="F5215">
            <v>0.20850399999999999</v>
          </cell>
        </row>
        <row r="5216">
          <cell r="F5216">
            <v>0.20854400000000001</v>
          </cell>
        </row>
        <row r="5217">
          <cell r="F5217">
            <v>0.20858399999999999</v>
          </cell>
        </row>
        <row r="5218">
          <cell r="F5218">
            <v>0.208624</v>
          </cell>
        </row>
        <row r="5219">
          <cell r="F5219">
            <v>0.20866399999999999</v>
          </cell>
        </row>
        <row r="5220">
          <cell r="F5220">
            <v>0.208704</v>
          </cell>
        </row>
        <row r="5221">
          <cell r="F5221">
            <v>0.20874400000000001</v>
          </cell>
        </row>
        <row r="5222">
          <cell r="F5222">
            <v>0.208784</v>
          </cell>
        </row>
        <row r="5223">
          <cell r="F5223">
            <v>0.20882400000000001</v>
          </cell>
        </row>
        <row r="5224">
          <cell r="F5224">
            <v>0.20886399999999999</v>
          </cell>
        </row>
        <row r="5225">
          <cell r="F5225">
            <v>0.20890400000000001</v>
          </cell>
        </row>
        <row r="5226">
          <cell r="F5226">
            <v>0.20894399999999999</v>
          </cell>
        </row>
        <row r="5227">
          <cell r="F5227">
            <v>0.208984</v>
          </cell>
        </row>
        <row r="5228">
          <cell r="F5228">
            <v>0.20902399999999999</v>
          </cell>
        </row>
        <row r="5229">
          <cell r="F5229">
            <v>0.209064</v>
          </cell>
        </row>
        <row r="5230">
          <cell r="F5230">
            <v>0.20910400000000001</v>
          </cell>
        </row>
        <row r="5231">
          <cell r="F5231">
            <v>0.209144</v>
          </cell>
        </row>
        <row r="5232">
          <cell r="F5232">
            <v>0.20918400000000001</v>
          </cell>
        </row>
        <row r="5233">
          <cell r="F5233">
            <v>0.20922399999999999</v>
          </cell>
        </row>
        <row r="5234">
          <cell r="F5234">
            <v>0.20926400000000001</v>
          </cell>
        </row>
        <row r="5235">
          <cell r="F5235">
            <v>0.20930399999999999</v>
          </cell>
        </row>
        <row r="5236">
          <cell r="F5236">
            <v>0.209344</v>
          </cell>
        </row>
        <row r="5237">
          <cell r="F5237">
            <v>0.20938399999999999</v>
          </cell>
        </row>
        <row r="5238">
          <cell r="F5238">
            <v>0.209424</v>
          </cell>
        </row>
        <row r="5239">
          <cell r="F5239">
            <v>0.20946400000000001</v>
          </cell>
        </row>
        <row r="5240">
          <cell r="F5240">
            <v>0.209504</v>
          </cell>
        </row>
        <row r="5241">
          <cell r="F5241">
            <v>0.20954400000000001</v>
          </cell>
        </row>
        <row r="5242">
          <cell r="F5242">
            <v>0.20958399999999999</v>
          </cell>
        </row>
        <row r="5243">
          <cell r="F5243">
            <v>0.209624</v>
          </cell>
        </row>
        <row r="5244">
          <cell r="F5244">
            <v>0.20966399999999999</v>
          </cell>
        </row>
        <row r="5245">
          <cell r="F5245">
            <v>0.209704</v>
          </cell>
        </row>
        <row r="5246">
          <cell r="F5246">
            <v>0.20974400000000001</v>
          </cell>
        </row>
        <row r="5247">
          <cell r="F5247">
            <v>0.209784</v>
          </cell>
        </row>
        <row r="5248">
          <cell r="F5248">
            <v>0.20982400000000001</v>
          </cell>
        </row>
        <row r="5249">
          <cell r="F5249">
            <v>0.20986399999999999</v>
          </cell>
        </row>
        <row r="5250">
          <cell r="F5250">
            <v>0.20990400000000001</v>
          </cell>
        </row>
        <row r="5251">
          <cell r="F5251">
            <v>0.20994399999999999</v>
          </cell>
        </row>
        <row r="5252">
          <cell r="F5252">
            <v>0.209984</v>
          </cell>
        </row>
        <row r="5253">
          <cell r="F5253">
            <v>0.21002399999999999</v>
          </cell>
        </row>
        <row r="5254">
          <cell r="F5254">
            <v>0.210064</v>
          </cell>
        </row>
        <row r="5255">
          <cell r="F5255">
            <v>0.21010400000000001</v>
          </cell>
        </row>
        <row r="5256">
          <cell r="F5256">
            <v>0.210144</v>
          </cell>
        </row>
        <row r="5257">
          <cell r="F5257">
            <v>0.21018400000000001</v>
          </cell>
        </row>
        <row r="5258">
          <cell r="F5258">
            <v>0.21022399999999999</v>
          </cell>
        </row>
        <row r="5259">
          <cell r="F5259">
            <v>0.21026400000000001</v>
          </cell>
        </row>
        <row r="5260">
          <cell r="F5260">
            <v>0.21030399999999999</v>
          </cell>
        </row>
        <row r="5261">
          <cell r="F5261">
            <v>0.210344</v>
          </cell>
        </row>
        <row r="5262">
          <cell r="F5262">
            <v>0.21038399999999999</v>
          </cell>
        </row>
        <row r="5263">
          <cell r="F5263">
            <v>0.210424</v>
          </cell>
        </row>
        <row r="5264">
          <cell r="F5264">
            <v>0.21046400000000001</v>
          </cell>
        </row>
        <row r="5265">
          <cell r="F5265">
            <v>0.210504</v>
          </cell>
        </row>
        <row r="5266">
          <cell r="F5266">
            <v>0.21054400000000001</v>
          </cell>
        </row>
        <row r="5267">
          <cell r="F5267">
            <v>0.21058399999999999</v>
          </cell>
        </row>
        <row r="5268">
          <cell r="F5268">
            <v>0.21062400000000001</v>
          </cell>
        </row>
        <row r="5269">
          <cell r="F5269">
            <v>0.21066399999999999</v>
          </cell>
        </row>
        <row r="5270">
          <cell r="F5270">
            <v>0.210704</v>
          </cell>
        </row>
        <row r="5271">
          <cell r="F5271">
            <v>0.21074399999999999</v>
          </cell>
        </row>
        <row r="5272">
          <cell r="F5272">
            <v>0.210784</v>
          </cell>
        </row>
        <row r="5273">
          <cell r="F5273">
            <v>0.21082400000000001</v>
          </cell>
        </row>
        <row r="5274">
          <cell r="F5274">
            <v>0.210864</v>
          </cell>
        </row>
        <row r="5275">
          <cell r="F5275">
            <v>0.21090400000000001</v>
          </cell>
        </row>
        <row r="5276">
          <cell r="F5276">
            <v>0.21094399999999999</v>
          </cell>
        </row>
        <row r="5277">
          <cell r="F5277">
            <v>0.210984</v>
          </cell>
        </row>
        <row r="5278">
          <cell r="F5278">
            <v>0.21102399999999999</v>
          </cell>
        </row>
        <row r="5279">
          <cell r="F5279">
            <v>0.211064</v>
          </cell>
        </row>
        <row r="5280">
          <cell r="F5280">
            <v>0.21110400000000001</v>
          </cell>
        </row>
        <row r="5281">
          <cell r="F5281">
            <v>0.211144</v>
          </cell>
        </row>
        <row r="5282">
          <cell r="F5282">
            <v>0.21118400000000001</v>
          </cell>
        </row>
        <row r="5283">
          <cell r="F5283">
            <v>0.211224</v>
          </cell>
        </row>
        <row r="5284">
          <cell r="F5284">
            <v>0.21126400000000001</v>
          </cell>
        </row>
        <row r="5285">
          <cell r="F5285">
            <v>0.21130399999999999</v>
          </cell>
        </row>
        <row r="5286">
          <cell r="F5286">
            <v>0.211344</v>
          </cell>
        </row>
        <row r="5287">
          <cell r="F5287">
            <v>0.21138399999999999</v>
          </cell>
        </row>
        <row r="5288">
          <cell r="F5288">
            <v>0.211424</v>
          </cell>
        </row>
        <row r="5289">
          <cell r="F5289">
            <v>0.21146400000000001</v>
          </cell>
        </row>
        <row r="5290">
          <cell r="F5290">
            <v>0.211504</v>
          </cell>
        </row>
        <row r="5291">
          <cell r="F5291">
            <v>0.21154400000000001</v>
          </cell>
        </row>
        <row r="5292">
          <cell r="F5292">
            <v>0.21158399999999999</v>
          </cell>
        </row>
        <row r="5293">
          <cell r="F5293">
            <v>0.21162400000000001</v>
          </cell>
        </row>
        <row r="5294">
          <cell r="F5294">
            <v>0.21166399999999999</v>
          </cell>
        </row>
        <row r="5295">
          <cell r="F5295">
            <v>0.211704</v>
          </cell>
        </row>
        <row r="5296">
          <cell r="F5296">
            <v>0.21174399999999999</v>
          </cell>
        </row>
        <row r="5297">
          <cell r="F5297">
            <v>0.211784</v>
          </cell>
        </row>
        <row r="5298">
          <cell r="F5298">
            <v>0.21182400000000001</v>
          </cell>
        </row>
        <row r="5299">
          <cell r="F5299">
            <v>0.211864</v>
          </cell>
        </row>
        <row r="5300">
          <cell r="F5300">
            <v>0.21190400000000001</v>
          </cell>
        </row>
        <row r="5301">
          <cell r="F5301">
            <v>0.21194399999999999</v>
          </cell>
        </row>
        <row r="5302">
          <cell r="F5302">
            <v>0.21198400000000001</v>
          </cell>
        </row>
        <row r="5303">
          <cell r="F5303">
            <v>0.21202399999999999</v>
          </cell>
        </row>
        <row r="5304">
          <cell r="F5304">
            <v>0.212064</v>
          </cell>
        </row>
        <row r="5305">
          <cell r="F5305">
            <v>0.21210399999999999</v>
          </cell>
        </row>
        <row r="5306">
          <cell r="F5306">
            <v>0.212144</v>
          </cell>
        </row>
        <row r="5307">
          <cell r="F5307">
            <v>0.21218400000000001</v>
          </cell>
        </row>
        <row r="5308">
          <cell r="F5308">
            <v>0.212224</v>
          </cell>
        </row>
        <row r="5309">
          <cell r="F5309">
            <v>0.21226400000000001</v>
          </cell>
        </row>
        <row r="5310">
          <cell r="F5310">
            <v>0.21230399999999999</v>
          </cell>
        </row>
        <row r="5311">
          <cell r="F5311">
            <v>0.212344</v>
          </cell>
        </row>
        <row r="5312">
          <cell r="F5312">
            <v>0.21238399999999999</v>
          </cell>
        </row>
        <row r="5313">
          <cell r="F5313">
            <v>0.212424</v>
          </cell>
        </row>
        <row r="5314">
          <cell r="F5314">
            <v>0.21246399999999999</v>
          </cell>
        </row>
        <row r="5315">
          <cell r="F5315">
            <v>0.212504</v>
          </cell>
        </row>
        <row r="5316">
          <cell r="F5316">
            <v>0.21254400000000001</v>
          </cell>
        </row>
        <row r="5317">
          <cell r="F5317">
            <v>0.212584</v>
          </cell>
        </row>
        <row r="5318">
          <cell r="F5318">
            <v>0.21262400000000001</v>
          </cell>
        </row>
        <row r="5319">
          <cell r="F5319">
            <v>0.21266399999999999</v>
          </cell>
        </row>
        <row r="5320">
          <cell r="F5320">
            <v>0.212704</v>
          </cell>
        </row>
        <row r="5321">
          <cell r="F5321">
            <v>0.21274399999999999</v>
          </cell>
        </row>
        <row r="5322">
          <cell r="F5322">
            <v>0.212784</v>
          </cell>
        </row>
        <row r="5323">
          <cell r="F5323">
            <v>0.21282400000000001</v>
          </cell>
        </row>
        <row r="5324">
          <cell r="F5324">
            <v>0.212864</v>
          </cell>
        </row>
        <row r="5325">
          <cell r="F5325">
            <v>0.21290400000000001</v>
          </cell>
        </row>
        <row r="5326">
          <cell r="F5326">
            <v>0.21294399999999999</v>
          </cell>
        </row>
        <row r="5327">
          <cell r="F5327">
            <v>0.21298400000000001</v>
          </cell>
        </row>
        <row r="5328">
          <cell r="F5328">
            <v>0.21302399999999999</v>
          </cell>
        </row>
        <row r="5329">
          <cell r="F5329">
            <v>0.213064</v>
          </cell>
        </row>
        <row r="5330">
          <cell r="F5330">
            <v>0.21310399999999999</v>
          </cell>
        </row>
        <row r="5331">
          <cell r="F5331">
            <v>0.213144</v>
          </cell>
        </row>
        <row r="5332">
          <cell r="F5332">
            <v>0.21318400000000001</v>
          </cell>
        </row>
        <row r="5333">
          <cell r="F5333">
            <v>0.213224</v>
          </cell>
        </row>
        <row r="5334">
          <cell r="F5334">
            <v>0.21326400000000001</v>
          </cell>
        </row>
        <row r="5335">
          <cell r="F5335">
            <v>0.21330399999999999</v>
          </cell>
        </row>
        <row r="5336">
          <cell r="F5336">
            <v>0.21334400000000001</v>
          </cell>
        </row>
        <row r="5337">
          <cell r="F5337">
            <v>0.21338399999999999</v>
          </cell>
        </row>
        <row r="5338">
          <cell r="F5338">
            <v>0.213424</v>
          </cell>
        </row>
        <row r="5339">
          <cell r="F5339">
            <v>0.21346399999999999</v>
          </cell>
        </row>
        <row r="5340">
          <cell r="F5340">
            <v>0.213504</v>
          </cell>
        </row>
        <row r="5341">
          <cell r="F5341">
            <v>0.21354400000000001</v>
          </cell>
        </row>
        <row r="5342">
          <cell r="F5342">
            <v>0.213584</v>
          </cell>
        </row>
        <row r="5343">
          <cell r="F5343">
            <v>0.21362400000000001</v>
          </cell>
        </row>
        <row r="5344">
          <cell r="F5344">
            <v>0.21366399999999999</v>
          </cell>
        </row>
        <row r="5345">
          <cell r="F5345">
            <v>0.21370400000000001</v>
          </cell>
        </row>
        <row r="5346">
          <cell r="F5346">
            <v>0.21374399999999999</v>
          </cell>
        </row>
        <row r="5347">
          <cell r="F5347">
            <v>0.213784</v>
          </cell>
        </row>
        <row r="5348">
          <cell r="F5348">
            <v>0.21382399999999999</v>
          </cell>
        </row>
        <row r="5349">
          <cell r="F5349">
            <v>0.213864</v>
          </cell>
        </row>
        <row r="5350">
          <cell r="F5350">
            <v>0.21390400000000001</v>
          </cell>
        </row>
        <row r="5351">
          <cell r="F5351">
            <v>0.213944</v>
          </cell>
        </row>
        <row r="5352">
          <cell r="F5352">
            <v>0.21398400000000001</v>
          </cell>
        </row>
        <row r="5353">
          <cell r="F5353">
            <v>0.21402399999999999</v>
          </cell>
        </row>
        <row r="5354">
          <cell r="F5354">
            <v>0.214064</v>
          </cell>
        </row>
        <row r="5355">
          <cell r="F5355">
            <v>0.21410399999999999</v>
          </cell>
        </row>
        <row r="5356">
          <cell r="F5356">
            <v>0.214144</v>
          </cell>
        </row>
        <row r="5357">
          <cell r="F5357">
            <v>0.21418400000000001</v>
          </cell>
        </row>
        <row r="5358">
          <cell r="F5358">
            <v>0.214224</v>
          </cell>
        </row>
        <row r="5359">
          <cell r="F5359">
            <v>0.21426400000000001</v>
          </cell>
        </row>
        <row r="5360">
          <cell r="F5360">
            <v>0.21430399999999999</v>
          </cell>
        </row>
        <row r="5361">
          <cell r="F5361">
            <v>0.21434400000000001</v>
          </cell>
        </row>
        <row r="5362">
          <cell r="F5362">
            <v>0.21438399999999999</v>
          </cell>
        </row>
        <row r="5363">
          <cell r="F5363">
            <v>0.214424</v>
          </cell>
        </row>
        <row r="5364">
          <cell r="F5364">
            <v>0.21446399999999999</v>
          </cell>
        </row>
        <row r="5365">
          <cell r="F5365">
            <v>0.214504</v>
          </cell>
        </row>
        <row r="5366">
          <cell r="F5366">
            <v>0.21454400000000001</v>
          </cell>
        </row>
        <row r="5367">
          <cell r="F5367">
            <v>0.214584</v>
          </cell>
        </row>
        <row r="5368">
          <cell r="F5368">
            <v>0.21462400000000001</v>
          </cell>
        </row>
        <row r="5369">
          <cell r="F5369">
            <v>0.21466399999999999</v>
          </cell>
        </row>
        <row r="5370">
          <cell r="F5370">
            <v>0.21470400000000001</v>
          </cell>
        </row>
        <row r="5371">
          <cell r="F5371">
            <v>0.21474399999999999</v>
          </cell>
        </row>
        <row r="5372">
          <cell r="F5372">
            <v>0.214784</v>
          </cell>
        </row>
        <row r="5373">
          <cell r="F5373">
            <v>0.21482399999999999</v>
          </cell>
        </row>
        <row r="5374">
          <cell r="F5374">
            <v>0.214864</v>
          </cell>
        </row>
        <row r="5375">
          <cell r="F5375">
            <v>0.21490400000000001</v>
          </cell>
        </row>
        <row r="5376">
          <cell r="F5376">
            <v>0.214944</v>
          </cell>
        </row>
        <row r="5377">
          <cell r="F5377">
            <v>0.21498400000000001</v>
          </cell>
        </row>
        <row r="5378">
          <cell r="F5378">
            <v>0.21502399999999999</v>
          </cell>
        </row>
        <row r="5379">
          <cell r="F5379">
            <v>0.21506400000000001</v>
          </cell>
        </row>
        <row r="5380">
          <cell r="F5380">
            <v>0.21510399999999999</v>
          </cell>
        </row>
        <row r="5381">
          <cell r="F5381">
            <v>0.215144</v>
          </cell>
        </row>
        <row r="5382">
          <cell r="F5382">
            <v>0.21518399999999999</v>
          </cell>
        </row>
        <row r="5383">
          <cell r="F5383">
            <v>0.215224</v>
          </cell>
        </row>
        <row r="5384">
          <cell r="F5384">
            <v>0.21526400000000001</v>
          </cell>
        </row>
        <row r="5385">
          <cell r="F5385">
            <v>0.215304</v>
          </cell>
        </row>
        <row r="5386">
          <cell r="F5386">
            <v>0.21534400000000001</v>
          </cell>
        </row>
        <row r="5387">
          <cell r="F5387">
            <v>0.21538399999999999</v>
          </cell>
        </row>
        <row r="5388">
          <cell r="F5388">
            <v>0.215424</v>
          </cell>
        </row>
        <row r="5389">
          <cell r="F5389">
            <v>0.21546399999999999</v>
          </cell>
        </row>
        <row r="5390">
          <cell r="F5390">
            <v>0.215504</v>
          </cell>
        </row>
        <row r="5391">
          <cell r="F5391">
            <v>0.21554400000000001</v>
          </cell>
        </row>
        <row r="5392">
          <cell r="F5392">
            <v>0.215584</v>
          </cell>
        </row>
        <row r="5393">
          <cell r="F5393">
            <v>0.21562400000000001</v>
          </cell>
        </row>
        <row r="5394">
          <cell r="F5394">
            <v>0.21566399999999999</v>
          </cell>
        </row>
        <row r="5395">
          <cell r="F5395">
            <v>0.21570400000000001</v>
          </cell>
        </row>
        <row r="5396">
          <cell r="F5396">
            <v>0.21574399999999999</v>
          </cell>
        </row>
        <row r="5397">
          <cell r="F5397">
            <v>0.215784</v>
          </cell>
        </row>
        <row r="5398">
          <cell r="F5398">
            <v>0.21582399999999999</v>
          </cell>
        </row>
        <row r="5399">
          <cell r="F5399">
            <v>0.215864</v>
          </cell>
        </row>
        <row r="5400">
          <cell r="F5400">
            <v>0.21590400000000001</v>
          </cell>
        </row>
        <row r="5401">
          <cell r="F5401">
            <v>0.215944</v>
          </cell>
        </row>
        <row r="5402">
          <cell r="F5402">
            <v>0.21598400000000001</v>
          </cell>
        </row>
        <row r="5403">
          <cell r="F5403">
            <v>0.21602399999999999</v>
          </cell>
        </row>
        <row r="5404">
          <cell r="F5404">
            <v>0.21606400000000001</v>
          </cell>
        </row>
        <row r="5405">
          <cell r="F5405">
            <v>0.21610399999999999</v>
          </cell>
        </row>
        <row r="5406">
          <cell r="F5406">
            <v>0.216144</v>
          </cell>
        </row>
        <row r="5407">
          <cell r="F5407">
            <v>0.21618399999999999</v>
          </cell>
        </row>
        <row r="5408">
          <cell r="F5408">
            <v>0.216224</v>
          </cell>
        </row>
        <row r="5409">
          <cell r="F5409">
            <v>0.21626400000000001</v>
          </cell>
        </row>
        <row r="5410">
          <cell r="F5410">
            <v>0.216304</v>
          </cell>
        </row>
        <row r="5411">
          <cell r="F5411">
            <v>0.21634400000000001</v>
          </cell>
        </row>
        <row r="5412">
          <cell r="F5412">
            <v>0.21638399999999999</v>
          </cell>
        </row>
        <row r="5413">
          <cell r="F5413">
            <v>0.21642400000000001</v>
          </cell>
        </row>
        <row r="5414">
          <cell r="F5414">
            <v>0.21646399999999999</v>
          </cell>
        </row>
        <row r="5415">
          <cell r="F5415">
            <v>0.216504</v>
          </cell>
        </row>
        <row r="5416">
          <cell r="F5416">
            <v>0.21654399999999999</v>
          </cell>
        </row>
        <row r="5417">
          <cell r="F5417">
            <v>0.216584</v>
          </cell>
        </row>
        <row r="5418">
          <cell r="F5418">
            <v>0.21662400000000001</v>
          </cell>
        </row>
        <row r="5419">
          <cell r="F5419">
            <v>0.216664</v>
          </cell>
        </row>
        <row r="5420">
          <cell r="F5420">
            <v>0.21670400000000001</v>
          </cell>
        </row>
        <row r="5421">
          <cell r="F5421">
            <v>0.21674399999999999</v>
          </cell>
        </row>
        <row r="5422">
          <cell r="F5422">
            <v>0.216784</v>
          </cell>
        </row>
        <row r="5423">
          <cell r="F5423">
            <v>0.21682399999999999</v>
          </cell>
        </row>
        <row r="5424">
          <cell r="F5424">
            <v>0.216864</v>
          </cell>
        </row>
        <row r="5425">
          <cell r="F5425">
            <v>0.21690400000000001</v>
          </cell>
        </row>
        <row r="5426">
          <cell r="F5426">
            <v>0.216944</v>
          </cell>
        </row>
        <row r="5427">
          <cell r="F5427">
            <v>0.21698400000000001</v>
          </cell>
        </row>
        <row r="5428">
          <cell r="F5428">
            <v>0.21702399999999999</v>
          </cell>
        </row>
        <row r="5429">
          <cell r="F5429">
            <v>0.21706400000000001</v>
          </cell>
        </row>
        <row r="5430">
          <cell r="F5430">
            <v>0.21710399999999999</v>
          </cell>
        </row>
        <row r="5431">
          <cell r="F5431">
            <v>0.217144</v>
          </cell>
        </row>
        <row r="5432">
          <cell r="F5432">
            <v>0.21718399999999999</v>
          </cell>
        </row>
        <row r="5433">
          <cell r="F5433">
            <v>0.217224</v>
          </cell>
        </row>
        <row r="5434">
          <cell r="F5434">
            <v>0.21726400000000001</v>
          </cell>
        </row>
        <row r="5435">
          <cell r="F5435">
            <v>0.217304</v>
          </cell>
        </row>
        <row r="5436">
          <cell r="F5436">
            <v>0.21734400000000001</v>
          </cell>
        </row>
        <row r="5437">
          <cell r="F5437">
            <v>0.21738399999999999</v>
          </cell>
        </row>
        <row r="5438">
          <cell r="F5438">
            <v>0.21742400000000001</v>
          </cell>
        </row>
        <row r="5439">
          <cell r="F5439">
            <v>0.21746399999999999</v>
          </cell>
        </row>
        <row r="5440">
          <cell r="F5440">
            <v>0.217504</v>
          </cell>
        </row>
        <row r="5441">
          <cell r="F5441">
            <v>0.21754399999999999</v>
          </cell>
        </row>
        <row r="5442">
          <cell r="F5442">
            <v>0.217584</v>
          </cell>
        </row>
        <row r="5443">
          <cell r="F5443">
            <v>0.21762400000000001</v>
          </cell>
        </row>
        <row r="5444">
          <cell r="F5444">
            <v>0.217664</v>
          </cell>
        </row>
        <row r="5445">
          <cell r="F5445">
            <v>0.21770400000000001</v>
          </cell>
        </row>
        <row r="5446">
          <cell r="F5446">
            <v>0.21774399999999999</v>
          </cell>
        </row>
        <row r="5447">
          <cell r="F5447">
            <v>0.21778400000000001</v>
          </cell>
        </row>
        <row r="5448">
          <cell r="F5448">
            <v>0.21782399999999999</v>
          </cell>
        </row>
        <row r="5449">
          <cell r="F5449">
            <v>0.217864</v>
          </cell>
        </row>
        <row r="5450">
          <cell r="F5450">
            <v>0.21790399999999999</v>
          </cell>
        </row>
        <row r="5451">
          <cell r="F5451">
            <v>0.217944</v>
          </cell>
        </row>
        <row r="5452">
          <cell r="F5452">
            <v>0.21798400000000001</v>
          </cell>
        </row>
        <row r="5453">
          <cell r="F5453">
            <v>0.218024</v>
          </cell>
        </row>
        <row r="5454">
          <cell r="F5454">
            <v>0.21806400000000001</v>
          </cell>
        </row>
        <row r="5455">
          <cell r="F5455">
            <v>0.21810399999999999</v>
          </cell>
        </row>
        <row r="5456">
          <cell r="F5456">
            <v>0.218144</v>
          </cell>
        </row>
        <row r="5457">
          <cell r="F5457">
            <v>0.21818399999999999</v>
          </cell>
        </row>
        <row r="5458">
          <cell r="F5458">
            <v>0.218224</v>
          </cell>
        </row>
        <row r="5459">
          <cell r="F5459">
            <v>0.21826400000000001</v>
          </cell>
        </row>
        <row r="5460">
          <cell r="F5460">
            <v>0.218304</v>
          </cell>
        </row>
      </sheetData>
      <sheetData sheetId="2"/>
      <sheetData sheetId="3"/>
      <sheetData sheetId="4"/>
      <sheetData sheetId="5"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  <cell r="AC3" t="str">
            <v>Storey Disp. (m)</v>
          </cell>
          <cell r="AD3" t="str">
            <v>Base Shear (kN)</v>
          </cell>
          <cell r="AE3" t="str">
            <v>K2 (kN/m)</v>
          </cell>
          <cell r="AG3" t="str">
            <v>Storey Disp. (m)</v>
          </cell>
          <cell r="AH3" t="str">
            <v>Base Shear (kN)</v>
          </cell>
          <cell r="AI3" t="str">
            <v>K3 (kN/m)</v>
          </cell>
        </row>
        <row r="4">
          <cell r="O4">
            <v>-295.51557000000003</v>
          </cell>
          <cell r="P4">
            <v>-486.63429999999994</v>
          </cell>
          <cell r="Q4">
            <v>-495.0335</v>
          </cell>
          <cell r="R4">
            <v>-322.1121</v>
          </cell>
        </row>
        <row r="5">
          <cell r="O5">
            <v>1.00231E-2</v>
          </cell>
          <cell r="P5">
            <v>2.5003600000000001E-2</v>
          </cell>
          <cell r="Q5">
            <v>3.5006099999999998E-2</v>
          </cell>
          <cell r="R5">
            <v>4.9998399999999998E-2</v>
          </cell>
          <cell r="V5">
            <v>3</v>
          </cell>
          <cell r="W5">
            <v>0.5</v>
          </cell>
          <cell r="X5">
            <v>0.5</v>
          </cell>
          <cell r="Y5">
            <v>2.0706599999999993E-3</v>
          </cell>
          <cell r="Z5">
            <v>119.561465</v>
          </cell>
          <cell r="AA5">
            <v>57740.751740990811</v>
          </cell>
          <cell r="AC5">
            <v>7.9000000000000077E-4</v>
          </cell>
          <cell r="AD5">
            <v>44.030149999999992</v>
          </cell>
          <cell r="AE5">
            <v>55734.367088607527</v>
          </cell>
          <cell r="AG5">
            <v>-4.3960000000000526E-4</v>
          </cell>
          <cell r="AH5">
            <v>-34.102449999999976</v>
          </cell>
          <cell r="AI5">
            <v>77576.091901727865</v>
          </cell>
        </row>
        <row r="6">
          <cell r="O6">
            <v>7.5886800000000004E-3</v>
          </cell>
          <cell r="P6">
            <v>2.08898E-2</v>
          </cell>
          <cell r="Q6">
            <v>3.0769399999999999E-2</v>
          </cell>
          <cell r="R6">
            <v>4.6866699999999997E-2</v>
          </cell>
          <cell r="V6">
            <v>2</v>
          </cell>
          <cell r="W6">
            <v>0.33333333333333331</v>
          </cell>
          <cell r="X6">
            <v>0.83333333333333326</v>
          </cell>
          <cell r="Y6">
            <v>3.3097200000000004E-3</v>
          </cell>
          <cell r="Z6">
            <v>199.26910833333332</v>
          </cell>
          <cell r="AA6">
            <v>60207.24059235624</v>
          </cell>
          <cell r="AC6">
            <v>4.7074599999999992E-3</v>
          </cell>
          <cell r="AD6">
            <v>73.38358333333332</v>
          </cell>
          <cell r="AE6">
            <v>15588.785318055456</v>
          </cell>
          <cell r="AG6">
            <v>-8.3349999999999744E-4</v>
          </cell>
          <cell r="AH6">
            <v>-56.83741666666662</v>
          </cell>
          <cell r="AI6">
            <v>68191.261747650628</v>
          </cell>
        </row>
        <row r="7">
          <cell r="O7">
            <v>3.7296400000000002E-3</v>
          </cell>
          <cell r="P7">
            <v>1.09771E-2</v>
          </cell>
          <cell r="Q7">
            <v>1.9264099999999999E-2</v>
          </cell>
          <cell r="R7">
            <v>3.7636799999999998E-2</v>
          </cell>
          <cell r="V7">
            <v>1</v>
          </cell>
          <cell r="W7">
            <v>0.16666666666666666</v>
          </cell>
          <cell r="X7">
            <v>0.99999999999999989</v>
          </cell>
          <cell r="Y7">
            <v>3.2457800000000002E-3</v>
          </cell>
          <cell r="Z7">
            <v>239.12292999999997</v>
          </cell>
          <cell r="AA7">
            <v>73671.946342635652</v>
          </cell>
          <cell r="AC7">
            <v>4.9119399999999992E-3</v>
          </cell>
          <cell r="AD7">
            <v>88.06029999999997</v>
          </cell>
          <cell r="AE7">
            <v>17927.804492725885</v>
          </cell>
          <cell r="AG7">
            <v>9.0702999999999999E-3</v>
          </cell>
          <cell r="AH7">
            <v>-68.204899999999938</v>
          </cell>
          <cell r="AI7">
            <v>-7519.5859012380997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3806.1248799319242</v>
          </cell>
        </row>
        <row r="6">
          <cell r="AA6">
            <v>4166.9908176120125</v>
          </cell>
        </row>
        <row r="7">
          <cell r="AA7">
            <v>7279.6601410328813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topLeftCell="O13" zoomScale="80" zoomScaleNormal="80" workbookViewId="0">
      <selection activeCell="AL23" sqref="AL23"/>
    </sheetView>
  </sheetViews>
  <sheetFormatPr defaultRowHeight="15" x14ac:dyDescent="0.25"/>
  <cols>
    <col min="1" max="1" width="9.140625" style="1"/>
    <col min="2" max="2" width="8.140625" style="1" customWidth="1"/>
    <col min="3" max="3" width="9.140625" style="1" customWidth="1"/>
    <col min="4" max="4" width="10.140625" style="1" customWidth="1"/>
    <col min="5" max="5" width="9.140625" style="1" customWidth="1"/>
    <col min="6" max="9" width="9.140625" style="1"/>
    <col min="10" max="10" width="5.5703125" style="1" bestFit="1" customWidth="1"/>
    <col min="11" max="11" width="12.7109375" style="1" customWidth="1"/>
    <col min="12" max="12" width="5.5703125" style="1" bestFit="1" customWidth="1"/>
    <col min="13" max="13" width="8.7109375" style="1" customWidth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8.7109375" style="1" customWidth="1"/>
    <col min="18" max="18" width="5" style="1" bestFit="1" customWidth="1"/>
    <col min="19" max="19" width="8" style="1" customWidth="1"/>
    <col min="20" max="20" width="9.5703125" style="1" customWidth="1"/>
    <col min="21" max="21" width="11.28515625" style="1" customWidth="1"/>
    <col min="22" max="25" width="10.42578125" style="1" bestFit="1" customWidth="1"/>
    <col min="26" max="26" width="10.28515625" style="1" bestFit="1" customWidth="1"/>
    <col min="27" max="27" width="13.140625" style="1" bestFit="1" customWidth="1"/>
    <col min="28" max="28" width="10.5703125" style="1" bestFit="1" customWidth="1"/>
    <col min="29" max="29" width="8.5703125" style="1" bestFit="1" customWidth="1"/>
    <col min="30" max="30" width="10.28515625" style="1" bestFit="1" customWidth="1"/>
    <col min="31" max="31" width="7.140625" style="1" bestFit="1" customWidth="1"/>
    <col min="32" max="32" width="11.85546875" style="1" bestFit="1" customWidth="1"/>
    <col min="33" max="33" width="10.5703125" style="1" bestFit="1" customWidth="1"/>
    <col min="34" max="34" width="9.28515625" style="1" bestFit="1" customWidth="1"/>
    <col min="35" max="35" width="10.28515625" style="1" bestFit="1" customWidth="1"/>
    <col min="36" max="36" width="6.28515625" style="1" customWidth="1"/>
    <col min="37" max="37" width="12.42578125" style="1" bestFit="1" customWidth="1"/>
    <col min="38" max="16384" width="9.140625" style="1"/>
  </cols>
  <sheetData>
    <row r="1" spans="2:38" ht="15.75" thickBot="1" x14ac:dyDescent="0.3"/>
    <row r="2" spans="2:38" ht="15" customHeight="1" x14ac:dyDescent="0.25">
      <c r="B2" s="2"/>
      <c r="C2" s="3"/>
      <c r="D2" s="3"/>
      <c r="E2" s="3"/>
      <c r="F2" s="3"/>
      <c r="G2" s="3"/>
      <c r="H2" s="3"/>
      <c r="I2" s="3"/>
      <c r="J2" s="549" t="s">
        <v>4</v>
      </c>
      <c r="K2" s="549"/>
      <c r="L2" s="549"/>
      <c r="M2" s="549"/>
      <c r="N2" s="549"/>
      <c r="O2" s="549"/>
      <c r="P2" s="549"/>
      <c r="Q2" s="4"/>
      <c r="S2" s="513" t="s">
        <v>31</v>
      </c>
      <c r="T2" s="514"/>
      <c r="U2" s="514"/>
      <c r="V2" s="514"/>
      <c r="W2" s="514"/>
      <c r="X2" s="514"/>
      <c r="Y2" s="514"/>
      <c r="Z2" s="514"/>
      <c r="AA2" s="514"/>
      <c r="AB2" s="514"/>
      <c r="AC2" s="515"/>
    </row>
    <row r="3" spans="2:38" ht="15" customHeight="1" x14ac:dyDescent="0.25">
      <c r="B3" s="5"/>
      <c r="C3" s="6"/>
      <c r="D3" s="6"/>
      <c r="E3" s="6"/>
      <c r="F3" s="6"/>
      <c r="G3" s="6"/>
      <c r="H3" s="6"/>
      <c r="I3" s="6"/>
      <c r="J3" s="550"/>
      <c r="K3" s="550"/>
      <c r="L3" s="550"/>
      <c r="M3" s="550"/>
      <c r="N3" s="550"/>
      <c r="O3" s="550"/>
      <c r="P3" s="550"/>
      <c r="Q3" s="7"/>
      <c r="S3" s="516"/>
      <c r="T3" s="517"/>
      <c r="U3" s="517"/>
      <c r="V3" s="517"/>
      <c r="W3" s="517"/>
      <c r="X3" s="517"/>
      <c r="Y3" s="517"/>
      <c r="Z3" s="517"/>
      <c r="AA3" s="517"/>
      <c r="AB3" s="517"/>
      <c r="AC3" s="518"/>
    </row>
    <row r="4" spans="2:3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S4" s="535" t="s">
        <v>0</v>
      </c>
      <c r="T4" s="536" t="s">
        <v>2</v>
      </c>
      <c r="U4" s="536" t="s">
        <v>3</v>
      </c>
      <c r="V4" s="531" t="s">
        <v>10</v>
      </c>
      <c r="W4" s="531"/>
      <c r="X4" s="531"/>
      <c r="Y4" s="531"/>
      <c r="Z4" s="534"/>
      <c r="AA4" s="504"/>
      <c r="AB4" s="532" t="s">
        <v>24</v>
      </c>
      <c r="AC4" s="533" t="s">
        <v>25</v>
      </c>
    </row>
    <row r="5" spans="2:38" x14ac:dyDescent="0.25">
      <c r="B5" s="5"/>
      <c r="C5" s="6"/>
      <c r="D5" s="6"/>
      <c r="E5" s="6"/>
      <c r="F5" s="6"/>
      <c r="G5" s="6"/>
      <c r="H5" s="6"/>
      <c r="I5" s="6"/>
      <c r="J5" s="8"/>
      <c r="K5" s="9"/>
      <c r="L5" s="8"/>
      <c r="M5" s="9"/>
      <c r="N5" s="8"/>
      <c r="O5" s="9"/>
      <c r="P5" s="8"/>
      <c r="Q5" s="7"/>
      <c r="S5" s="535"/>
      <c r="T5" s="536"/>
      <c r="U5" s="536"/>
      <c r="V5" s="10" t="s">
        <v>5</v>
      </c>
      <c r="W5" s="10" t="s">
        <v>6</v>
      </c>
      <c r="X5" s="10" t="s">
        <v>7</v>
      </c>
      <c r="Y5" s="10" t="s">
        <v>8</v>
      </c>
      <c r="Z5" s="11" t="s">
        <v>9</v>
      </c>
      <c r="AA5" s="505"/>
      <c r="AB5" s="532"/>
      <c r="AC5" s="533"/>
    </row>
    <row r="6" spans="2:38" ht="18" customHeight="1" x14ac:dyDescent="0.25">
      <c r="B6" s="5"/>
      <c r="C6" s="6"/>
      <c r="D6" s="6"/>
      <c r="E6" s="6"/>
      <c r="F6" s="6"/>
      <c r="G6" s="6"/>
      <c r="H6" s="6"/>
      <c r="I6" s="6"/>
      <c r="J6" s="551"/>
      <c r="K6" s="548"/>
      <c r="L6" s="551"/>
      <c r="M6" s="548"/>
      <c r="N6" s="551"/>
      <c r="O6" s="548"/>
      <c r="P6" s="551"/>
      <c r="Q6" s="7"/>
      <c r="S6" s="12">
        <v>3</v>
      </c>
      <c r="T6" s="13">
        <v>8.75</v>
      </c>
      <c r="U6" s="13">
        <f>T6-T7</f>
        <v>3</v>
      </c>
      <c r="V6" s="13">
        <v>6.7278000000000002</v>
      </c>
      <c r="W6" s="13">
        <v>13.4557</v>
      </c>
      <c r="X6" s="13">
        <v>13.4557</v>
      </c>
      <c r="Y6" s="13">
        <v>6.7278000000000002</v>
      </c>
      <c r="Z6" s="13">
        <f>Y6+X6+W6+V6</f>
        <v>40.367000000000004</v>
      </c>
      <c r="AA6" s="505"/>
      <c r="AB6" s="14">
        <v>3</v>
      </c>
      <c r="AC6" s="15">
        <v>4.5</v>
      </c>
    </row>
    <row r="7" spans="2:38" ht="18" customHeight="1" x14ac:dyDescent="0.25">
      <c r="B7" s="5"/>
      <c r="C7" s="6"/>
      <c r="D7" s="6"/>
      <c r="E7" s="6"/>
      <c r="F7" s="6"/>
      <c r="G7" s="6"/>
      <c r="H7" s="6"/>
      <c r="I7" s="6"/>
      <c r="J7" s="551"/>
      <c r="K7" s="548"/>
      <c r="L7" s="551"/>
      <c r="M7" s="548"/>
      <c r="N7" s="551"/>
      <c r="O7" s="548"/>
      <c r="P7" s="551"/>
      <c r="Q7" s="7"/>
      <c r="S7" s="12">
        <v>2</v>
      </c>
      <c r="T7" s="13">
        <v>5.75</v>
      </c>
      <c r="U7" s="13">
        <f>T7-T8</f>
        <v>3</v>
      </c>
      <c r="V7" s="13">
        <v>6.7278000000000002</v>
      </c>
      <c r="W7" s="13">
        <v>13.4557</v>
      </c>
      <c r="X7" s="13">
        <v>13.4557</v>
      </c>
      <c r="Y7" s="13">
        <v>6.7278000000000002</v>
      </c>
      <c r="Z7" s="13">
        <f>Y7+X7+W7+V7</f>
        <v>40.367000000000004</v>
      </c>
      <c r="AA7" s="505"/>
      <c r="AB7" s="14">
        <v>2</v>
      </c>
      <c r="AC7" s="15">
        <v>2</v>
      </c>
    </row>
    <row r="8" spans="2:38" x14ac:dyDescent="0.25">
      <c r="B8" s="5"/>
      <c r="C8" s="6"/>
      <c r="D8" s="6"/>
      <c r="E8" s="6"/>
      <c r="F8" s="6"/>
      <c r="G8" s="6"/>
      <c r="H8" s="6"/>
      <c r="I8" s="6"/>
      <c r="J8" s="8"/>
      <c r="K8" s="9"/>
      <c r="L8" s="8"/>
      <c r="M8" s="9"/>
      <c r="N8" s="8"/>
      <c r="O8" s="9"/>
      <c r="P8" s="8"/>
      <c r="Q8" s="7"/>
      <c r="S8" s="12">
        <v>1</v>
      </c>
      <c r="T8" s="13">
        <v>2.75</v>
      </c>
      <c r="U8" s="13">
        <f>T8-T9</f>
        <v>2.75</v>
      </c>
      <c r="V8" s="13">
        <v>6.7278000000000002</v>
      </c>
      <c r="W8" s="13">
        <v>13.4557</v>
      </c>
      <c r="X8" s="13">
        <v>13.4557</v>
      </c>
      <c r="Y8" s="13">
        <v>6.7278000000000002</v>
      </c>
      <c r="Z8" s="13">
        <f>Y8+X8+W8+V8</f>
        <v>40.367000000000004</v>
      </c>
      <c r="AA8" s="505"/>
      <c r="AB8" s="14">
        <v>1</v>
      </c>
      <c r="AC8" s="15">
        <v>4.5</v>
      </c>
    </row>
    <row r="9" spans="2:38" ht="18" customHeight="1" thickBot="1" x14ac:dyDescent="0.3">
      <c r="B9" s="5"/>
      <c r="C9" s="6"/>
      <c r="D9" s="6"/>
      <c r="E9" s="6"/>
      <c r="F9" s="6"/>
      <c r="G9" s="6"/>
      <c r="H9" s="6"/>
      <c r="I9" s="6"/>
      <c r="J9" s="551"/>
      <c r="K9" s="548"/>
      <c r="L9" s="551"/>
      <c r="M9" s="548"/>
      <c r="N9" s="551"/>
      <c r="O9" s="548"/>
      <c r="P9" s="551"/>
      <c r="Q9" s="7"/>
      <c r="S9" s="16" t="s">
        <v>1</v>
      </c>
      <c r="T9" s="17">
        <v>0</v>
      </c>
      <c r="U9" s="17">
        <f>T9-0</f>
        <v>0</v>
      </c>
      <c r="V9" s="17">
        <v>0</v>
      </c>
      <c r="W9" s="17">
        <v>0</v>
      </c>
      <c r="X9" s="17">
        <v>0</v>
      </c>
      <c r="Y9" s="17">
        <v>0</v>
      </c>
      <c r="Z9" s="17">
        <f>Y9+X9+W9+V9</f>
        <v>0</v>
      </c>
      <c r="AA9" s="506"/>
      <c r="AB9" s="18"/>
      <c r="AC9" s="19"/>
    </row>
    <row r="10" spans="2:38" ht="18" customHeight="1" x14ac:dyDescent="0.25">
      <c r="B10" s="5"/>
      <c r="C10" s="6"/>
      <c r="D10" s="6"/>
      <c r="E10" s="6"/>
      <c r="F10" s="6"/>
      <c r="G10" s="6"/>
      <c r="H10" s="6"/>
      <c r="I10" s="6"/>
      <c r="J10" s="551"/>
      <c r="K10" s="548"/>
      <c r="L10" s="551"/>
      <c r="M10" s="548"/>
      <c r="N10" s="551"/>
      <c r="O10" s="548"/>
      <c r="P10" s="551"/>
      <c r="Q10" s="7"/>
      <c r="S10" s="20"/>
      <c r="T10" s="20"/>
      <c r="U10" s="20"/>
      <c r="V10" s="20"/>
      <c r="W10" s="20"/>
      <c r="X10" s="20"/>
      <c r="Y10" s="20"/>
      <c r="Z10" s="20"/>
      <c r="AA10" s="21"/>
      <c r="AB10" s="21"/>
      <c r="AC10" s="21"/>
    </row>
    <row r="11" spans="2:38" ht="15.75" thickBot="1" x14ac:dyDescent="0.3">
      <c r="B11" s="5"/>
      <c r="C11" s="6"/>
      <c r="D11" s="6"/>
      <c r="E11" s="6"/>
      <c r="F11" s="6"/>
      <c r="G11" s="6"/>
      <c r="H11" s="6"/>
      <c r="I11" s="6"/>
      <c r="J11" s="8"/>
      <c r="K11" s="9"/>
      <c r="L11" s="8"/>
      <c r="M11" s="9"/>
      <c r="N11" s="8"/>
      <c r="O11" s="9"/>
      <c r="P11" s="8"/>
      <c r="Q11" s="7"/>
      <c r="S11" s="20"/>
      <c r="T11" s="20"/>
      <c r="U11" s="20"/>
      <c r="V11" s="20"/>
      <c r="W11" s="20"/>
      <c r="X11" s="20"/>
      <c r="Y11" s="20"/>
      <c r="Z11" s="20"/>
      <c r="AA11" s="21"/>
      <c r="AB11" s="21"/>
      <c r="AC11" s="21"/>
    </row>
    <row r="12" spans="2:3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22">
        <v>1113</v>
      </c>
      <c r="K12" s="23">
        <v>5113</v>
      </c>
      <c r="L12" s="22">
        <v>1213</v>
      </c>
      <c r="M12" s="23">
        <v>5213</v>
      </c>
      <c r="N12" s="22">
        <v>1313</v>
      </c>
      <c r="O12" s="23">
        <v>5313</v>
      </c>
      <c r="P12" s="22">
        <v>1413</v>
      </c>
      <c r="Q12" s="7"/>
      <c r="S12" s="20"/>
      <c r="T12" s="20"/>
      <c r="U12" s="20"/>
      <c r="V12" s="20"/>
      <c r="W12" s="20"/>
      <c r="X12" s="20"/>
      <c r="Y12" s="20"/>
      <c r="Z12" s="20"/>
      <c r="AA12" s="21"/>
      <c r="AB12" s="21"/>
      <c r="AC12" s="21"/>
    </row>
    <row r="13" spans="2:3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546">
        <v>7113</v>
      </c>
      <c r="K13" s="544"/>
      <c r="L13" s="546">
        <v>7213</v>
      </c>
      <c r="M13" s="544"/>
      <c r="N13" s="546">
        <v>7313</v>
      </c>
      <c r="O13" s="544"/>
      <c r="P13" s="546">
        <v>7413</v>
      </c>
      <c r="Q13" s="7"/>
    </row>
    <row r="14" spans="2:3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547"/>
      <c r="K14" s="545"/>
      <c r="L14" s="547"/>
      <c r="M14" s="545"/>
      <c r="N14" s="547"/>
      <c r="O14" s="545"/>
      <c r="P14" s="547"/>
      <c r="Q14" s="7"/>
      <c r="S14" s="517" t="s">
        <v>11</v>
      </c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G14" s="507" t="s">
        <v>206</v>
      </c>
      <c r="AH14" s="508"/>
      <c r="AI14" s="508"/>
      <c r="AJ14" s="508"/>
      <c r="AK14" s="508"/>
      <c r="AL14" s="509"/>
    </row>
    <row r="15" spans="2:3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22">
        <v>1112</v>
      </c>
      <c r="K15" s="23">
        <v>5112</v>
      </c>
      <c r="L15" s="22">
        <v>1212</v>
      </c>
      <c r="M15" s="23">
        <v>5212</v>
      </c>
      <c r="N15" s="22">
        <v>1312</v>
      </c>
      <c r="O15" s="23">
        <v>5312</v>
      </c>
      <c r="P15" s="22">
        <v>1412</v>
      </c>
      <c r="Q15" s="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  <c r="AD15" s="517"/>
      <c r="AE15" s="517"/>
      <c r="AG15" s="510"/>
      <c r="AH15" s="511"/>
      <c r="AI15" s="511"/>
      <c r="AJ15" s="511"/>
      <c r="AK15" s="511"/>
      <c r="AL15" s="512"/>
    </row>
    <row r="16" spans="2:38" ht="18" customHeight="1" x14ac:dyDescent="0.25">
      <c r="B16" s="5"/>
      <c r="C16" s="6"/>
      <c r="D16" s="6"/>
      <c r="E16" s="6"/>
      <c r="F16" s="6"/>
      <c r="G16" s="6"/>
      <c r="H16" s="6"/>
      <c r="I16" s="6"/>
      <c r="J16" s="546">
        <v>7112</v>
      </c>
      <c r="K16" s="544"/>
      <c r="L16" s="546">
        <v>7212</v>
      </c>
      <c r="M16" s="544"/>
      <c r="N16" s="546">
        <v>7312</v>
      </c>
      <c r="O16" s="544"/>
      <c r="P16" s="546">
        <v>7412</v>
      </c>
      <c r="Q16" s="7"/>
      <c r="S16" s="543" t="s">
        <v>12</v>
      </c>
      <c r="T16" s="543"/>
      <c r="U16" s="543"/>
      <c r="V16" s="543"/>
      <c r="W16" s="543"/>
      <c r="X16" s="543"/>
      <c r="Y16" s="543"/>
      <c r="Z16" s="543"/>
      <c r="AA16" s="543"/>
      <c r="AB16" s="543"/>
      <c r="AC16" s="543"/>
      <c r="AD16" s="543"/>
      <c r="AE16" s="543"/>
      <c r="AG16" s="525" t="s">
        <v>137</v>
      </c>
      <c r="AH16" s="526"/>
      <c r="AI16" s="526"/>
      <c r="AJ16" s="526"/>
      <c r="AK16" s="526"/>
      <c r="AL16" s="527"/>
    </row>
    <row r="17" spans="2:38" ht="15.75" thickBot="1" x14ac:dyDescent="0.3">
      <c r="B17" s="5"/>
      <c r="C17" s="6"/>
      <c r="D17" s="6"/>
      <c r="E17" s="6"/>
      <c r="F17" s="6"/>
      <c r="G17" s="6"/>
      <c r="H17" s="6"/>
      <c r="I17" s="6"/>
      <c r="J17" s="547"/>
      <c r="K17" s="545"/>
      <c r="L17" s="547"/>
      <c r="M17" s="545"/>
      <c r="N17" s="547"/>
      <c r="O17" s="545"/>
      <c r="P17" s="547"/>
      <c r="Q17" s="7"/>
      <c r="S17" s="534" t="s">
        <v>22</v>
      </c>
      <c r="T17" s="540"/>
      <c r="U17" s="531" t="s">
        <v>16</v>
      </c>
      <c r="V17" s="531"/>
      <c r="W17" s="531"/>
      <c r="X17" s="531"/>
      <c r="Y17" s="531" t="s">
        <v>17</v>
      </c>
      <c r="Z17" s="531"/>
      <c r="AA17" s="531"/>
      <c r="AB17" s="531" t="s">
        <v>33</v>
      </c>
      <c r="AC17" s="531"/>
      <c r="AD17" s="531" t="s">
        <v>36</v>
      </c>
      <c r="AE17" s="531"/>
      <c r="AG17" s="24" t="s">
        <v>128</v>
      </c>
      <c r="AH17" s="25">
        <v>991</v>
      </c>
      <c r="AI17" s="10" t="s">
        <v>132</v>
      </c>
      <c r="AJ17" s="25">
        <v>0.55000000000000004</v>
      </c>
      <c r="AK17" s="10" t="s">
        <v>136</v>
      </c>
      <c r="AL17" s="26">
        <v>80</v>
      </c>
    </row>
    <row r="18" spans="2:3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22">
        <v>1111</v>
      </c>
      <c r="K18" s="23">
        <v>5111</v>
      </c>
      <c r="L18" s="22">
        <v>1211</v>
      </c>
      <c r="M18" s="23">
        <v>5211</v>
      </c>
      <c r="N18" s="22">
        <v>1311</v>
      </c>
      <c r="O18" s="23">
        <v>5311</v>
      </c>
      <c r="P18" s="22">
        <v>1411</v>
      </c>
      <c r="Q18" s="7"/>
      <c r="S18" s="10" t="s">
        <v>355</v>
      </c>
      <c r="T18" s="27">
        <v>500</v>
      </c>
      <c r="U18" s="10" t="s">
        <v>20</v>
      </c>
      <c r="V18" s="10" t="s">
        <v>18</v>
      </c>
      <c r="W18" s="10" t="s">
        <v>23</v>
      </c>
      <c r="X18" s="10" t="s">
        <v>19</v>
      </c>
      <c r="Y18" s="10" t="s">
        <v>20</v>
      </c>
      <c r="Z18" s="10" t="s">
        <v>23</v>
      </c>
      <c r="AA18" s="10" t="s">
        <v>21</v>
      </c>
      <c r="AB18" s="10" t="s">
        <v>35</v>
      </c>
      <c r="AC18" s="27">
        <v>19.600000000000001</v>
      </c>
      <c r="AD18" s="10" t="s">
        <v>37</v>
      </c>
      <c r="AE18" s="27">
        <v>372</v>
      </c>
      <c r="AG18" s="24" t="s">
        <v>129</v>
      </c>
      <c r="AH18" s="25">
        <v>1873</v>
      </c>
      <c r="AI18" s="10" t="s">
        <v>133</v>
      </c>
      <c r="AJ18" s="25">
        <v>0.44</v>
      </c>
      <c r="AK18" s="10" t="s">
        <v>127</v>
      </c>
      <c r="AL18" s="28">
        <v>0</v>
      </c>
    </row>
    <row r="19" spans="2:38" ht="18" customHeight="1" x14ac:dyDescent="0.25">
      <c r="B19" s="5"/>
      <c r="C19" s="6"/>
      <c r="D19" s="6"/>
      <c r="E19" s="6"/>
      <c r="F19" s="6"/>
      <c r="G19" s="6"/>
      <c r="H19" s="6"/>
      <c r="I19" s="6"/>
      <c r="J19" s="546">
        <v>7111</v>
      </c>
      <c r="K19" s="544"/>
      <c r="L19" s="546">
        <v>7211</v>
      </c>
      <c r="M19" s="544"/>
      <c r="N19" s="546">
        <v>7311</v>
      </c>
      <c r="O19" s="544"/>
      <c r="P19" s="546">
        <v>7411</v>
      </c>
      <c r="Q19" s="7"/>
      <c r="S19" s="10" t="s">
        <v>13</v>
      </c>
      <c r="T19" s="27">
        <v>350</v>
      </c>
      <c r="U19" s="10" t="s">
        <v>14</v>
      </c>
      <c r="V19" s="27">
        <v>4</v>
      </c>
      <c r="W19" s="27">
        <v>16</v>
      </c>
      <c r="X19" s="25">
        <f>V19*PI()*(W19*0.5)^2</f>
        <v>804.24771931898704</v>
      </c>
      <c r="Y19" s="10" t="s">
        <v>26</v>
      </c>
      <c r="Z19" s="27">
        <v>6</v>
      </c>
      <c r="AA19" s="27">
        <v>100</v>
      </c>
      <c r="AB19" s="10" t="s">
        <v>38</v>
      </c>
      <c r="AC19" s="29">
        <f>(2*AC18)/(12680+460*$AC$18)</f>
        <v>1.8067846607669618E-3</v>
      </c>
      <c r="AD19" s="10" t="s">
        <v>39</v>
      </c>
      <c r="AE19" s="29">
        <f>AE18/200000</f>
        <v>1.8600000000000001E-3</v>
      </c>
      <c r="AG19" s="24" t="s">
        <v>130</v>
      </c>
      <c r="AH19" s="25">
        <v>1089</v>
      </c>
      <c r="AI19" s="10" t="s">
        <v>134</v>
      </c>
      <c r="AJ19" s="25">
        <v>2.02</v>
      </c>
      <c r="AK19" s="10" t="s">
        <v>126</v>
      </c>
      <c r="AL19" s="28">
        <v>0.2</v>
      </c>
    </row>
    <row r="20" spans="2:3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547"/>
      <c r="K20" s="545"/>
      <c r="L20" s="547"/>
      <c r="M20" s="545"/>
      <c r="N20" s="547"/>
      <c r="O20" s="545"/>
      <c r="P20" s="547"/>
      <c r="Q20" s="7"/>
      <c r="S20" s="10" t="s">
        <v>41</v>
      </c>
      <c r="T20" s="27">
        <v>20</v>
      </c>
      <c r="U20" s="10" t="s">
        <v>15</v>
      </c>
      <c r="V20" s="27">
        <v>2</v>
      </c>
      <c r="W20" s="27">
        <v>16</v>
      </c>
      <c r="X20" s="25">
        <f>V20*PI()*(W20*0.5)^2</f>
        <v>402.12385965949352</v>
      </c>
      <c r="Y20" s="10"/>
      <c r="Z20" s="27"/>
      <c r="AA20" s="27"/>
      <c r="AB20" s="10" t="s">
        <v>34</v>
      </c>
      <c r="AC20" s="27">
        <v>3.8E-3</v>
      </c>
      <c r="AD20" s="10" t="s">
        <v>40</v>
      </c>
      <c r="AE20" s="27"/>
      <c r="AG20" s="24" t="s">
        <v>171</v>
      </c>
      <c r="AH20" s="25">
        <f>12680+460*'Structural Information'!AC23</f>
        <v>21696</v>
      </c>
      <c r="AI20" s="10" t="s">
        <v>135</v>
      </c>
      <c r="AJ20" s="25">
        <v>1.8</v>
      </c>
      <c r="AK20" s="10" t="s">
        <v>131</v>
      </c>
      <c r="AL20" s="26">
        <v>6.87</v>
      </c>
    </row>
    <row r="21" spans="2:38" ht="18" customHeight="1" thickBot="1" x14ac:dyDescent="0.3">
      <c r="B21" s="5"/>
      <c r="C21" s="6"/>
      <c r="D21" s="6"/>
      <c r="E21" s="6"/>
      <c r="F21" s="6"/>
      <c r="G21" s="6"/>
      <c r="H21" s="6"/>
      <c r="I21" s="30"/>
      <c r="J21" s="31">
        <v>1110</v>
      </c>
      <c r="K21" s="32"/>
      <c r="L21" s="31">
        <v>1210</v>
      </c>
      <c r="M21" s="32"/>
      <c r="N21" s="31">
        <v>1310</v>
      </c>
      <c r="O21" s="32"/>
      <c r="P21" s="31">
        <v>1410</v>
      </c>
      <c r="Q21" s="33"/>
      <c r="S21" s="537" t="s">
        <v>27</v>
      </c>
      <c r="T21" s="537"/>
      <c r="U21" s="537"/>
      <c r="V21" s="537"/>
      <c r="W21" s="537"/>
      <c r="X21" s="537"/>
      <c r="Y21" s="537"/>
      <c r="Z21" s="537"/>
      <c r="AA21" s="537"/>
      <c r="AB21" s="537"/>
      <c r="AC21" s="537"/>
      <c r="AD21" s="537"/>
      <c r="AE21" s="537"/>
      <c r="AG21" s="528"/>
      <c r="AH21" s="529"/>
      <c r="AI21" s="529"/>
      <c r="AJ21" s="529"/>
      <c r="AK21" s="529"/>
      <c r="AL21" s="530"/>
    </row>
    <row r="22" spans="2:3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S22" s="534" t="s">
        <v>22</v>
      </c>
      <c r="T22" s="540"/>
      <c r="U22" s="531" t="s">
        <v>16</v>
      </c>
      <c r="V22" s="531"/>
      <c r="W22" s="531"/>
      <c r="X22" s="531"/>
      <c r="Y22" s="531" t="s">
        <v>17</v>
      </c>
      <c r="Z22" s="531"/>
      <c r="AA22" s="531"/>
      <c r="AB22" s="531" t="s">
        <v>33</v>
      </c>
      <c r="AC22" s="531"/>
      <c r="AD22" s="531" t="s">
        <v>36</v>
      </c>
      <c r="AE22" s="531"/>
      <c r="AG22" s="522" t="s">
        <v>138</v>
      </c>
      <c r="AH22" s="523"/>
      <c r="AI22" s="523"/>
      <c r="AJ22" s="523"/>
      <c r="AK22" s="523"/>
      <c r="AL22" s="524"/>
    </row>
    <row r="23" spans="2:3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S23" s="10" t="s">
        <v>355</v>
      </c>
      <c r="T23" s="27">
        <v>250</v>
      </c>
      <c r="U23" s="10" t="s">
        <v>20</v>
      </c>
      <c r="V23" s="10" t="s">
        <v>18</v>
      </c>
      <c r="W23" s="10" t="s">
        <v>23</v>
      </c>
      <c r="X23" s="10" t="s">
        <v>19</v>
      </c>
      <c r="Y23" s="10" t="s">
        <v>20</v>
      </c>
      <c r="Z23" s="10" t="s">
        <v>23</v>
      </c>
      <c r="AA23" s="10" t="s">
        <v>21</v>
      </c>
      <c r="AB23" s="10" t="s">
        <v>35</v>
      </c>
      <c r="AC23" s="27">
        <v>19.600000000000001</v>
      </c>
      <c r="AD23" s="10" t="s">
        <v>37</v>
      </c>
      <c r="AE23" s="27">
        <v>372</v>
      </c>
      <c r="AG23" s="24" t="s">
        <v>128</v>
      </c>
      <c r="AH23" s="25">
        <v>991</v>
      </c>
      <c r="AI23" s="10" t="s">
        <v>132</v>
      </c>
      <c r="AJ23" s="25">
        <v>0.31</v>
      </c>
      <c r="AK23" s="10" t="s">
        <v>136</v>
      </c>
      <c r="AL23" s="26">
        <v>240</v>
      </c>
    </row>
    <row r="24" spans="2:3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S24" s="10" t="s">
        <v>13</v>
      </c>
      <c r="T24" s="27">
        <v>250</v>
      </c>
      <c r="U24" s="10" t="s">
        <v>30</v>
      </c>
      <c r="V24" s="27">
        <v>4</v>
      </c>
      <c r="W24" s="27">
        <v>16</v>
      </c>
      <c r="X24" s="25">
        <f>V24*PI()*(W24*0.5)^2</f>
        <v>804.24771931898704</v>
      </c>
      <c r="Y24" s="10" t="s">
        <v>26</v>
      </c>
      <c r="Z24" s="27">
        <v>6</v>
      </c>
      <c r="AA24" s="27">
        <v>100</v>
      </c>
      <c r="AB24" s="10" t="s">
        <v>38</v>
      </c>
      <c r="AC24" s="29">
        <f>(2*AC23)/(12680+460*AC23)</f>
        <v>1.8067846607669618E-3</v>
      </c>
      <c r="AD24" s="10" t="s">
        <v>39</v>
      </c>
      <c r="AE24" s="29">
        <f>AE23/200000</f>
        <v>1.8600000000000001E-3</v>
      </c>
      <c r="AG24" s="24" t="s">
        <v>129</v>
      </c>
      <c r="AH24" s="25">
        <v>1873</v>
      </c>
      <c r="AI24" s="10" t="s">
        <v>133</v>
      </c>
      <c r="AJ24" s="25">
        <v>0.25</v>
      </c>
      <c r="AK24" s="10" t="s">
        <v>127</v>
      </c>
      <c r="AL24" s="28">
        <v>0</v>
      </c>
    </row>
    <row r="25" spans="2:3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S25" s="10" t="s">
        <v>41</v>
      </c>
      <c r="T25" s="27">
        <v>20</v>
      </c>
      <c r="U25" s="10"/>
      <c r="V25" s="27"/>
      <c r="W25" s="27"/>
      <c r="X25" s="25">
        <f>V25*PI()*(W25*0.5)^2</f>
        <v>0</v>
      </c>
      <c r="Y25" s="10"/>
      <c r="Z25" s="27"/>
      <c r="AA25" s="27"/>
      <c r="AB25" s="10" t="s">
        <v>34</v>
      </c>
      <c r="AC25" s="27">
        <v>3.8E-3</v>
      </c>
      <c r="AD25" s="10" t="s">
        <v>40</v>
      </c>
      <c r="AE25" s="27"/>
      <c r="AG25" s="24" t="s">
        <v>130</v>
      </c>
      <c r="AH25" s="25">
        <v>1089</v>
      </c>
      <c r="AI25" s="10" t="s">
        <v>134</v>
      </c>
      <c r="AJ25" s="25">
        <v>1.5</v>
      </c>
      <c r="AK25" s="10" t="s">
        <v>126</v>
      </c>
      <c r="AL25" s="28">
        <v>0.2</v>
      </c>
    </row>
    <row r="26" spans="2:38" ht="15.7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S26" s="538" t="s">
        <v>28</v>
      </c>
      <c r="T26" s="538"/>
      <c r="U26" s="538"/>
      <c r="V26" s="538"/>
      <c r="W26" s="538"/>
      <c r="X26" s="538"/>
      <c r="Y26" s="538"/>
      <c r="Z26" s="538"/>
      <c r="AA26" s="538"/>
      <c r="AB26" s="538"/>
      <c r="AC26" s="538"/>
      <c r="AD26" s="538"/>
      <c r="AE26" s="538"/>
      <c r="AG26" s="24" t="s">
        <v>171</v>
      </c>
      <c r="AH26" s="25">
        <f>12680+460*'Structural Information'!AC23</f>
        <v>21696</v>
      </c>
      <c r="AI26" s="10" t="s">
        <v>135</v>
      </c>
      <c r="AJ26" s="25">
        <v>1.1100000000000001</v>
      </c>
      <c r="AK26" s="10" t="s">
        <v>131</v>
      </c>
      <c r="AL26" s="28">
        <v>6.87</v>
      </c>
    </row>
    <row r="27" spans="2:3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S27" s="534" t="s">
        <v>22</v>
      </c>
      <c r="T27" s="540"/>
      <c r="U27" s="531" t="s">
        <v>16</v>
      </c>
      <c r="V27" s="531"/>
      <c r="W27" s="531"/>
      <c r="X27" s="531"/>
      <c r="Y27" s="531" t="s">
        <v>17</v>
      </c>
      <c r="Z27" s="531"/>
      <c r="AA27" s="531"/>
      <c r="AB27" s="531" t="s">
        <v>33</v>
      </c>
      <c r="AC27" s="531"/>
      <c r="AD27" s="531" t="s">
        <v>36</v>
      </c>
      <c r="AE27" s="531"/>
      <c r="AG27" s="528"/>
      <c r="AH27" s="529"/>
      <c r="AI27" s="529"/>
      <c r="AJ27" s="529"/>
      <c r="AK27" s="529"/>
      <c r="AL27" s="530"/>
    </row>
    <row r="28" spans="2:38" ht="15.75" x14ac:dyDescent="0.25">
      <c r="B28" s="541" t="s">
        <v>384</v>
      </c>
      <c r="C28" s="542"/>
      <c r="D28" s="54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S28" s="10" t="s">
        <v>355</v>
      </c>
      <c r="T28" s="27">
        <v>300</v>
      </c>
      <c r="U28" s="10" t="s">
        <v>20</v>
      </c>
      <c r="V28" s="10" t="s">
        <v>18</v>
      </c>
      <c r="W28" s="10" t="s">
        <v>23</v>
      </c>
      <c r="X28" s="10" t="s">
        <v>19</v>
      </c>
      <c r="Y28" s="10" t="s">
        <v>20</v>
      </c>
      <c r="Z28" s="10" t="s">
        <v>23</v>
      </c>
      <c r="AA28" s="10" t="s">
        <v>21</v>
      </c>
      <c r="AB28" s="10" t="s">
        <v>35</v>
      </c>
      <c r="AC28" s="27">
        <v>19.600000000000001</v>
      </c>
      <c r="AD28" s="10" t="s">
        <v>37</v>
      </c>
      <c r="AE28" s="27">
        <v>372</v>
      </c>
      <c r="AG28" s="519" t="s">
        <v>139</v>
      </c>
      <c r="AH28" s="520"/>
      <c r="AI28" s="520"/>
      <c r="AJ28" s="520"/>
      <c r="AK28" s="520"/>
      <c r="AL28" s="521"/>
    </row>
    <row r="29" spans="2:38" x14ac:dyDescent="0.25">
      <c r="B29" s="541"/>
      <c r="C29" s="542"/>
      <c r="D29" s="54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S29" s="10" t="s">
        <v>13</v>
      </c>
      <c r="T29" s="27">
        <v>300</v>
      </c>
      <c r="U29" s="10" t="s">
        <v>30</v>
      </c>
      <c r="V29" s="27">
        <v>4</v>
      </c>
      <c r="W29" s="27">
        <v>16</v>
      </c>
      <c r="X29" s="25">
        <f>V29*PI()*(W29*0.5)^2</f>
        <v>804.24771931898704</v>
      </c>
      <c r="Y29" s="10" t="s">
        <v>26</v>
      </c>
      <c r="Z29" s="27">
        <v>6</v>
      </c>
      <c r="AA29" s="27">
        <v>150</v>
      </c>
      <c r="AB29" s="10" t="s">
        <v>38</v>
      </c>
      <c r="AC29" s="29">
        <f>(2*AC28)/(12680+460*AC28)</f>
        <v>1.8067846607669618E-3</v>
      </c>
      <c r="AD29" s="10" t="s">
        <v>39</v>
      </c>
      <c r="AE29" s="29">
        <f>AE28/200000</f>
        <v>1.8600000000000001E-3</v>
      </c>
      <c r="AG29" s="24" t="s">
        <v>128</v>
      </c>
      <c r="AH29" s="25">
        <v>1050</v>
      </c>
      <c r="AI29" s="10" t="s">
        <v>132</v>
      </c>
      <c r="AJ29" s="25">
        <v>0.36</v>
      </c>
      <c r="AK29" s="10" t="s">
        <v>136</v>
      </c>
      <c r="AL29" s="26">
        <v>300</v>
      </c>
    </row>
    <row r="30" spans="2:3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S30" s="10" t="s">
        <v>41</v>
      </c>
      <c r="T30" s="27">
        <v>20</v>
      </c>
      <c r="U30" s="10"/>
      <c r="V30" s="27"/>
      <c r="W30" s="27"/>
      <c r="X30" s="25">
        <f>V30*PI()*(W30*0.5)^2</f>
        <v>0</v>
      </c>
      <c r="Y30" s="10"/>
      <c r="Z30" s="27"/>
      <c r="AA30" s="27"/>
      <c r="AB30" s="10" t="s">
        <v>34</v>
      </c>
      <c r="AC30" s="27">
        <v>3.8E-3</v>
      </c>
      <c r="AD30" s="10" t="s">
        <v>40</v>
      </c>
      <c r="AE30" s="27"/>
      <c r="AG30" s="24" t="s">
        <v>129</v>
      </c>
      <c r="AH30" s="25">
        <v>3240</v>
      </c>
      <c r="AI30" s="10" t="s">
        <v>133</v>
      </c>
      <c r="AJ30" s="25">
        <v>0.3</v>
      </c>
      <c r="AK30" s="10" t="s">
        <v>127</v>
      </c>
      <c r="AL30" s="28">
        <v>0</v>
      </c>
    </row>
    <row r="31" spans="2:38" ht="16.5" thickBot="1" x14ac:dyDescent="0.3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S31" s="539" t="s">
        <v>29</v>
      </c>
      <c r="T31" s="539"/>
      <c r="U31" s="539"/>
      <c r="V31" s="539"/>
      <c r="W31" s="539"/>
      <c r="X31" s="539"/>
      <c r="Y31" s="539"/>
      <c r="Z31" s="539"/>
      <c r="AA31" s="539"/>
      <c r="AB31" s="539"/>
      <c r="AC31" s="539"/>
      <c r="AD31" s="539"/>
      <c r="AE31" s="539"/>
      <c r="AG31" s="24" t="s">
        <v>130</v>
      </c>
      <c r="AH31" s="25">
        <v>1296</v>
      </c>
      <c r="AI31" s="10" t="s">
        <v>134</v>
      </c>
      <c r="AJ31" s="25">
        <v>3.51</v>
      </c>
      <c r="AK31" s="10" t="s">
        <v>126</v>
      </c>
      <c r="AL31" s="28">
        <v>0.2</v>
      </c>
    </row>
    <row r="32" spans="2:38" ht="15.75" thickBot="1" x14ac:dyDescent="0.3">
      <c r="S32" s="534" t="s">
        <v>22</v>
      </c>
      <c r="T32" s="540"/>
      <c r="U32" s="531" t="s">
        <v>16</v>
      </c>
      <c r="V32" s="531"/>
      <c r="W32" s="531"/>
      <c r="X32" s="531"/>
      <c r="Y32" s="531" t="s">
        <v>17</v>
      </c>
      <c r="Z32" s="531"/>
      <c r="AA32" s="531"/>
      <c r="AB32" s="531" t="s">
        <v>33</v>
      </c>
      <c r="AC32" s="531"/>
      <c r="AD32" s="531" t="s">
        <v>36</v>
      </c>
      <c r="AE32" s="531"/>
      <c r="AG32" s="37" t="s">
        <v>171</v>
      </c>
      <c r="AH32" s="38">
        <f>12680+460*'Structural Information'!AC23</f>
        <v>21696</v>
      </c>
      <c r="AI32" s="39" t="s">
        <v>135</v>
      </c>
      <c r="AJ32" s="38">
        <v>1.5</v>
      </c>
      <c r="AK32" s="39" t="s">
        <v>131</v>
      </c>
      <c r="AL32" s="40">
        <v>7.36</v>
      </c>
    </row>
    <row r="33" spans="19:31" ht="15" customHeight="1" x14ac:dyDescent="0.25">
      <c r="S33" s="10" t="s">
        <v>355</v>
      </c>
      <c r="T33" s="27">
        <v>500</v>
      </c>
      <c r="U33" s="10" t="s">
        <v>20</v>
      </c>
      <c r="V33" s="10" t="s">
        <v>18</v>
      </c>
      <c r="W33" s="10" t="s">
        <v>23</v>
      </c>
      <c r="X33" s="10" t="s">
        <v>19</v>
      </c>
      <c r="Y33" s="10" t="s">
        <v>20</v>
      </c>
      <c r="Z33" s="10" t="s">
        <v>23</v>
      </c>
      <c r="AA33" s="10" t="s">
        <v>21</v>
      </c>
      <c r="AB33" s="10" t="s">
        <v>35</v>
      </c>
      <c r="AC33" s="27">
        <v>19.600000000000001</v>
      </c>
      <c r="AD33" s="10" t="s">
        <v>37</v>
      </c>
      <c r="AE33" s="27">
        <v>372</v>
      </c>
    </row>
    <row r="34" spans="19:31" x14ac:dyDescent="0.25">
      <c r="S34" s="10" t="s">
        <v>13</v>
      </c>
      <c r="T34" s="27">
        <v>350</v>
      </c>
      <c r="U34" s="10" t="s">
        <v>30</v>
      </c>
      <c r="V34" s="27">
        <v>4</v>
      </c>
      <c r="W34" s="27">
        <v>18</v>
      </c>
      <c r="X34" s="25">
        <f>V34*PI()*(W34*0.5)^2</f>
        <v>1017.8760197630929</v>
      </c>
      <c r="Y34" s="10" t="s">
        <v>26</v>
      </c>
      <c r="Z34" s="27">
        <v>6</v>
      </c>
      <c r="AA34" s="27">
        <v>150</v>
      </c>
      <c r="AB34" s="10" t="s">
        <v>38</v>
      </c>
      <c r="AC34" s="29">
        <f>(2*AC33)/(12680+460*AC33)</f>
        <v>1.8067846607669618E-3</v>
      </c>
      <c r="AD34" s="10" t="s">
        <v>39</v>
      </c>
      <c r="AE34" s="29">
        <f>AE33/200000</f>
        <v>1.8600000000000001E-3</v>
      </c>
    </row>
    <row r="35" spans="19:31" x14ac:dyDescent="0.25">
      <c r="S35" s="10" t="s">
        <v>41</v>
      </c>
      <c r="T35" s="27">
        <v>20</v>
      </c>
      <c r="U35" s="10"/>
      <c r="V35" s="27"/>
      <c r="W35" s="27"/>
      <c r="X35" s="25">
        <f>V35*PI()*(W35*0.5)^2</f>
        <v>0</v>
      </c>
      <c r="Y35" s="10"/>
      <c r="Z35" s="27"/>
      <c r="AA35" s="27"/>
      <c r="AB35" s="10" t="s">
        <v>34</v>
      </c>
      <c r="AC35" s="27">
        <v>3.8E-3</v>
      </c>
      <c r="AD35" s="10" t="s">
        <v>40</v>
      </c>
      <c r="AE35" s="27"/>
    </row>
  </sheetData>
  <mergeCells count="76">
    <mergeCell ref="J2:P3"/>
    <mergeCell ref="M16:M17"/>
    <mergeCell ref="J6:J7"/>
    <mergeCell ref="J9:J10"/>
    <mergeCell ref="J13:J14"/>
    <mergeCell ref="N9:N10"/>
    <mergeCell ref="L6:L7"/>
    <mergeCell ref="L9:L10"/>
    <mergeCell ref="L13:L14"/>
    <mergeCell ref="L16:L17"/>
    <mergeCell ref="P16:P17"/>
    <mergeCell ref="N6:N7"/>
    <mergeCell ref="P6:P7"/>
    <mergeCell ref="J16:J17"/>
    <mergeCell ref="P9:P10"/>
    <mergeCell ref="P13:P14"/>
    <mergeCell ref="J19:J20"/>
    <mergeCell ref="L19:L20"/>
    <mergeCell ref="O6:O7"/>
    <mergeCell ref="M6:M7"/>
    <mergeCell ref="N13:N14"/>
    <mergeCell ref="K6:K7"/>
    <mergeCell ref="O19:O20"/>
    <mergeCell ref="O16:O17"/>
    <mergeCell ref="K9:K10"/>
    <mergeCell ref="M9:M10"/>
    <mergeCell ref="M19:M20"/>
    <mergeCell ref="K19:K20"/>
    <mergeCell ref="K16:K17"/>
    <mergeCell ref="K13:K14"/>
    <mergeCell ref="O13:O14"/>
    <mergeCell ref="O9:O10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3:M14"/>
    <mergeCell ref="N19:N20"/>
    <mergeCell ref="N16:N17"/>
    <mergeCell ref="P19:P20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AA4:AA9"/>
    <mergeCell ref="AG14:AL15"/>
    <mergeCell ref="S2:AC3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U4:U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P102"/>
  <sheetViews>
    <sheetView topLeftCell="AR1" zoomScale="80" zoomScaleNormal="80" workbookViewId="0">
      <selection activeCell="BH19" sqref="BH19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1.42578125" style="1" bestFit="1" customWidth="1"/>
    <col min="6" max="6" width="11" style="1" customWidth="1"/>
    <col min="7" max="7" width="11.28515625" style="1" bestFit="1" customWidth="1"/>
    <col min="8" max="8" width="10.85546875" style="1" bestFit="1" customWidth="1"/>
    <col min="9" max="9" width="11.42578125" style="1" bestFit="1" customWidth="1"/>
    <col min="10" max="10" width="11" style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3" width="8.85546875" style="1" bestFit="1" customWidth="1"/>
    <col min="24" max="24" width="10.5703125" style="1" bestFit="1" customWidth="1"/>
    <col min="25" max="25" width="10.7109375" style="1" bestFit="1" customWidth="1"/>
    <col min="26" max="26" width="11" style="1" bestFit="1" customWidth="1"/>
    <col min="27" max="35" width="9.140625" style="1"/>
    <col min="36" max="36" width="9.85546875" style="1" bestFit="1" customWidth="1"/>
    <col min="37" max="37" width="11.42578125" style="1" customWidth="1"/>
    <col min="38" max="38" width="9.85546875" style="1" bestFit="1" customWidth="1"/>
    <col min="39" max="39" width="9" style="1" customWidth="1"/>
    <col min="40" max="45" width="9.140625" style="1"/>
    <col min="46" max="46" width="11" style="1" customWidth="1"/>
    <col min="47" max="47" width="10.28515625" style="1" bestFit="1" customWidth="1"/>
    <col min="48" max="48" width="10.42578125" style="1" customWidth="1"/>
    <col min="49" max="49" width="11.7109375" style="1" customWidth="1"/>
    <col min="50" max="50" width="10.28515625" style="1" bestFit="1" customWidth="1"/>
    <col min="51" max="51" width="12.7109375" style="1" customWidth="1"/>
    <col min="52" max="52" width="11.5703125" style="1" bestFit="1" customWidth="1"/>
    <col min="53" max="53" width="9.28515625" style="1" bestFit="1" customWidth="1"/>
    <col min="54" max="54" width="10.28515625" style="1" bestFit="1" customWidth="1"/>
    <col min="55" max="55" width="11.28515625" style="1" bestFit="1" customWidth="1"/>
    <col min="56" max="56" width="11.5703125" style="1" bestFit="1" customWidth="1"/>
    <col min="57" max="57" width="9.140625" style="1"/>
    <col min="58" max="58" width="9.28515625" style="1" bestFit="1" customWidth="1"/>
    <col min="59" max="59" width="11.7109375" style="1" customWidth="1"/>
    <col min="60" max="60" width="11.28515625" style="1" bestFit="1" customWidth="1"/>
    <col min="61" max="61" width="11.5703125" style="1" bestFit="1" customWidth="1"/>
    <col min="62" max="63" width="9.140625" style="1"/>
    <col min="64" max="64" width="10.28515625" style="1" customWidth="1"/>
    <col min="65" max="16384" width="9.140625" style="1"/>
  </cols>
  <sheetData>
    <row r="1" spans="2:68" ht="15.75" thickBot="1" x14ac:dyDescent="0.3"/>
    <row r="2" spans="2:68" ht="16.5" thickBot="1" x14ac:dyDescent="0.3">
      <c r="B2" s="566" t="s">
        <v>283</v>
      </c>
      <c r="C2" s="567"/>
      <c r="D2" s="567"/>
      <c r="E2" s="567"/>
      <c r="F2" s="567"/>
      <c r="G2" s="567"/>
      <c r="H2" s="567"/>
      <c r="I2" s="567"/>
      <c r="J2" s="567"/>
      <c r="K2" s="567"/>
      <c r="L2" s="568"/>
      <c r="M2" s="41"/>
      <c r="N2" s="41"/>
      <c r="O2" s="41"/>
      <c r="Q2" s="552" t="s">
        <v>213</v>
      </c>
      <c r="R2" s="553"/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4"/>
      <c r="AI2" s="654" t="s">
        <v>68</v>
      </c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6"/>
      <c r="BB2" s="642" t="s">
        <v>184</v>
      </c>
      <c r="BC2" s="643"/>
      <c r="BD2" s="643"/>
      <c r="BE2" s="643"/>
      <c r="BF2" s="643"/>
      <c r="BG2" s="643"/>
      <c r="BH2" s="643"/>
      <c r="BI2" s="644"/>
      <c r="BJ2" s="42"/>
      <c r="BK2" s="42"/>
    </row>
    <row r="3" spans="2:68" ht="15" customHeight="1" thickBot="1" x14ac:dyDescent="0.3">
      <c r="B3" s="561" t="s">
        <v>59</v>
      </c>
      <c r="C3" s="555" t="s">
        <v>32</v>
      </c>
      <c r="D3" s="555" t="s">
        <v>30</v>
      </c>
      <c r="E3" s="557" t="s">
        <v>207</v>
      </c>
      <c r="F3" s="559" t="s">
        <v>208</v>
      </c>
      <c r="G3" s="555" t="s">
        <v>211</v>
      </c>
      <c r="H3" s="555" t="s">
        <v>212</v>
      </c>
      <c r="I3" s="557" t="s">
        <v>209</v>
      </c>
      <c r="J3" s="559" t="s">
        <v>210</v>
      </c>
      <c r="K3" s="557" t="s">
        <v>286</v>
      </c>
      <c r="L3" s="569" t="s">
        <v>287</v>
      </c>
      <c r="M3" s="41"/>
      <c r="N3" s="41"/>
      <c r="O3" s="41"/>
      <c r="Q3" s="604" t="s">
        <v>9</v>
      </c>
      <c r="R3" s="565"/>
      <c r="S3" s="565">
        <v>1</v>
      </c>
      <c r="T3" s="565"/>
      <c r="U3" s="565"/>
      <c r="V3" s="565"/>
      <c r="W3" s="565"/>
      <c r="X3" s="565">
        <v>2</v>
      </c>
      <c r="Y3" s="565"/>
      <c r="Z3" s="565"/>
      <c r="AA3" s="565"/>
      <c r="AB3" s="565"/>
      <c r="AC3" s="565">
        <v>3</v>
      </c>
      <c r="AD3" s="565"/>
      <c r="AE3" s="565"/>
      <c r="AF3" s="565"/>
      <c r="AG3" s="585"/>
      <c r="AI3" s="688" t="s">
        <v>61</v>
      </c>
      <c r="AJ3" s="661" t="s">
        <v>62</v>
      </c>
      <c r="AK3" s="658"/>
      <c r="AL3" s="661" t="s">
        <v>63</v>
      </c>
      <c r="AM3" s="658" t="s">
        <v>64</v>
      </c>
      <c r="AN3" s="658" t="s">
        <v>65</v>
      </c>
      <c r="AO3" s="658" t="s">
        <v>66</v>
      </c>
      <c r="AP3" s="565" t="s">
        <v>69</v>
      </c>
      <c r="AQ3" s="657" t="s">
        <v>316</v>
      </c>
      <c r="AR3" s="645" t="s">
        <v>67</v>
      </c>
      <c r="AS3" s="645" t="s">
        <v>55</v>
      </c>
      <c r="AT3" s="645" t="s">
        <v>388</v>
      </c>
      <c r="AU3" s="648" t="s">
        <v>293</v>
      </c>
      <c r="AV3" s="648" t="s">
        <v>55</v>
      </c>
      <c r="AW3" s="648" t="s">
        <v>389</v>
      </c>
      <c r="AX3" s="650" t="s">
        <v>294</v>
      </c>
      <c r="AY3" s="650" t="s">
        <v>55</v>
      </c>
      <c r="AZ3" s="652" t="s">
        <v>390</v>
      </c>
      <c r="BB3" s="43" t="str">
        <f>'System Capacities'!C31</f>
        <v>Storey</v>
      </c>
      <c r="BC3" s="647" t="str">
        <f>'System Capacities'!D31</f>
        <v>Sway Mechanism at Storey i</v>
      </c>
      <c r="BD3" s="647"/>
      <c r="BE3" s="647"/>
      <c r="BF3" s="44" t="str">
        <f>'System Capacities'!G31</f>
        <v>VR,i [kN]</v>
      </c>
      <c r="BG3" s="44" t="str">
        <f>'System Capacities'!H31</f>
        <v>hs,i [m]</v>
      </c>
      <c r="BH3" s="44" t="str">
        <f>'System Capacities'!I31</f>
        <v>θsys,i [rad]</v>
      </c>
      <c r="BI3" s="45" t="str">
        <f>'System Capacities'!J31</f>
        <v>ky,i [kN/m]</v>
      </c>
    </row>
    <row r="4" spans="2:68" ht="15.75" customHeight="1" thickBot="1" x14ac:dyDescent="0.3">
      <c r="B4" s="562"/>
      <c r="C4" s="556"/>
      <c r="D4" s="556"/>
      <c r="E4" s="558"/>
      <c r="F4" s="560"/>
      <c r="G4" s="556"/>
      <c r="H4" s="556"/>
      <c r="I4" s="558"/>
      <c r="J4" s="560"/>
      <c r="K4" s="558"/>
      <c r="L4" s="570"/>
      <c r="M4" s="41"/>
      <c r="N4" s="41"/>
      <c r="O4" s="41"/>
      <c r="Q4" s="675" t="s">
        <v>42</v>
      </c>
      <c r="R4" s="531"/>
      <c r="S4" s="46" t="s">
        <v>43</v>
      </c>
      <c r="T4" s="46" t="s">
        <v>44</v>
      </c>
      <c r="U4" s="46" t="s">
        <v>45</v>
      </c>
      <c r="V4" s="47" t="s">
        <v>46</v>
      </c>
      <c r="W4" s="46" t="s">
        <v>58</v>
      </c>
      <c r="X4" s="46" t="s">
        <v>47</v>
      </c>
      <c r="Y4" s="46" t="s">
        <v>48</v>
      </c>
      <c r="Z4" s="46" t="s">
        <v>49</v>
      </c>
      <c r="AA4" s="47" t="s">
        <v>50</v>
      </c>
      <c r="AB4" s="46" t="s">
        <v>58</v>
      </c>
      <c r="AC4" s="46" t="s">
        <v>51</v>
      </c>
      <c r="AD4" s="46" t="s">
        <v>52</v>
      </c>
      <c r="AE4" s="46" t="s">
        <v>53</v>
      </c>
      <c r="AF4" s="47" t="s">
        <v>54</v>
      </c>
      <c r="AG4" s="48" t="s">
        <v>58</v>
      </c>
      <c r="AI4" s="689"/>
      <c r="AJ4" s="662"/>
      <c r="AK4" s="659"/>
      <c r="AL4" s="662"/>
      <c r="AM4" s="659"/>
      <c r="AN4" s="659"/>
      <c r="AO4" s="659"/>
      <c r="AP4" s="660"/>
      <c r="AQ4" s="657"/>
      <c r="AR4" s="646"/>
      <c r="AS4" s="646"/>
      <c r="AT4" s="646"/>
      <c r="AU4" s="649"/>
      <c r="AV4" s="649"/>
      <c r="AW4" s="649"/>
      <c r="AX4" s="651"/>
      <c r="AY4" s="651"/>
      <c r="AZ4" s="653"/>
      <c r="BB4" s="49">
        <f>'System Capacities'!C32</f>
        <v>3</v>
      </c>
      <c r="BC4" s="663" t="str">
        <f>'System Capacities'!D32</f>
        <v>Column</v>
      </c>
      <c r="BD4" s="663"/>
      <c r="BE4" s="663"/>
      <c r="BF4" s="25">
        <f>'System Capacities'!G32</f>
        <v>89.066666666666663</v>
      </c>
      <c r="BG4" s="25">
        <f>'Structural Information'!U6</f>
        <v>3</v>
      </c>
      <c r="BH4" s="50">
        <f>'System Capacities'!I32</f>
        <v>9.5976000000000013E-3</v>
      </c>
      <c r="BI4" s="51">
        <f>'System Capacities'!J32</f>
        <v>3093.365934076111</v>
      </c>
    </row>
    <row r="5" spans="2:68" ht="15" customHeight="1" x14ac:dyDescent="0.25">
      <c r="B5" s="571">
        <v>1</v>
      </c>
      <c r="C5" s="52">
        <v>5111</v>
      </c>
      <c r="D5" s="52" t="s">
        <v>12</v>
      </c>
      <c r="E5" s="53">
        <v>61.6</v>
      </c>
      <c r="F5" s="54">
        <v>120</v>
      </c>
      <c r="G5" s="55">
        <v>66.3</v>
      </c>
      <c r="H5" s="55">
        <v>129.19999999999999</v>
      </c>
      <c r="I5" s="56">
        <v>53.1</v>
      </c>
      <c r="J5" s="57">
        <v>103.4</v>
      </c>
      <c r="K5" s="56">
        <v>6.6</v>
      </c>
      <c r="L5" s="58">
        <v>12.9</v>
      </c>
      <c r="M5" s="41"/>
      <c r="N5" s="41"/>
      <c r="O5" s="41"/>
      <c r="Q5" s="563" t="s">
        <v>57</v>
      </c>
      <c r="R5" s="564"/>
      <c r="S5" s="59">
        <v>30.8</v>
      </c>
      <c r="T5" s="13">
        <v>44.7</v>
      </c>
      <c r="U5" s="13">
        <v>44.7</v>
      </c>
      <c r="V5" s="13">
        <v>36.4</v>
      </c>
      <c r="W5" s="60">
        <f>S5+T5+U5+V5</f>
        <v>156.6</v>
      </c>
      <c r="X5" s="59">
        <v>30.8</v>
      </c>
      <c r="Y5" s="13">
        <v>36</v>
      </c>
      <c r="Z5" s="13">
        <v>36</v>
      </c>
      <c r="AA5" s="13">
        <v>30.8</v>
      </c>
      <c r="AB5" s="60">
        <f>X5+Y5+Z5+AA5</f>
        <v>133.6</v>
      </c>
      <c r="AC5" s="59">
        <v>30.8</v>
      </c>
      <c r="AD5" s="13">
        <v>36</v>
      </c>
      <c r="AE5" s="13">
        <v>36</v>
      </c>
      <c r="AF5" s="13">
        <v>30.8</v>
      </c>
      <c r="AG5" s="61">
        <f>AC5+AD5+AE5+AF5</f>
        <v>133.6</v>
      </c>
      <c r="AI5" s="572">
        <v>3</v>
      </c>
      <c r="AJ5" s="606" t="s">
        <v>42</v>
      </c>
      <c r="AK5" s="665"/>
      <c r="AL5" s="442">
        <v>1113</v>
      </c>
      <c r="AM5" s="442">
        <v>7113</v>
      </c>
      <c r="AN5" s="445">
        <f>'Structural Information'!U6</f>
        <v>3</v>
      </c>
      <c r="AO5" s="445">
        <f>'Structural Information'!T23/1000</f>
        <v>0.25</v>
      </c>
      <c r="AP5" s="64">
        <f>0.43*AN5</f>
        <v>1.29</v>
      </c>
      <c r="AQ5" s="65">
        <f>(0.08*AP5*1000+0.022*'Structural Information'!$AE$18*'Structural Information'!$W$24)/1000</f>
        <v>0.23414400000000002</v>
      </c>
      <c r="AR5" s="66">
        <f>AP5*'Structural Information'!$AE$24/AO5</f>
        <v>9.5976000000000013E-3</v>
      </c>
      <c r="AS5" s="445">
        <v>30.8</v>
      </c>
      <c r="AT5" s="65">
        <f t="shared" ref="AT5:AT20" si="0">AS5*AR5</f>
        <v>0.29560608000000005</v>
      </c>
      <c r="AU5" s="66">
        <f>AR5+AQ5*(AR5*3/AP5)*(N49-1)</f>
        <v>3.4563017579617841E-2</v>
      </c>
      <c r="AV5" s="445">
        <v>33.1</v>
      </c>
      <c r="AW5" s="67">
        <f t="shared" ref="AW5:AW20" si="1">AV5*AU5</f>
        <v>1.1440358818853507</v>
      </c>
      <c r="AX5" s="66">
        <f>AR5+AQ5*(AR5*3/AP5)*(O49-1)</f>
        <v>9.7708880444331223E-2</v>
      </c>
      <c r="AY5" s="445">
        <v>26.5</v>
      </c>
      <c r="AZ5" s="69">
        <f t="shared" ref="AZ5:AZ20" si="2">AY5*AX5</f>
        <v>2.5892853317747773</v>
      </c>
      <c r="BB5" s="49">
        <f>'System Capacities'!C33</f>
        <v>2</v>
      </c>
      <c r="BC5" s="663" t="str">
        <f>'System Capacities'!D33</f>
        <v>Column</v>
      </c>
      <c r="BD5" s="663"/>
      <c r="BE5" s="663"/>
      <c r="BF5" s="25">
        <f>'System Capacities'!G33</f>
        <v>96.733333333333334</v>
      </c>
      <c r="BG5" s="25">
        <f>'Structural Information'!U7</f>
        <v>3</v>
      </c>
      <c r="BH5" s="50">
        <f>'System Capacities'!I33</f>
        <v>9.1590348884381355E-3</v>
      </c>
      <c r="BI5" s="51">
        <f>'System Capacities'!J33</f>
        <v>3520.5067823410159</v>
      </c>
    </row>
    <row r="6" spans="2:68" ht="15" customHeight="1" thickBot="1" x14ac:dyDescent="0.3">
      <c r="B6" s="571"/>
      <c r="C6" s="52">
        <v>5112</v>
      </c>
      <c r="D6" s="52" t="s">
        <v>12</v>
      </c>
      <c r="E6" s="53">
        <v>61.6</v>
      </c>
      <c r="F6" s="54">
        <v>120</v>
      </c>
      <c r="G6" s="55">
        <v>66.3</v>
      </c>
      <c r="H6" s="55">
        <v>129.19999999999999</v>
      </c>
      <c r="I6" s="56">
        <v>53.1</v>
      </c>
      <c r="J6" s="57">
        <v>103.4</v>
      </c>
      <c r="K6" s="56">
        <v>6.6</v>
      </c>
      <c r="L6" s="58">
        <v>12.9</v>
      </c>
      <c r="M6" s="41"/>
      <c r="N6" s="41"/>
      <c r="O6" s="41"/>
      <c r="Q6" s="586" t="s">
        <v>56</v>
      </c>
      <c r="R6" s="556"/>
      <c r="S6" s="70">
        <v>41.5</v>
      </c>
      <c r="T6" s="17">
        <v>49.6</v>
      </c>
      <c r="U6" s="17">
        <v>49.6</v>
      </c>
      <c r="V6" s="17">
        <v>41.5</v>
      </c>
      <c r="W6" s="71">
        <f>S6+T6+U6+V6</f>
        <v>182.2</v>
      </c>
      <c r="X6" s="70">
        <v>30.8</v>
      </c>
      <c r="Y6" s="17">
        <v>44.7</v>
      </c>
      <c r="Z6" s="17">
        <v>44.7</v>
      </c>
      <c r="AA6" s="17">
        <v>36.4</v>
      </c>
      <c r="AB6" s="71">
        <f>X6+Y6+Z6+AA6</f>
        <v>156.6</v>
      </c>
      <c r="AC6" s="70">
        <v>30.8</v>
      </c>
      <c r="AD6" s="17">
        <v>36</v>
      </c>
      <c r="AE6" s="17">
        <v>36</v>
      </c>
      <c r="AF6" s="17">
        <v>30.8</v>
      </c>
      <c r="AG6" s="72">
        <f>AC6+AD6+AE6+AF6</f>
        <v>133.6</v>
      </c>
      <c r="AI6" s="605"/>
      <c r="AJ6" s="606"/>
      <c r="AK6" s="665"/>
      <c r="AL6" s="443">
        <v>1213</v>
      </c>
      <c r="AM6" s="443">
        <v>7213</v>
      </c>
      <c r="AN6" s="13">
        <f>'Structural Information'!U6</f>
        <v>3</v>
      </c>
      <c r="AO6" s="13">
        <f>'Structural Information'!T23/1000</f>
        <v>0.25</v>
      </c>
      <c r="AP6" s="73">
        <f>0.43*AN6</f>
        <v>1.29</v>
      </c>
      <c r="AQ6" s="74">
        <f>(0.08*AP6*1000+0.022*'Structural Information'!$AE$18*'Structural Information'!$W$24)/1000</f>
        <v>0.23414400000000002</v>
      </c>
      <c r="AR6" s="75">
        <f>AP6*'Structural Information'!$AE$24/AO6</f>
        <v>9.5976000000000013E-3</v>
      </c>
      <c r="AS6" s="13">
        <v>36</v>
      </c>
      <c r="AT6" s="74">
        <f t="shared" si="0"/>
        <v>0.34551360000000003</v>
      </c>
      <c r="AU6" s="75">
        <f>AR6+AQ6*(AR6*3/AP6)*(N52-1)</f>
        <v>3.4829315367133767E-2</v>
      </c>
      <c r="AV6" s="13">
        <v>38.799999999999997</v>
      </c>
      <c r="AW6" s="76">
        <f t="shared" si="1"/>
        <v>1.3513774362447901</v>
      </c>
      <c r="AX6" s="75">
        <f>AR6+AQ6*(AR6*3/AP6)*(O52-1)</f>
        <v>9.7475869880254806E-2</v>
      </c>
      <c r="AY6" s="13">
        <v>31</v>
      </c>
      <c r="AZ6" s="78">
        <f t="shared" si="2"/>
        <v>3.0217519662878991</v>
      </c>
      <c r="BB6" s="79">
        <f>'System Capacities'!C34</f>
        <v>1</v>
      </c>
      <c r="BC6" s="664" t="str">
        <f>'System Capacities'!D34</f>
        <v>Column</v>
      </c>
      <c r="BD6" s="664"/>
      <c r="BE6" s="664"/>
      <c r="BF6" s="38">
        <f>'System Capacities'!G34</f>
        <v>123.19999999999999</v>
      </c>
      <c r="BG6" s="38">
        <f>'Structural Information'!U8</f>
        <v>2.75</v>
      </c>
      <c r="BH6" s="80">
        <f>'System Capacities'!I34</f>
        <v>8.2232485563514535E-3</v>
      </c>
      <c r="BI6" s="81">
        <f>'System Capacities'!J34</f>
        <v>5447.9686091207195</v>
      </c>
    </row>
    <row r="7" spans="2:68" ht="15" customHeight="1" thickBot="1" x14ac:dyDescent="0.3">
      <c r="B7" s="572"/>
      <c r="C7" s="82">
        <v>5113</v>
      </c>
      <c r="D7" s="82" t="s">
        <v>12</v>
      </c>
      <c r="E7" s="83">
        <v>61.6</v>
      </c>
      <c r="F7" s="84">
        <v>120</v>
      </c>
      <c r="G7" s="85">
        <v>66.3</v>
      </c>
      <c r="H7" s="85">
        <v>129.19999999999999</v>
      </c>
      <c r="I7" s="86">
        <v>53.1</v>
      </c>
      <c r="J7" s="87">
        <v>103.4</v>
      </c>
      <c r="K7" s="86">
        <v>6.6</v>
      </c>
      <c r="L7" s="88">
        <v>12.9</v>
      </c>
      <c r="M7" s="41"/>
      <c r="N7" s="41"/>
      <c r="O7" s="41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I7" s="605"/>
      <c r="AJ7" s="606"/>
      <c r="AK7" s="665"/>
      <c r="AL7" s="443">
        <v>1313</v>
      </c>
      <c r="AM7" s="443">
        <v>7313</v>
      </c>
      <c r="AN7" s="13">
        <f>'Structural Information'!U6</f>
        <v>3</v>
      </c>
      <c r="AO7" s="13">
        <f>'Structural Information'!T23/1000</f>
        <v>0.25</v>
      </c>
      <c r="AP7" s="73">
        <f>0.43*AN7</f>
        <v>1.29</v>
      </c>
      <c r="AQ7" s="74">
        <f>(0.08*AP7*1000+0.022*'Structural Information'!$AE$18*'Structural Information'!$W$24)/1000</f>
        <v>0.23414400000000002</v>
      </c>
      <c r="AR7" s="75">
        <f>AP7*'Structural Information'!$AE$24/AO7</f>
        <v>9.5976000000000013E-3</v>
      </c>
      <c r="AS7" s="13">
        <v>36</v>
      </c>
      <c r="AT7" s="74">
        <f t="shared" si="0"/>
        <v>0.34551360000000003</v>
      </c>
      <c r="AU7" s="75">
        <f>AR7+AQ7*(AR7*3/AP7)*(N55-1)</f>
        <v>3.4829315367133767E-2</v>
      </c>
      <c r="AV7" s="13">
        <v>38.799999999999997</v>
      </c>
      <c r="AW7" s="76">
        <f t="shared" si="1"/>
        <v>1.3513774362447901</v>
      </c>
      <c r="AX7" s="75">
        <f>AR7+AQ7*(AR7*3/AP7)*(O55-1)</f>
        <v>9.7475869880254806E-2</v>
      </c>
      <c r="AY7" s="13">
        <v>31</v>
      </c>
      <c r="AZ7" s="78">
        <f t="shared" si="2"/>
        <v>3.0217519662878991</v>
      </c>
    </row>
    <row r="8" spans="2:68" ht="15" customHeight="1" thickBot="1" x14ac:dyDescent="0.3">
      <c r="B8" s="573">
        <v>2</v>
      </c>
      <c r="C8" s="62">
        <v>5211</v>
      </c>
      <c r="D8" s="62" t="s">
        <v>12</v>
      </c>
      <c r="E8" s="90">
        <v>61.6</v>
      </c>
      <c r="F8" s="91">
        <v>120</v>
      </c>
      <c r="G8" s="92">
        <v>66.3</v>
      </c>
      <c r="H8" s="92">
        <v>129.19999999999999</v>
      </c>
      <c r="I8" s="93">
        <v>53.1</v>
      </c>
      <c r="J8" s="94">
        <v>103.4</v>
      </c>
      <c r="K8" s="93">
        <v>6.6</v>
      </c>
      <c r="L8" s="95">
        <v>12.9</v>
      </c>
      <c r="M8" s="41"/>
      <c r="N8" s="41"/>
      <c r="O8" s="41"/>
      <c r="Q8" s="666" t="s">
        <v>214</v>
      </c>
      <c r="R8" s="667"/>
      <c r="S8" s="667"/>
      <c r="T8" s="667"/>
      <c r="U8" s="667"/>
      <c r="V8" s="667"/>
      <c r="W8" s="667"/>
      <c r="X8" s="667"/>
      <c r="Y8" s="667"/>
      <c r="Z8" s="667"/>
      <c r="AA8" s="667"/>
      <c r="AB8" s="667"/>
      <c r="AC8" s="667"/>
      <c r="AD8" s="667"/>
      <c r="AE8" s="667"/>
      <c r="AF8" s="667"/>
      <c r="AG8" s="668"/>
      <c r="AI8" s="605"/>
      <c r="AJ8" s="606"/>
      <c r="AK8" s="665"/>
      <c r="AL8" s="444">
        <v>1413</v>
      </c>
      <c r="AM8" s="444">
        <v>7413</v>
      </c>
      <c r="AN8" s="446">
        <f>'Structural Information'!U6</f>
        <v>3</v>
      </c>
      <c r="AO8" s="446">
        <f>'Structural Information'!T23/1000</f>
        <v>0.25</v>
      </c>
      <c r="AP8" s="97">
        <f>0.43*AN8</f>
        <v>1.29</v>
      </c>
      <c r="AQ8" s="98">
        <f>(0.08*AP8*1000+0.022*'Structural Information'!$AE$18*'Structural Information'!$W$24)/1000</f>
        <v>0.23414400000000002</v>
      </c>
      <c r="AR8" s="99">
        <f>AP8*'Structural Information'!$AE$24/AO8</f>
        <v>9.5976000000000013E-3</v>
      </c>
      <c r="AS8" s="446">
        <v>30.8</v>
      </c>
      <c r="AT8" s="98">
        <f t="shared" si="0"/>
        <v>0.29560608000000005</v>
      </c>
      <c r="AU8" s="99">
        <f>AR8+AQ8*(AR8*3/AP8)*(N58-1)</f>
        <v>3.4563017579617841E-2</v>
      </c>
      <c r="AV8" s="446">
        <v>33.1</v>
      </c>
      <c r="AW8" s="100">
        <f t="shared" si="1"/>
        <v>1.1440358818853507</v>
      </c>
      <c r="AX8" s="99">
        <f>AR8+AQ8*(AR8*3/AP8)*(O58-1)</f>
        <v>9.7708880444331223E-2</v>
      </c>
      <c r="AY8" s="446">
        <v>26.5</v>
      </c>
      <c r="AZ8" s="102">
        <f t="shared" si="2"/>
        <v>2.5892853317747773</v>
      </c>
      <c r="BB8" s="676" t="s">
        <v>300</v>
      </c>
      <c r="BC8" s="677"/>
      <c r="BD8" s="677"/>
      <c r="BE8" s="677"/>
      <c r="BF8" s="678"/>
      <c r="BG8" s="610" t="s">
        <v>301</v>
      </c>
      <c r="BH8" s="611"/>
      <c r="BI8" s="611"/>
      <c r="BJ8" s="611"/>
      <c r="BK8" s="612"/>
      <c r="BL8" s="613" t="s">
        <v>299</v>
      </c>
      <c r="BM8" s="614"/>
      <c r="BN8" s="614"/>
      <c r="BO8" s="614"/>
      <c r="BP8" s="615"/>
    </row>
    <row r="9" spans="2:68" ht="15.75" customHeight="1" x14ac:dyDescent="0.25">
      <c r="B9" s="571"/>
      <c r="C9" s="52">
        <v>5212</v>
      </c>
      <c r="D9" s="52" t="s">
        <v>12</v>
      </c>
      <c r="E9" s="53">
        <v>61.6</v>
      </c>
      <c r="F9" s="54">
        <v>120</v>
      </c>
      <c r="G9" s="55">
        <v>66.3</v>
      </c>
      <c r="H9" s="55">
        <v>129.19999999999999</v>
      </c>
      <c r="I9" s="56">
        <v>53.1</v>
      </c>
      <c r="J9" s="57">
        <v>103.4</v>
      </c>
      <c r="K9" s="56">
        <v>6.6</v>
      </c>
      <c r="L9" s="58">
        <v>12.9</v>
      </c>
      <c r="M9" s="41"/>
      <c r="N9" s="41"/>
      <c r="O9" s="41"/>
      <c r="Q9" s="604" t="s">
        <v>9</v>
      </c>
      <c r="R9" s="565"/>
      <c r="S9" s="565">
        <v>1</v>
      </c>
      <c r="T9" s="565"/>
      <c r="U9" s="565"/>
      <c r="V9" s="565"/>
      <c r="W9" s="565"/>
      <c r="X9" s="565">
        <v>2</v>
      </c>
      <c r="Y9" s="565"/>
      <c r="Z9" s="565"/>
      <c r="AA9" s="565"/>
      <c r="AB9" s="565"/>
      <c r="AC9" s="565">
        <v>3</v>
      </c>
      <c r="AD9" s="565"/>
      <c r="AE9" s="565"/>
      <c r="AF9" s="565"/>
      <c r="AG9" s="585"/>
      <c r="AI9" s="605">
        <v>2</v>
      </c>
      <c r="AJ9" s="606" t="s">
        <v>42</v>
      </c>
      <c r="AK9" s="665"/>
      <c r="AL9" s="442">
        <v>1112</v>
      </c>
      <c r="AM9" s="442">
        <v>7112</v>
      </c>
      <c r="AN9" s="445">
        <f>'Structural Information'!U7</f>
        <v>3</v>
      </c>
      <c r="AO9" s="445">
        <f>'Structural Information'!T23/1000</f>
        <v>0.25</v>
      </c>
      <c r="AP9" s="64">
        <f t="shared" ref="AP9:AP16" si="3">0.43*AN9</f>
        <v>1.29</v>
      </c>
      <c r="AQ9" s="65">
        <f>(0.08*AP9*1000+0.022*'Structural Information'!$AE$18*'Structural Information'!$W$24)/1000</f>
        <v>0.23414400000000002</v>
      </c>
      <c r="AR9" s="66">
        <f>AP9*'Structural Information'!$AE$24/AO9</f>
        <v>9.5976000000000013E-3</v>
      </c>
      <c r="AS9" s="445">
        <v>30.8</v>
      </c>
      <c r="AT9" s="65">
        <f t="shared" si="0"/>
        <v>0.29560608000000005</v>
      </c>
      <c r="AU9" s="66">
        <f>AR9+AQ9*(AR9*3/AP9)*(N48-1)</f>
        <v>3.5628208729681532E-2</v>
      </c>
      <c r="AV9" s="445">
        <v>33.1</v>
      </c>
      <c r="AW9" s="67">
        <f t="shared" si="1"/>
        <v>1.1792937089524587</v>
      </c>
      <c r="AX9" s="66">
        <f>AR9+AQ9*(AR9*3/AP9)*(O48-1)</f>
        <v>9.6643689294267532E-2</v>
      </c>
      <c r="AY9" s="445">
        <v>26.5</v>
      </c>
      <c r="AZ9" s="69">
        <f t="shared" si="2"/>
        <v>2.5610577662980898</v>
      </c>
      <c r="BB9" s="616" t="s">
        <v>203</v>
      </c>
      <c r="BC9" s="618" t="s">
        <v>199</v>
      </c>
      <c r="BD9" s="620" t="s">
        <v>200</v>
      </c>
      <c r="BE9" s="620" t="s">
        <v>201</v>
      </c>
      <c r="BF9" s="622" t="s">
        <v>202</v>
      </c>
      <c r="BG9" s="624" t="s">
        <v>232</v>
      </c>
      <c r="BH9" s="626" t="s">
        <v>199</v>
      </c>
      <c r="BI9" s="640" t="s">
        <v>200</v>
      </c>
      <c r="BJ9" s="628" t="s">
        <v>201</v>
      </c>
      <c r="BK9" s="630" t="s">
        <v>202</v>
      </c>
      <c r="BL9" s="632" t="s">
        <v>302</v>
      </c>
      <c r="BM9" s="634" t="s">
        <v>199</v>
      </c>
      <c r="BN9" s="636" t="s">
        <v>200</v>
      </c>
      <c r="BO9" s="636" t="s">
        <v>201</v>
      </c>
      <c r="BP9" s="638" t="s">
        <v>202</v>
      </c>
    </row>
    <row r="10" spans="2:68" ht="15.75" customHeight="1" x14ac:dyDescent="0.25">
      <c r="B10" s="572"/>
      <c r="C10" s="82">
        <v>5213</v>
      </c>
      <c r="D10" s="82" t="s">
        <v>12</v>
      </c>
      <c r="E10" s="83">
        <v>61.6</v>
      </c>
      <c r="F10" s="84">
        <v>120</v>
      </c>
      <c r="G10" s="85">
        <v>66.3</v>
      </c>
      <c r="H10" s="85">
        <v>129.19999999999999</v>
      </c>
      <c r="I10" s="86">
        <v>53.1</v>
      </c>
      <c r="J10" s="87">
        <v>103.4</v>
      </c>
      <c r="K10" s="86">
        <v>6.6</v>
      </c>
      <c r="L10" s="88">
        <v>12.9</v>
      </c>
      <c r="M10" s="41"/>
      <c r="N10" s="41"/>
      <c r="O10" s="41"/>
      <c r="Q10" s="675" t="s">
        <v>42</v>
      </c>
      <c r="R10" s="531"/>
      <c r="S10" s="46" t="s">
        <v>43</v>
      </c>
      <c r="T10" s="46" t="s">
        <v>44</v>
      </c>
      <c r="U10" s="46" t="s">
        <v>45</v>
      </c>
      <c r="V10" s="47" t="s">
        <v>46</v>
      </c>
      <c r="W10" s="46" t="s">
        <v>58</v>
      </c>
      <c r="X10" s="46" t="s">
        <v>47</v>
      </c>
      <c r="Y10" s="46" t="s">
        <v>48</v>
      </c>
      <c r="Z10" s="46" t="s">
        <v>49</v>
      </c>
      <c r="AA10" s="47" t="s">
        <v>50</v>
      </c>
      <c r="AB10" s="46" t="s">
        <v>58</v>
      </c>
      <c r="AC10" s="46" t="s">
        <v>51</v>
      </c>
      <c r="AD10" s="46" t="s">
        <v>52</v>
      </c>
      <c r="AE10" s="46" t="s">
        <v>53</v>
      </c>
      <c r="AF10" s="47" t="s">
        <v>54</v>
      </c>
      <c r="AG10" s="48" t="s">
        <v>58</v>
      </c>
      <c r="AI10" s="605"/>
      <c r="AJ10" s="606"/>
      <c r="AK10" s="665"/>
      <c r="AL10" s="443">
        <v>1212</v>
      </c>
      <c r="AM10" s="443">
        <v>7212</v>
      </c>
      <c r="AN10" s="13">
        <f>'Structural Information'!U7</f>
        <v>3</v>
      </c>
      <c r="AO10" s="13">
        <f>'Structural Information'!T23/1000</f>
        <v>0.25</v>
      </c>
      <c r="AP10" s="73">
        <f t="shared" si="3"/>
        <v>1.29</v>
      </c>
      <c r="AQ10" s="74">
        <f>(0.08*AP10*1000+0.022*'Structural Information'!$AE$18*'Structural Information'!$W$24)/1000</f>
        <v>0.23414400000000002</v>
      </c>
      <c r="AR10" s="75">
        <f>AP10*'Structural Information'!$AE$24/AO10</f>
        <v>9.5976000000000013E-3</v>
      </c>
      <c r="AS10" s="13">
        <v>36</v>
      </c>
      <c r="AT10" s="74">
        <f t="shared" si="0"/>
        <v>0.34551360000000003</v>
      </c>
      <c r="AU10" s="75">
        <f>AR10+AQ10*(AR10*3/AP10)*(N51-1)</f>
        <v>3.729256990165606E-2</v>
      </c>
      <c r="AV10" s="13">
        <v>38.799999999999997</v>
      </c>
      <c r="AW10" s="76">
        <f t="shared" si="1"/>
        <v>1.446951712184255</v>
      </c>
      <c r="AX10" s="75">
        <f>AR10+AQ10*(AR10*3/AP10)*(O51-1)</f>
        <v>7.0879378352101938E-2</v>
      </c>
      <c r="AY10" s="13">
        <v>31</v>
      </c>
      <c r="AZ10" s="78">
        <f t="shared" si="2"/>
        <v>2.1972607289151602</v>
      </c>
      <c r="BB10" s="617"/>
      <c r="BC10" s="619"/>
      <c r="BD10" s="621"/>
      <c r="BE10" s="621"/>
      <c r="BF10" s="623"/>
      <c r="BG10" s="625"/>
      <c r="BH10" s="627"/>
      <c r="BI10" s="641"/>
      <c r="BJ10" s="629"/>
      <c r="BK10" s="631"/>
      <c r="BL10" s="633"/>
      <c r="BM10" s="635"/>
      <c r="BN10" s="637"/>
      <c r="BO10" s="637"/>
      <c r="BP10" s="639"/>
    </row>
    <row r="11" spans="2:68" ht="15.75" x14ac:dyDescent="0.25">
      <c r="B11" s="573">
        <v>3</v>
      </c>
      <c r="C11" s="62">
        <v>5311</v>
      </c>
      <c r="D11" s="62" t="s">
        <v>12</v>
      </c>
      <c r="E11" s="90">
        <v>61.6</v>
      </c>
      <c r="F11" s="91">
        <v>120</v>
      </c>
      <c r="G11" s="92">
        <v>66.3</v>
      </c>
      <c r="H11" s="92">
        <v>129.19999999999999</v>
      </c>
      <c r="I11" s="93">
        <v>53.1</v>
      </c>
      <c r="J11" s="94">
        <v>103.4</v>
      </c>
      <c r="K11" s="93">
        <v>6.6</v>
      </c>
      <c r="L11" s="95">
        <v>12.9</v>
      </c>
      <c r="M11" s="41"/>
      <c r="N11" s="41"/>
      <c r="O11" s="41"/>
      <c r="Q11" s="563" t="s">
        <v>57</v>
      </c>
      <c r="R11" s="564"/>
      <c r="S11" s="59">
        <v>30.8</v>
      </c>
      <c r="T11" s="13">
        <v>48.1</v>
      </c>
      <c r="U11" s="13">
        <v>48.1</v>
      </c>
      <c r="V11" s="13">
        <v>39.200000000000003</v>
      </c>
      <c r="W11" s="60">
        <f>S11+T11+U11+V11</f>
        <v>166.2</v>
      </c>
      <c r="X11" s="59">
        <v>30.8</v>
      </c>
      <c r="Y11" s="13">
        <v>38.799999999999997</v>
      </c>
      <c r="Z11" s="13">
        <v>38.799999999999997</v>
      </c>
      <c r="AA11" s="13">
        <v>33.1</v>
      </c>
      <c r="AB11" s="60">
        <f>X11+Y11+Z11+AA11</f>
        <v>141.5</v>
      </c>
      <c r="AC11" s="59">
        <v>33.1</v>
      </c>
      <c r="AD11" s="13">
        <v>38.799999999999997</v>
      </c>
      <c r="AE11" s="13">
        <v>38.799999999999997</v>
      </c>
      <c r="AF11" s="13">
        <v>33.1</v>
      </c>
      <c r="AG11" s="61">
        <f>AC11+AD11+AE11+AF11</f>
        <v>143.80000000000001</v>
      </c>
      <c r="AI11" s="605"/>
      <c r="AJ11" s="606"/>
      <c r="AK11" s="665"/>
      <c r="AL11" s="443">
        <v>1312</v>
      </c>
      <c r="AM11" s="443">
        <v>7312</v>
      </c>
      <c r="AN11" s="13">
        <f>'Structural Information'!U7</f>
        <v>3</v>
      </c>
      <c r="AO11" s="13">
        <f>'Structural Information'!T23/1000</f>
        <v>0.25</v>
      </c>
      <c r="AP11" s="73">
        <f t="shared" si="3"/>
        <v>1.29</v>
      </c>
      <c r="AQ11" s="74">
        <f>(0.08*AP11*1000+0.022*'Structural Information'!$AE$18*'Structural Information'!$W$24)/1000</f>
        <v>0.23414400000000002</v>
      </c>
      <c r="AR11" s="75">
        <f>AP11*'Structural Information'!$AE$24/AO11</f>
        <v>9.5976000000000013E-3</v>
      </c>
      <c r="AS11" s="13">
        <v>36</v>
      </c>
      <c r="AT11" s="74">
        <f t="shared" si="0"/>
        <v>0.34551360000000003</v>
      </c>
      <c r="AU11" s="75">
        <f>AR11+AQ11*(AR11*3/AP11)*(N54-1)</f>
        <v>3.729256990165606E-2</v>
      </c>
      <c r="AV11" s="13">
        <v>38.799999999999997</v>
      </c>
      <c r="AW11" s="76">
        <f t="shared" si="1"/>
        <v>1.446951712184255</v>
      </c>
      <c r="AX11" s="75">
        <f>AR11+AQ11*(AR11*3/AP11)*(O54-1)</f>
        <v>7.0879378352101938E-2</v>
      </c>
      <c r="AY11" s="13">
        <v>31</v>
      </c>
      <c r="AZ11" s="78">
        <f t="shared" si="2"/>
        <v>2.1972607289151602</v>
      </c>
      <c r="BB11" s="103" t="s">
        <v>317</v>
      </c>
      <c r="BC11" s="104">
        <f>(AG5+AG6)/$BG4</f>
        <v>89.066666666666663</v>
      </c>
      <c r="BD11" s="104">
        <f>(AG11+AG12)/$BG4</f>
        <v>95.100000000000009</v>
      </c>
      <c r="BE11" s="104">
        <f>(AG17+AG18)/$BG4</f>
        <v>76.666666666666671</v>
      </c>
      <c r="BF11" s="105">
        <f>(AG23+AG24)/$BG4</f>
        <v>9.6</v>
      </c>
      <c r="BG11" s="103" t="s">
        <v>385</v>
      </c>
      <c r="BH11" s="13">
        <f>BC11/(BM11*BG4)</f>
        <v>3093.365934076111</v>
      </c>
      <c r="BI11" s="13">
        <f>(BD11-BC11)/((BN11-BM11)*$BG4)</f>
        <v>77.294115621234141</v>
      </c>
      <c r="BJ11" s="13">
        <f t="shared" ref="BI11:BJ12" si="4">(BE11-BD11)/((BO11-BN11)*$BG4)</f>
        <v>-112.63510843230489</v>
      </c>
      <c r="BK11" s="447">
        <v>0</v>
      </c>
      <c r="BL11" s="103" t="s">
        <v>320</v>
      </c>
      <c r="BM11" s="106">
        <f>(SUM(AT5:AT8)+SUM(AT9:AT12))/(SUM(AS5:AS8)+SUM(AS9:AS12))</f>
        <v>9.5976000000000013E-3</v>
      </c>
      <c r="BN11" s="106">
        <f>(SUM(AW5:AW8)+SUM(AW9:AW12))/(SUM(AV5:AV8)+SUM(AV9:AV12))</f>
        <v>3.5616541997683271E-2</v>
      </c>
      <c r="BO11" s="106">
        <f>(SUM(AZ5:AZ8)+SUM(AZ9:AZ12))/(SUM(AY5:AY8)+SUM(AY9:AY12))</f>
        <v>9.0168311245877611E-2</v>
      </c>
      <c r="BP11" s="107">
        <f>BN11-((BC11-BF11)/(BJ11*BG4))</f>
        <v>0.27079089622498037</v>
      </c>
    </row>
    <row r="12" spans="2:68" ht="15.75" customHeight="1" thickBot="1" x14ac:dyDescent="0.3">
      <c r="B12" s="571"/>
      <c r="C12" s="52">
        <v>5312</v>
      </c>
      <c r="D12" s="52" t="s">
        <v>12</v>
      </c>
      <c r="E12" s="53">
        <v>61.6</v>
      </c>
      <c r="F12" s="54">
        <v>120</v>
      </c>
      <c r="G12" s="55">
        <v>66.3</v>
      </c>
      <c r="H12" s="55">
        <v>129.19999999999999</v>
      </c>
      <c r="I12" s="56">
        <v>53.1</v>
      </c>
      <c r="J12" s="57">
        <v>103.4</v>
      </c>
      <c r="K12" s="56">
        <v>6.6</v>
      </c>
      <c r="L12" s="58">
        <v>12.9</v>
      </c>
      <c r="M12" s="41"/>
      <c r="N12" s="41"/>
      <c r="O12" s="41"/>
      <c r="Q12" s="586" t="s">
        <v>56</v>
      </c>
      <c r="R12" s="556"/>
      <c r="S12" s="70">
        <v>44.7</v>
      </c>
      <c r="T12" s="17">
        <v>53.4</v>
      </c>
      <c r="U12" s="17">
        <v>53.4</v>
      </c>
      <c r="V12" s="17">
        <v>44.7</v>
      </c>
      <c r="W12" s="71">
        <f>S12+T12+U12+V12</f>
        <v>196.2</v>
      </c>
      <c r="X12" s="70">
        <v>30.8</v>
      </c>
      <c r="Y12" s="17">
        <v>48.1</v>
      </c>
      <c r="Z12" s="17">
        <v>48.1</v>
      </c>
      <c r="AA12" s="17">
        <v>39.200000000000003</v>
      </c>
      <c r="AB12" s="71">
        <f>X12+Y12+Z12+AA12</f>
        <v>166.2</v>
      </c>
      <c r="AC12" s="70">
        <v>30.8</v>
      </c>
      <c r="AD12" s="17">
        <v>38.799999999999997</v>
      </c>
      <c r="AE12" s="17">
        <v>38.799999999999997</v>
      </c>
      <c r="AF12" s="17">
        <v>33.1</v>
      </c>
      <c r="AG12" s="72">
        <f>AC12+AD12+AE12+AF12</f>
        <v>141.5</v>
      </c>
      <c r="AI12" s="605"/>
      <c r="AJ12" s="606"/>
      <c r="AK12" s="665"/>
      <c r="AL12" s="444">
        <v>1412</v>
      </c>
      <c r="AM12" s="444">
        <v>7412</v>
      </c>
      <c r="AN12" s="446">
        <f>'Structural Information'!U7</f>
        <v>3</v>
      </c>
      <c r="AO12" s="446">
        <f>'Structural Information'!T23/1000</f>
        <v>0.25</v>
      </c>
      <c r="AP12" s="97">
        <f t="shared" si="3"/>
        <v>1.29</v>
      </c>
      <c r="AQ12" s="98">
        <f>(0.08*AP12*1000+0.022*'Structural Information'!$AE$18*'Structural Information'!$W$24)/1000</f>
        <v>0.23414400000000002</v>
      </c>
      <c r="AR12" s="99">
        <f>AP12*'Structural Information'!$AE$24/AO12</f>
        <v>9.5976000000000013E-3</v>
      </c>
      <c r="AS12" s="446">
        <v>30.8</v>
      </c>
      <c r="AT12" s="98">
        <f t="shared" si="0"/>
        <v>0.29560608000000005</v>
      </c>
      <c r="AU12" s="99">
        <f>AR12+AQ12*(AR12*3/AP12)*(N57-1)</f>
        <v>3.5628208729681532E-2</v>
      </c>
      <c r="AV12" s="446">
        <v>33.1</v>
      </c>
      <c r="AW12" s="100">
        <f t="shared" si="1"/>
        <v>1.1792937089524587</v>
      </c>
      <c r="AX12" s="99">
        <f>AR12+AQ12*(AR12*3/AP12)*(O57-1)</f>
        <v>9.6643689294267532E-2</v>
      </c>
      <c r="AY12" s="446">
        <v>26.5</v>
      </c>
      <c r="AZ12" s="102">
        <f t="shared" si="2"/>
        <v>2.5610577662980898</v>
      </c>
      <c r="BB12" s="103" t="s">
        <v>318</v>
      </c>
      <c r="BC12" s="104">
        <f>(AB5+AB6)/$BG5</f>
        <v>96.733333333333334</v>
      </c>
      <c r="BD12" s="104">
        <f>(AB11+AB12)/$BG5</f>
        <v>102.56666666666666</v>
      </c>
      <c r="BE12" s="104">
        <f>(AB17+AB18)/$BG5</f>
        <v>84.7</v>
      </c>
      <c r="BF12" s="105">
        <f>(AB23+AB24)/$BG5</f>
        <v>10.6</v>
      </c>
      <c r="BG12" s="103" t="s">
        <v>386</v>
      </c>
      <c r="BH12" s="13">
        <f>BC12/(BM12*BG5)</f>
        <v>3520.5067823410159</v>
      </c>
      <c r="BI12" s="13">
        <f t="shared" si="4"/>
        <v>70.27549412454664</v>
      </c>
      <c r="BJ12" s="13">
        <f t="shared" si="4"/>
        <v>-160.60068469787944</v>
      </c>
      <c r="BK12" s="447">
        <v>0</v>
      </c>
      <c r="BL12" s="103" t="s">
        <v>321</v>
      </c>
      <c r="BM12" s="106">
        <f>(SUM(AT9:AT12)+SUM(AT13:AT16))/(SUM(AS9:AS12)+SUM(AS13:AS16))</f>
        <v>9.1590348884381355E-3</v>
      </c>
      <c r="BN12" s="106">
        <f>(SUM(AW9:AW12)+SUM(AW13:AW16))/(SUM(AV9:AV12)+SUM(AV13:AV16))</f>
        <v>3.6827918169406268E-2</v>
      </c>
      <c r="BO12" s="106">
        <f>(SUM(AZ9:AZ12)+SUM(AZ13:AZ16))/(SUM(AY9:AY12)+SUM(AY13:AY16))</f>
        <v>7.3910920441526654E-2</v>
      </c>
      <c r="BP12" s="107">
        <f>BN12-((BC12-BF12)/(BJ12*BG5))</f>
        <v>0.21560119777977776</v>
      </c>
    </row>
    <row r="13" spans="2:68" ht="15.75" customHeight="1" thickBot="1" x14ac:dyDescent="0.3">
      <c r="B13" s="562"/>
      <c r="C13" s="108">
        <v>5313</v>
      </c>
      <c r="D13" s="108" t="s">
        <v>12</v>
      </c>
      <c r="E13" s="109">
        <v>61.6</v>
      </c>
      <c r="F13" s="110">
        <v>120</v>
      </c>
      <c r="G13" s="111">
        <v>66.3</v>
      </c>
      <c r="H13" s="111">
        <v>129.19999999999999</v>
      </c>
      <c r="I13" s="112">
        <v>53.1</v>
      </c>
      <c r="J13" s="113">
        <v>103.4</v>
      </c>
      <c r="K13" s="112">
        <v>6.6</v>
      </c>
      <c r="L13" s="114">
        <v>12.9</v>
      </c>
      <c r="M13" s="41"/>
      <c r="N13" s="41"/>
      <c r="O13" s="41"/>
      <c r="AI13" s="573">
        <v>1</v>
      </c>
      <c r="AJ13" s="669" t="s">
        <v>42</v>
      </c>
      <c r="AK13" s="670"/>
      <c r="AL13" s="115">
        <v>1111</v>
      </c>
      <c r="AM13" s="442">
        <v>7111</v>
      </c>
      <c r="AN13" s="445">
        <f>'Structural Information'!U8</f>
        <v>2.75</v>
      </c>
      <c r="AO13" s="445">
        <f>'Structural Information'!T23/1000</f>
        <v>0.25</v>
      </c>
      <c r="AP13" s="64">
        <f t="shared" si="3"/>
        <v>1.1824999999999999</v>
      </c>
      <c r="AQ13" s="65">
        <f>(0.08*AP13*1000+0.022*'Structural Information'!$AE$18*'Structural Information'!$W$24)/1000</f>
        <v>0.22554399999999999</v>
      </c>
      <c r="AR13" s="66">
        <f>AP13*'Structural Information'!$AE$24/AO13</f>
        <v>8.7977999999999997E-3</v>
      </c>
      <c r="AS13" s="445">
        <v>36.4</v>
      </c>
      <c r="AT13" s="65">
        <f t="shared" si="0"/>
        <v>0.32023991999999996</v>
      </c>
      <c r="AU13" s="66">
        <f>AR13+AQ13*(AR13*3/AP13)*(N47-1)</f>
        <v>3.8489618892229301E-2</v>
      </c>
      <c r="AV13" s="445">
        <v>39.200000000000003</v>
      </c>
      <c r="AW13" s="67">
        <f t="shared" si="1"/>
        <v>1.5087930605753888</v>
      </c>
      <c r="AX13" s="66">
        <f>AR13+AQ13*(AR13*3/AP13)*(O47-1)</f>
        <v>7.9820887307006372E-2</v>
      </c>
      <c r="AY13" s="445">
        <v>3.3</v>
      </c>
      <c r="AZ13" s="69">
        <f t="shared" si="2"/>
        <v>0.263408928113121</v>
      </c>
      <c r="BB13" s="116" t="s">
        <v>319</v>
      </c>
      <c r="BC13" s="17">
        <f>(W5+W6)/$BG6</f>
        <v>123.19999999999999</v>
      </c>
      <c r="BD13" s="17">
        <f>(W11+W12)/$BG6</f>
        <v>131.78181818181818</v>
      </c>
      <c r="BE13" s="17">
        <f>(W17+W18)/$BG6</f>
        <v>107.67272727272729</v>
      </c>
      <c r="BF13" s="117">
        <f>(W23+W24)/$BG6</f>
        <v>13.454545454545455</v>
      </c>
      <c r="BG13" s="116" t="s">
        <v>387</v>
      </c>
      <c r="BH13" s="490">
        <f>BC13/(BM13*BG6)</f>
        <v>5447.9686091207195</v>
      </c>
      <c r="BI13" s="448">
        <f>(BD13-BC13)/((BN13-BM13)*$BG6)</f>
        <v>125.27302315422124</v>
      </c>
      <c r="BJ13" s="448">
        <f>(BE13-BD13)/((BO13-BN13)*$BG6)</f>
        <v>-348.83677820158744</v>
      </c>
      <c r="BK13" s="449">
        <v>0</v>
      </c>
      <c r="BL13" s="116" t="s">
        <v>322</v>
      </c>
      <c r="BM13" s="118">
        <f>(SUM(AT13:AT16)+SUM(AT17:AT20))/(SUM(AS13:AS16)+SUM(AS17:AS20))</f>
        <v>8.2232485563514535E-3</v>
      </c>
      <c r="BN13" s="118">
        <f>(SUM(AW13:AW16)+SUM(AW17:AW20))/(SUM(AV13:AV16)+SUM(AV17:AV20))</f>
        <v>3.3134127837862931E-2</v>
      </c>
      <c r="BO13" s="118">
        <f>(SUM(AZ13:AZ16)+SUM(AZ17:AZ20))/(SUM(AY13:AY16)+SUM(AY17:AY20))</f>
        <v>5.8266059722906438E-2</v>
      </c>
      <c r="BP13" s="119">
        <f>BN13-((BC13-BF13)/(BJ13*BG6))</f>
        <v>0.14753559153177145</v>
      </c>
    </row>
    <row r="14" spans="2:68" ht="15.75" thickBot="1" x14ac:dyDescent="0.3">
      <c r="B14" s="120"/>
      <c r="C14" s="52"/>
      <c r="D14" s="52"/>
      <c r="E14" s="55"/>
      <c r="F14" s="55"/>
      <c r="G14" s="55"/>
      <c r="H14" s="55"/>
      <c r="I14" s="121"/>
      <c r="J14" s="121"/>
      <c r="K14" s="121"/>
      <c r="L14" s="121"/>
      <c r="M14" s="121"/>
      <c r="N14" s="121"/>
      <c r="O14" s="20"/>
      <c r="Q14" s="601" t="s">
        <v>215</v>
      </c>
      <c r="R14" s="602"/>
      <c r="S14" s="602"/>
      <c r="T14" s="602"/>
      <c r="U14" s="602"/>
      <c r="V14" s="602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3"/>
      <c r="AI14" s="571"/>
      <c r="AJ14" s="671"/>
      <c r="AK14" s="672"/>
      <c r="AL14" s="122">
        <v>1211</v>
      </c>
      <c r="AM14" s="443">
        <v>7211</v>
      </c>
      <c r="AN14" s="13">
        <f>'Structural Information'!U8</f>
        <v>2.75</v>
      </c>
      <c r="AO14" s="13">
        <f>'Structural Information'!T23/1000</f>
        <v>0.25</v>
      </c>
      <c r="AP14" s="73">
        <f t="shared" si="3"/>
        <v>1.1824999999999999</v>
      </c>
      <c r="AQ14" s="74">
        <f>(0.08*AP14*1000+0.022*'Structural Information'!$AE$18*'Structural Information'!$W$24)/1000</f>
        <v>0.22554399999999999</v>
      </c>
      <c r="AR14" s="75">
        <f>AP14*'Structural Information'!$AE$24/AO14</f>
        <v>8.7977999999999997E-3</v>
      </c>
      <c r="AS14" s="13">
        <v>44.7</v>
      </c>
      <c r="AT14" s="74">
        <f t="shared" si="0"/>
        <v>0.39326166000000001</v>
      </c>
      <c r="AU14" s="75">
        <f>AR14+AQ14*(AR14*3/AP14)*(N50-1)</f>
        <v>3.5924450953375799E-2</v>
      </c>
      <c r="AV14" s="13">
        <v>48.1</v>
      </c>
      <c r="AW14" s="76">
        <f t="shared" si="1"/>
        <v>1.727966090857376</v>
      </c>
      <c r="AX14" s="75">
        <f>AR14+AQ14*(AR14*3/AP14)*(O50-1)</f>
        <v>5.8049024425987271E-2</v>
      </c>
      <c r="AY14" s="13">
        <v>38.5</v>
      </c>
      <c r="AZ14" s="78">
        <f t="shared" si="2"/>
        <v>2.2348874404005099</v>
      </c>
    </row>
    <row r="15" spans="2:68" ht="16.5" thickBot="1" x14ac:dyDescent="0.3">
      <c r="B15" s="574" t="s">
        <v>284</v>
      </c>
      <c r="C15" s="575"/>
      <c r="D15" s="575"/>
      <c r="E15" s="575"/>
      <c r="F15" s="575"/>
      <c r="G15" s="575"/>
      <c r="H15" s="575"/>
      <c r="I15" s="575"/>
      <c r="J15" s="575"/>
      <c r="K15" s="575"/>
      <c r="L15" s="575"/>
      <c r="M15" s="575"/>
      <c r="N15" s="575"/>
      <c r="O15" s="576"/>
      <c r="Q15" s="604" t="s">
        <v>9</v>
      </c>
      <c r="R15" s="565"/>
      <c r="S15" s="565">
        <v>1</v>
      </c>
      <c r="T15" s="565"/>
      <c r="U15" s="565"/>
      <c r="V15" s="565"/>
      <c r="W15" s="565"/>
      <c r="X15" s="565">
        <v>2</v>
      </c>
      <c r="Y15" s="565"/>
      <c r="Z15" s="565"/>
      <c r="AA15" s="565"/>
      <c r="AB15" s="565"/>
      <c r="AC15" s="565">
        <v>3</v>
      </c>
      <c r="AD15" s="565"/>
      <c r="AE15" s="565"/>
      <c r="AF15" s="565"/>
      <c r="AG15" s="585"/>
      <c r="AI15" s="571"/>
      <c r="AJ15" s="671"/>
      <c r="AK15" s="672"/>
      <c r="AL15" s="122">
        <v>1311</v>
      </c>
      <c r="AM15" s="443">
        <v>7311</v>
      </c>
      <c r="AN15" s="13">
        <f>'Structural Information'!U8</f>
        <v>2.75</v>
      </c>
      <c r="AO15" s="13">
        <f>'Structural Information'!T23/1000</f>
        <v>0.25</v>
      </c>
      <c r="AP15" s="73">
        <f t="shared" si="3"/>
        <v>1.1824999999999999</v>
      </c>
      <c r="AQ15" s="74">
        <f>(0.08*AP15*1000+0.022*'Structural Information'!$AE$18*'Structural Information'!$W$24)/1000</f>
        <v>0.22554399999999999</v>
      </c>
      <c r="AR15" s="75">
        <f>AP15*'Structural Information'!$AE$24/AO15</f>
        <v>8.7977999999999997E-3</v>
      </c>
      <c r="AS15" s="13">
        <v>44.7</v>
      </c>
      <c r="AT15" s="74">
        <f t="shared" si="0"/>
        <v>0.39326166000000001</v>
      </c>
      <c r="AU15" s="75">
        <f>AR15+AQ15*(AR15*3/AP15)*(N53-1)</f>
        <v>3.5924450953375799E-2</v>
      </c>
      <c r="AV15" s="13">
        <v>48.1</v>
      </c>
      <c r="AW15" s="76">
        <f t="shared" si="1"/>
        <v>1.727966090857376</v>
      </c>
      <c r="AX15" s="75">
        <f>AR15+AQ15*(AR15*3/AP15)*(O53-1)</f>
        <v>5.8049024425987271E-2</v>
      </c>
      <c r="AY15" s="13">
        <v>38.5</v>
      </c>
      <c r="AZ15" s="78">
        <f t="shared" si="2"/>
        <v>2.2348874404005099</v>
      </c>
      <c r="BL15" s="587" t="s">
        <v>306</v>
      </c>
      <c r="BM15" s="588"/>
      <c r="BN15" s="588"/>
      <c r="BO15" s="588"/>
      <c r="BP15" s="589"/>
    </row>
    <row r="16" spans="2:68" x14ac:dyDescent="0.25">
      <c r="B16" s="577" t="s">
        <v>59</v>
      </c>
      <c r="C16" s="579" t="s">
        <v>32</v>
      </c>
      <c r="D16" s="581" t="s">
        <v>30</v>
      </c>
      <c r="E16" s="690" t="s">
        <v>369</v>
      </c>
      <c r="F16" s="690" t="s">
        <v>368</v>
      </c>
      <c r="G16" s="690" t="s">
        <v>367</v>
      </c>
      <c r="H16" s="690" t="s">
        <v>366</v>
      </c>
      <c r="I16" s="690" t="s">
        <v>365</v>
      </c>
      <c r="J16" s="690" t="s">
        <v>364</v>
      </c>
      <c r="K16" s="690" t="s">
        <v>363</v>
      </c>
      <c r="L16" s="690" t="s">
        <v>362</v>
      </c>
      <c r="M16" s="694" t="s">
        <v>304</v>
      </c>
      <c r="N16" s="696" t="s">
        <v>361</v>
      </c>
      <c r="O16" s="583" t="s">
        <v>360</v>
      </c>
      <c r="Q16" s="675" t="s">
        <v>42</v>
      </c>
      <c r="R16" s="531"/>
      <c r="S16" s="46" t="s">
        <v>43</v>
      </c>
      <c r="T16" s="46" t="s">
        <v>44</v>
      </c>
      <c r="U16" s="46" t="s">
        <v>45</v>
      </c>
      <c r="V16" s="47" t="s">
        <v>46</v>
      </c>
      <c r="W16" s="46" t="s">
        <v>58</v>
      </c>
      <c r="X16" s="46" t="s">
        <v>47</v>
      </c>
      <c r="Y16" s="46" t="s">
        <v>48</v>
      </c>
      <c r="Z16" s="46" t="s">
        <v>49</v>
      </c>
      <c r="AA16" s="47" t="s">
        <v>50</v>
      </c>
      <c r="AB16" s="46" t="s">
        <v>58</v>
      </c>
      <c r="AC16" s="46" t="s">
        <v>51</v>
      </c>
      <c r="AD16" s="46" t="s">
        <v>52</v>
      </c>
      <c r="AE16" s="46" t="s">
        <v>53</v>
      </c>
      <c r="AF16" s="47" t="s">
        <v>54</v>
      </c>
      <c r="AG16" s="48" t="s">
        <v>58</v>
      </c>
      <c r="AI16" s="572"/>
      <c r="AJ16" s="673"/>
      <c r="AK16" s="674"/>
      <c r="AL16" s="122">
        <v>1411</v>
      </c>
      <c r="AM16" s="443">
        <v>7411</v>
      </c>
      <c r="AN16" s="13">
        <f>'Structural Information'!U8</f>
        <v>2.75</v>
      </c>
      <c r="AO16" s="73">
        <f>'Structural Information'!T23/1000</f>
        <v>0.25</v>
      </c>
      <c r="AP16" s="73">
        <f t="shared" si="3"/>
        <v>1.1824999999999999</v>
      </c>
      <c r="AQ16" s="74">
        <f>(0.08*AP16*1000+0.022*'Structural Information'!$AE$18*'Structural Information'!$W$24)/1000</f>
        <v>0.22554399999999999</v>
      </c>
      <c r="AR16" s="99">
        <f>AP16*'Structural Information'!$AE$24/AO16</f>
        <v>8.7977999999999997E-3</v>
      </c>
      <c r="AS16" s="446">
        <v>36.4</v>
      </c>
      <c r="AT16" s="98">
        <f t="shared" si="0"/>
        <v>0.32023991999999996</v>
      </c>
      <c r="AU16" s="99">
        <f>AR16+AQ16*(AR16*3/AP16)*(N56-1)</f>
        <v>3.8489618892229301E-2</v>
      </c>
      <c r="AV16" s="446">
        <v>39.200000000000003</v>
      </c>
      <c r="AW16" s="100">
        <f t="shared" si="1"/>
        <v>1.5087930605753888</v>
      </c>
      <c r="AX16" s="99">
        <f>AR16+AQ16*(AR16*3/AP16)*(O56-1)</f>
        <v>7.9820887307006372E-2</v>
      </c>
      <c r="AY16" s="446">
        <v>31.3</v>
      </c>
      <c r="AZ16" s="102">
        <f t="shared" si="2"/>
        <v>2.4983937727092993</v>
      </c>
      <c r="BL16" s="590" t="s">
        <v>305</v>
      </c>
      <c r="BM16" s="592" t="s">
        <v>199</v>
      </c>
      <c r="BN16" s="594" t="s">
        <v>200</v>
      </c>
      <c r="BO16" s="594" t="s">
        <v>201</v>
      </c>
      <c r="BP16" s="596" t="s">
        <v>202</v>
      </c>
    </row>
    <row r="17" spans="2:68" ht="15.75" thickBot="1" x14ac:dyDescent="0.3">
      <c r="B17" s="578"/>
      <c r="C17" s="580"/>
      <c r="D17" s="582"/>
      <c r="E17" s="691"/>
      <c r="F17" s="691"/>
      <c r="G17" s="691"/>
      <c r="H17" s="691"/>
      <c r="I17" s="691"/>
      <c r="J17" s="691"/>
      <c r="K17" s="691"/>
      <c r="L17" s="691"/>
      <c r="M17" s="695"/>
      <c r="N17" s="697"/>
      <c r="O17" s="584"/>
      <c r="Q17" s="563" t="s">
        <v>57</v>
      </c>
      <c r="R17" s="564"/>
      <c r="S17" s="59">
        <v>30.8</v>
      </c>
      <c r="T17" s="13">
        <v>38.5</v>
      </c>
      <c r="U17" s="13">
        <v>38.5</v>
      </c>
      <c r="V17" s="13">
        <v>31.3</v>
      </c>
      <c r="W17" s="60">
        <f>S17+T17+U17+V17</f>
        <v>139.1</v>
      </c>
      <c r="X17" s="59">
        <v>26.5</v>
      </c>
      <c r="Y17" s="13">
        <v>31</v>
      </c>
      <c r="Z17" s="13">
        <v>31</v>
      </c>
      <c r="AA17" s="13">
        <v>26.5</v>
      </c>
      <c r="AB17" s="60">
        <f>X17+Y17+Z17+AA17</f>
        <v>115</v>
      </c>
      <c r="AC17" s="59">
        <v>26.5</v>
      </c>
      <c r="AD17" s="13">
        <v>31</v>
      </c>
      <c r="AE17" s="13">
        <v>31</v>
      </c>
      <c r="AF17" s="13">
        <v>26.5</v>
      </c>
      <c r="AG17" s="61">
        <f>AC17+AD17+AE17+AF17</f>
        <v>115</v>
      </c>
      <c r="AI17" s="605">
        <v>0</v>
      </c>
      <c r="AJ17" s="606" t="s">
        <v>42</v>
      </c>
      <c r="AK17" s="607"/>
      <c r="AL17" s="115">
        <v>1110</v>
      </c>
      <c r="AM17" s="442">
        <v>7111</v>
      </c>
      <c r="AN17" s="445">
        <f>'Structural Information'!U8</f>
        <v>2.75</v>
      </c>
      <c r="AO17" s="445">
        <f>'Structural Information'!T23/1000</f>
        <v>0.25</v>
      </c>
      <c r="AP17" s="123">
        <f>'Structural Information'!$T$8/((S5/S6)+1)</f>
        <v>1.5784923928077454</v>
      </c>
      <c r="AQ17" s="67">
        <f>(0.08*AP17*1000+0.022*'Structural Information'!$AE$18*'Structural Information'!$W$24)/1000</f>
        <v>0.25722339142461964</v>
      </c>
      <c r="AR17" s="77">
        <f>0.7*'Structural Information'!$AE$24*AP17/AO17</f>
        <v>8.2207883817427378E-3</v>
      </c>
      <c r="AS17" s="13">
        <v>41.5</v>
      </c>
      <c r="AT17" s="74">
        <f>AS17*AR17</f>
        <v>0.3411627178423236</v>
      </c>
      <c r="AU17" s="66">
        <f>AR17+AQ17*(AR17*3/AP17)*(N47-1)</f>
        <v>3.1924372813682267E-2</v>
      </c>
      <c r="AV17" s="445">
        <v>44.7</v>
      </c>
      <c r="AW17" s="67">
        <f t="shared" si="1"/>
        <v>1.4270194647715975</v>
      </c>
      <c r="AX17" s="66">
        <f>AR17+AQ17*(AR17*3/AP17)*(O47-1)</f>
        <v>6.4919967125528971E-2</v>
      </c>
      <c r="AY17" s="445">
        <v>35.799999999999997</v>
      </c>
      <c r="AZ17" s="69">
        <f t="shared" si="2"/>
        <v>2.3241348230939369</v>
      </c>
      <c r="BL17" s="591"/>
      <c r="BM17" s="593"/>
      <c r="BN17" s="595"/>
      <c r="BO17" s="595"/>
      <c r="BP17" s="597"/>
    </row>
    <row r="18" spans="2:68" ht="15.75" thickBot="1" x14ac:dyDescent="0.3">
      <c r="B18" s="571">
        <v>1</v>
      </c>
      <c r="C18" s="52">
        <v>5111</v>
      </c>
      <c r="D18" s="52" t="s">
        <v>12</v>
      </c>
      <c r="E18" s="124">
        <v>7.7999999999999996E-3</v>
      </c>
      <c r="F18" s="125">
        <v>7.7999999999999996E-3</v>
      </c>
      <c r="G18" s="124">
        <v>4.53E-2</v>
      </c>
      <c r="H18" s="125">
        <v>4.53E-2</v>
      </c>
      <c r="I18" s="126">
        <v>0.14019999999999999</v>
      </c>
      <c r="J18" s="127">
        <v>0.14019999999999999</v>
      </c>
      <c r="K18" s="126">
        <v>0.47220000000000001</v>
      </c>
      <c r="L18" s="127">
        <v>0.47220000000000001</v>
      </c>
      <c r="M18" s="74">
        <v>0</v>
      </c>
      <c r="N18" s="74">
        <f t="shared" ref="N18:N26" si="5">G18/E18</f>
        <v>5.8076923076923084</v>
      </c>
      <c r="O18" s="78">
        <f t="shared" ref="O18:O26" si="6">I18/E18</f>
        <v>17.974358974358974</v>
      </c>
      <c r="Q18" s="586" t="s">
        <v>56</v>
      </c>
      <c r="R18" s="556"/>
      <c r="S18" s="70">
        <v>35.799999999999997</v>
      </c>
      <c r="T18" s="17">
        <v>42.7</v>
      </c>
      <c r="U18" s="17">
        <v>42.7</v>
      </c>
      <c r="V18" s="17">
        <v>35.799999999999997</v>
      </c>
      <c r="W18" s="71">
        <f>S18+T18+U18+V18</f>
        <v>157</v>
      </c>
      <c r="X18" s="70">
        <v>30.8</v>
      </c>
      <c r="Y18" s="17">
        <v>38.5</v>
      </c>
      <c r="Z18" s="17">
        <v>38.5</v>
      </c>
      <c r="AA18" s="17">
        <v>31.3</v>
      </c>
      <c r="AB18" s="71">
        <f>X18+Y18+Z18+AA18</f>
        <v>139.1</v>
      </c>
      <c r="AC18" s="70">
        <v>26.5</v>
      </c>
      <c r="AD18" s="17">
        <v>31</v>
      </c>
      <c r="AE18" s="17">
        <v>31</v>
      </c>
      <c r="AF18" s="17">
        <v>26.5</v>
      </c>
      <c r="AG18" s="72">
        <f>AC18+AD18+AE18+AF18</f>
        <v>115</v>
      </c>
      <c r="AI18" s="605"/>
      <c r="AJ18" s="606"/>
      <c r="AK18" s="607"/>
      <c r="AL18" s="122">
        <v>1210</v>
      </c>
      <c r="AM18" s="443">
        <v>7211</v>
      </c>
      <c r="AN18" s="13">
        <f>'Structural Information'!U8</f>
        <v>2.75</v>
      </c>
      <c r="AO18" s="13">
        <f>'Structural Information'!T23/1000</f>
        <v>0.25</v>
      </c>
      <c r="AP18" s="128">
        <f>'Structural Information'!$T$8/((T5/T6)+1)</f>
        <v>1.4464475079533403</v>
      </c>
      <c r="AQ18" s="76">
        <f>(0.08*AP18*1000+0.022*'Structural Information'!$AE$18*'Structural Information'!$W$24)/1000</f>
        <v>0.24665980063626722</v>
      </c>
      <c r="AR18" s="77">
        <f>0.7*'Structural Information'!$AE$24*AP18/AO18</f>
        <v>7.5330986214209965E-3</v>
      </c>
      <c r="AS18" s="13">
        <v>49.6</v>
      </c>
      <c r="AT18" s="74">
        <f t="shared" si="0"/>
        <v>0.37364169162248145</v>
      </c>
      <c r="AU18" s="75">
        <f>AR18+AQ18*(AR18*3/AP18)*(N50-1)</f>
        <v>2.8299503497021754E-2</v>
      </c>
      <c r="AV18" s="13">
        <v>53.4</v>
      </c>
      <c r="AW18" s="76">
        <f t="shared" si="1"/>
        <v>1.5111934867409615</v>
      </c>
      <c r="AX18" s="75">
        <f>AR18+AQ18*(AR18*3/AP18)*(O50-1)</f>
        <v>4.5236642225348622E-2</v>
      </c>
      <c r="AY18" s="13">
        <v>42.7</v>
      </c>
      <c r="AZ18" s="78">
        <f t="shared" si="2"/>
        <v>1.9316046230223862</v>
      </c>
      <c r="BL18" s="129" t="s">
        <v>391</v>
      </c>
      <c r="BM18" s="106">
        <f t="shared" ref="BM18:BP20" si="7">BM11/$BM11</f>
        <v>1</v>
      </c>
      <c r="BN18" s="106">
        <f t="shared" si="7"/>
        <v>3.7109842041430428</v>
      </c>
      <c r="BO18" s="106">
        <f t="shared" si="7"/>
        <v>9.3948811417310161</v>
      </c>
      <c r="BP18" s="107">
        <f t="shared" si="7"/>
        <v>28.214438633093724</v>
      </c>
    </row>
    <row r="19" spans="2:68" ht="15.75" thickBot="1" x14ac:dyDescent="0.3">
      <c r="B19" s="571"/>
      <c r="C19" s="52">
        <v>5112</v>
      </c>
      <c r="D19" s="52" t="s">
        <v>12</v>
      </c>
      <c r="E19" s="124">
        <v>7.7999999999999996E-3</v>
      </c>
      <c r="F19" s="125">
        <v>7.7999999999999996E-3</v>
      </c>
      <c r="G19" s="124">
        <v>4.53E-2</v>
      </c>
      <c r="H19" s="125">
        <v>4.53E-2</v>
      </c>
      <c r="I19" s="126">
        <v>0.14019999999999999</v>
      </c>
      <c r="J19" s="127">
        <v>0.14019999999999999</v>
      </c>
      <c r="K19" s="126">
        <v>0.47220000000000001</v>
      </c>
      <c r="L19" s="127">
        <v>0.47220000000000001</v>
      </c>
      <c r="M19" s="74">
        <v>0</v>
      </c>
      <c r="N19" s="74">
        <f t="shared" si="5"/>
        <v>5.8076923076923084</v>
      </c>
      <c r="O19" s="78">
        <f t="shared" si="6"/>
        <v>17.974358974358974</v>
      </c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I19" s="605"/>
      <c r="AJ19" s="606"/>
      <c r="AK19" s="607"/>
      <c r="AL19" s="122">
        <v>1310</v>
      </c>
      <c r="AM19" s="443">
        <v>7311</v>
      </c>
      <c r="AN19" s="13">
        <f>'Structural Information'!U8</f>
        <v>2.75</v>
      </c>
      <c r="AO19" s="13">
        <f>'Structural Information'!T23/1000</f>
        <v>0.25</v>
      </c>
      <c r="AP19" s="128">
        <f>'Structural Information'!$T$8/((U5/U6)+1)</f>
        <v>1.4464475079533403</v>
      </c>
      <c r="AQ19" s="76">
        <f>(0.08*AP19*1000+0.022*'Structural Information'!$AE$18*'Structural Information'!$W$24)/1000</f>
        <v>0.24665980063626722</v>
      </c>
      <c r="AR19" s="77">
        <f>0.7*'Structural Information'!$AE$24*AP19/AO19</f>
        <v>7.5330986214209965E-3</v>
      </c>
      <c r="AS19" s="13">
        <v>49.6</v>
      </c>
      <c r="AT19" s="74">
        <f t="shared" si="0"/>
        <v>0.37364169162248145</v>
      </c>
      <c r="AU19" s="75">
        <f>AR19+AQ19*(AR19*3/AP19)*(N53-1)</f>
        <v>2.8299503497021754E-2</v>
      </c>
      <c r="AV19" s="13">
        <v>53.4</v>
      </c>
      <c r="AW19" s="76">
        <f t="shared" si="1"/>
        <v>1.5111934867409615</v>
      </c>
      <c r="AX19" s="75">
        <f>AR19+AQ19*(AR19*3/AP19)*(O53-1)</f>
        <v>4.5236642225348622E-2</v>
      </c>
      <c r="AY19" s="13">
        <v>42.7</v>
      </c>
      <c r="AZ19" s="78">
        <f t="shared" si="2"/>
        <v>1.9316046230223862</v>
      </c>
      <c r="BL19" s="129" t="s">
        <v>392</v>
      </c>
      <c r="BM19" s="106">
        <f t="shared" si="7"/>
        <v>1</v>
      </c>
      <c r="BN19" s="106">
        <f t="shared" si="7"/>
        <v>4.0209387362303657</v>
      </c>
      <c r="BO19" s="106">
        <f t="shared" si="7"/>
        <v>8.0697280163030882</v>
      </c>
      <c r="BP19" s="107">
        <f t="shared" si="7"/>
        <v>23.539728847625739</v>
      </c>
    </row>
    <row r="20" spans="2:68" ht="15.75" thickBot="1" x14ac:dyDescent="0.3">
      <c r="B20" s="572"/>
      <c r="C20" s="82">
        <v>5113</v>
      </c>
      <c r="D20" s="82" t="s">
        <v>12</v>
      </c>
      <c r="E20" s="131">
        <v>7.7999999999999996E-3</v>
      </c>
      <c r="F20" s="132">
        <v>7.7999999999999996E-3</v>
      </c>
      <c r="G20" s="131">
        <v>4.53E-2</v>
      </c>
      <c r="H20" s="132">
        <v>4.53E-2</v>
      </c>
      <c r="I20" s="133">
        <v>0.14019999999999999</v>
      </c>
      <c r="J20" s="134">
        <v>0.14019999999999999</v>
      </c>
      <c r="K20" s="133">
        <v>0.47220000000000001</v>
      </c>
      <c r="L20" s="134">
        <v>0.47220000000000001</v>
      </c>
      <c r="M20" s="98">
        <v>0</v>
      </c>
      <c r="N20" s="98">
        <f t="shared" si="5"/>
        <v>5.8076923076923084</v>
      </c>
      <c r="O20" s="102">
        <f t="shared" si="6"/>
        <v>17.974358974358974</v>
      </c>
      <c r="Q20" s="598" t="s">
        <v>292</v>
      </c>
      <c r="R20" s="599"/>
      <c r="S20" s="599"/>
      <c r="T20" s="599"/>
      <c r="U20" s="599"/>
      <c r="V20" s="599"/>
      <c r="W20" s="599"/>
      <c r="X20" s="599"/>
      <c r="Y20" s="599"/>
      <c r="Z20" s="599"/>
      <c r="AA20" s="599"/>
      <c r="AB20" s="599"/>
      <c r="AC20" s="599"/>
      <c r="AD20" s="599"/>
      <c r="AE20" s="599"/>
      <c r="AF20" s="599"/>
      <c r="AG20" s="600"/>
      <c r="AI20" s="578"/>
      <c r="AJ20" s="608"/>
      <c r="AK20" s="609"/>
      <c r="AL20" s="475">
        <v>1410</v>
      </c>
      <c r="AM20" s="108">
        <v>7411</v>
      </c>
      <c r="AN20" s="448">
        <f>'Structural Information'!U8</f>
        <v>2.75</v>
      </c>
      <c r="AO20" s="448">
        <f>'Structural Information'!T23/1000</f>
        <v>0.25</v>
      </c>
      <c r="AP20" s="135">
        <f>'Structural Information'!$T$8/((V5/V6)+1)</f>
        <v>1.4650192554557124</v>
      </c>
      <c r="AQ20" s="138">
        <f>(0.08*AP20*1000+0.022*'Structural Information'!$AE$18*'Structural Information'!$W$24)/1000</f>
        <v>0.24814554043645701</v>
      </c>
      <c r="AR20" s="118">
        <f>0.7*'Structural Information'!$AE$24*AP20/AO20</f>
        <v>7.6298202824133503E-3</v>
      </c>
      <c r="AS20" s="448">
        <v>41.5</v>
      </c>
      <c r="AT20" s="136">
        <f t="shared" si="0"/>
        <v>0.31663754172015401</v>
      </c>
      <c r="AU20" s="137">
        <f>AR20+AQ20*(AR20*3/AP20)*(N56-1)</f>
        <v>3.0496864902919994E-2</v>
      </c>
      <c r="AV20" s="448">
        <v>44.7</v>
      </c>
      <c r="AW20" s="138">
        <f t="shared" si="1"/>
        <v>1.3632098611605239</v>
      </c>
      <c r="AX20" s="137">
        <f>AR20+AQ20*(AR20*3/AP20)*(O56-1)</f>
        <v>6.2327988570126329E-2</v>
      </c>
      <c r="AY20" s="448">
        <v>35.799999999999997</v>
      </c>
      <c r="AZ20" s="139">
        <f t="shared" si="2"/>
        <v>2.2313419908105225</v>
      </c>
      <c r="BL20" s="79" t="s">
        <v>393</v>
      </c>
      <c r="BM20" s="118">
        <f t="shared" si="7"/>
        <v>1</v>
      </c>
      <c r="BN20" s="118">
        <f t="shared" si="7"/>
        <v>4.0293234006979972</v>
      </c>
      <c r="BO20" s="118">
        <f t="shared" si="7"/>
        <v>7.085528222043469</v>
      </c>
      <c r="BP20" s="119">
        <f t="shared" si="7"/>
        <v>17.941278379311331</v>
      </c>
    </row>
    <row r="21" spans="2:68" x14ac:dyDescent="0.25">
      <c r="B21" s="573">
        <v>2</v>
      </c>
      <c r="C21" s="62">
        <v>5211</v>
      </c>
      <c r="D21" s="62" t="s">
        <v>12</v>
      </c>
      <c r="E21" s="140">
        <v>7.7999999999999996E-3</v>
      </c>
      <c r="F21" s="141">
        <v>7.7999999999999996E-3</v>
      </c>
      <c r="G21" s="140">
        <v>4.53E-2</v>
      </c>
      <c r="H21" s="141">
        <v>4.53E-2</v>
      </c>
      <c r="I21" s="142">
        <v>0.14019999999999999</v>
      </c>
      <c r="J21" s="143">
        <v>0.14019999999999999</v>
      </c>
      <c r="K21" s="142">
        <v>0.47220000000000001</v>
      </c>
      <c r="L21" s="143">
        <v>0.47220000000000001</v>
      </c>
      <c r="M21" s="65">
        <v>0</v>
      </c>
      <c r="N21" s="65">
        <f t="shared" si="5"/>
        <v>5.8076923076923084</v>
      </c>
      <c r="O21" s="69">
        <f t="shared" si="6"/>
        <v>17.974358974358974</v>
      </c>
      <c r="Q21" s="604" t="s">
        <v>9</v>
      </c>
      <c r="R21" s="565"/>
      <c r="S21" s="565">
        <v>1</v>
      </c>
      <c r="T21" s="565"/>
      <c r="U21" s="565"/>
      <c r="V21" s="565"/>
      <c r="W21" s="565"/>
      <c r="X21" s="565">
        <v>2</v>
      </c>
      <c r="Y21" s="565"/>
      <c r="Z21" s="565"/>
      <c r="AA21" s="565"/>
      <c r="AB21" s="565"/>
      <c r="AC21" s="565">
        <v>3</v>
      </c>
      <c r="AD21" s="565"/>
      <c r="AE21" s="565"/>
      <c r="AF21" s="565"/>
      <c r="AG21" s="585"/>
    </row>
    <row r="22" spans="2:68" x14ac:dyDescent="0.25">
      <c r="B22" s="571"/>
      <c r="C22" s="52">
        <v>5212</v>
      </c>
      <c r="D22" s="52" t="s">
        <v>12</v>
      </c>
      <c r="E22" s="124">
        <v>7.7999999999999996E-3</v>
      </c>
      <c r="F22" s="125">
        <v>7.7999999999999996E-3</v>
      </c>
      <c r="G22" s="124">
        <v>4.53E-2</v>
      </c>
      <c r="H22" s="125">
        <v>4.53E-2</v>
      </c>
      <c r="I22" s="126">
        <v>0.14019999999999999</v>
      </c>
      <c r="J22" s="127">
        <v>0.14019999999999999</v>
      </c>
      <c r="K22" s="126">
        <v>0.47220000000000001</v>
      </c>
      <c r="L22" s="127">
        <v>0.47220000000000001</v>
      </c>
      <c r="M22" s="74">
        <v>0</v>
      </c>
      <c r="N22" s="74">
        <f t="shared" si="5"/>
        <v>5.8076923076923084</v>
      </c>
      <c r="O22" s="78">
        <f t="shared" si="6"/>
        <v>17.974358974358974</v>
      </c>
      <c r="Q22" s="675" t="s">
        <v>42</v>
      </c>
      <c r="R22" s="531"/>
      <c r="S22" s="46" t="s">
        <v>43</v>
      </c>
      <c r="T22" s="46" t="s">
        <v>44</v>
      </c>
      <c r="U22" s="46" t="s">
        <v>45</v>
      </c>
      <c r="V22" s="47" t="s">
        <v>46</v>
      </c>
      <c r="W22" s="46" t="s">
        <v>58</v>
      </c>
      <c r="X22" s="46" t="s">
        <v>47</v>
      </c>
      <c r="Y22" s="46" t="s">
        <v>48</v>
      </c>
      <c r="Z22" s="46" t="s">
        <v>49</v>
      </c>
      <c r="AA22" s="47" t="s">
        <v>50</v>
      </c>
      <c r="AB22" s="46" t="s">
        <v>58</v>
      </c>
      <c r="AC22" s="46" t="s">
        <v>51</v>
      </c>
      <c r="AD22" s="46" t="s">
        <v>52</v>
      </c>
      <c r="AE22" s="46" t="s">
        <v>53</v>
      </c>
      <c r="AF22" s="47" t="s">
        <v>54</v>
      </c>
      <c r="AG22" s="48" t="s">
        <v>58</v>
      </c>
    </row>
    <row r="23" spans="2:68" x14ac:dyDescent="0.25">
      <c r="B23" s="572"/>
      <c r="C23" s="82">
        <v>5213</v>
      </c>
      <c r="D23" s="82" t="s">
        <v>12</v>
      </c>
      <c r="E23" s="131">
        <v>7.7999999999999996E-3</v>
      </c>
      <c r="F23" s="132">
        <v>7.7999999999999996E-3</v>
      </c>
      <c r="G23" s="131">
        <v>4.53E-2</v>
      </c>
      <c r="H23" s="132">
        <v>4.53E-2</v>
      </c>
      <c r="I23" s="133">
        <v>0.14019999999999999</v>
      </c>
      <c r="J23" s="134">
        <v>0.14019999999999999</v>
      </c>
      <c r="K23" s="133">
        <v>0.47220000000000001</v>
      </c>
      <c r="L23" s="134">
        <v>0.47220000000000001</v>
      </c>
      <c r="M23" s="98">
        <v>0</v>
      </c>
      <c r="N23" s="98">
        <f t="shared" si="5"/>
        <v>5.8076923076923084</v>
      </c>
      <c r="O23" s="102">
        <f t="shared" si="6"/>
        <v>17.974358974358974</v>
      </c>
      <c r="Q23" s="563" t="s">
        <v>57</v>
      </c>
      <c r="R23" s="564"/>
      <c r="S23" s="59">
        <v>3.9</v>
      </c>
      <c r="T23" s="13">
        <v>4.8</v>
      </c>
      <c r="U23" s="13">
        <v>4.8</v>
      </c>
      <c r="V23" s="13">
        <v>3.9</v>
      </c>
      <c r="W23" s="60">
        <f>S23+T23+U23+V23</f>
        <v>17.399999999999999</v>
      </c>
      <c r="X23" s="59">
        <v>3.3</v>
      </c>
      <c r="Y23" s="13">
        <v>3.9</v>
      </c>
      <c r="Z23" s="13">
        <v>3.9</v>
      </c>
      <c r="AA23" s="13">
        <v>3.3</v>
      </c>
      <c r="AB23" s="60">
        <f>X23+Y23+Z23+AA23</f>
        <v>14.399999999999999</v>
      </c>
      <c r="AC23" s="59">
        <v>3.3</v>
      </c>
      <c r="AD23" s="13">
        <v>3.9</v>
      </c>
      <c r="AE23" s="13">
        <v>3.9</v>
      </c>
      <c r="AF23" s="13">
        <v>3.3</v>
      </c>
      <c r="AG23" s="61">
        <f>AC23+AD23+AE23+AF23</f>
        <v>14.399999999999999</v>
      </c>
    </row>
    <row r="24" spans="2:68" ht="15.75" thickBot="1" x14ac:dyDescent="0.3">
      <c r="B24" s="573">
        <v>3</v>
      </c>
      <c r="C24" s="62">
        <v>5311</v>
      </c>
      <c r="D24" s="62" t="s">
        <v>12</v>
      </c>
      <c r="E24" s="140">
        <v>7.7999999999999996E-3</v>
      </c>
      <c r="F24" s="141">
        <v>7.7999999999999996E-3</v>
      </c>
      <c r="G24" s="140">
        <v>4.53E-2</v>
      </c>
      <c r="H24" s="141">
        <v>4.53E-2</v>
      </c>
      <c r="I24" s="142">
        <v>0.14019999999999999</v>
      </c>
      <c r="J24" s="143">
        <v>0.14019999999999999</v>
      </c>
      <c r="K24" s="142">
        <v>0.47220000000000001</v>
      </c>
      <c r="L24" s="143">
        <v>0.47220000000000001</v>
      </c>
      <c r="M24" s="65">
        <v>0</v>
      </c>
      <c r="N24" s="65">
        <f t="shared" si="5"/>
        <v>5.8076923076923084</v>
      </c>
      <c r="O24" s="69">
        <f t="shared" si="6"/>
        <v>17.974358974358974</v>
      </c>
      <c r="Q24" s="586" t="s">
        <v>56</v>
      </c>
      <c r="R24" s="556"/>
      <c r="S24" s="70">
        <v>4.5</v>
      </c>
      <c r="T24" s="17">
        <v>5.3</v>
      </c>
      <c r="U24" s="17">
        <v>5.3</v>
      </c>
      <c r="V24" s="17">
        <v>4.5</v>
      </c>
      <c r="W24" s="71">
        <f>S24+T24+U24+V24</f>
        <v>19.600000000000001</v>
      </c>
      <c r="X24" s="70">
        <v>3.9</v>
      </c>
      <c r="Y24" s="17">
        <v>4.8</v>
      </c>
      <c r="Z24" s="17">
        <v>4.8</v>
      </c>
      <c r="AA24" s="17">
        <v>3.9</v>
      </c>
      <c r="AB24" s="71">
        <f>X24+Y24+Z24+AA24</f>
        <v>17.399999999999999</v>
      </c>
      <c r="AC24" s="70">
        <v>3.3</v>
      </c>
      <c r="AD24" s="17">
        <v>3.9</v>
      </c>
      <c r="AE24" s="17">
        <v>3.9</v>
      </c>
      <c r="AF24" s="17">
        <v>3.3</v>
      </c>
      <c r="AG24" s="72">
        <f>AC24+AD24+AE24+AF24</f>
        <v>14.399999999999999</v>
      </c>
    </row>
    <row r="25" spans="2:68" x14ac:dyDescent="0.25">
      <c r="B25" s="571"/>
      <c r="C25" s="52">
        <v>5312</v>
      </c>
      <c r="D25" s="52" t="s">
        <v>12</v>
      </c>
      <c r="E25" s="124">
        <v>7.7999999999999996E-3</v>
      </c>
      <c r="F25" s="125">
        <v>7.7999999999999996E-3</v>
      </c>
      <c r="G25" s="124">
        <v>4.53E-2</v>
      </c>
      <c r="H25" s="125">
        <v>4.53E-2</v>
      </c>
      <c r="I25" s="126">
        <v>0.14019999999999999</v>
      </c>
      <c r="J25" s="127">
        <v>0.14019999999999999</v>
      </c>
      <c r="K25" s="126">
        <v>0.47220000000000001</v>
      </c>
      <c r="L25" s="127">
        <v>0.47220000000000001</v>
      </c>
      <c r="M25" s="74">
        <v>0</v>
      </c>
      <c r="N25" s="74">
        <f t="shared" si="5"/>
        <v>5.8076923076923084</v>
      </c>
      <c r="O25" s="78">
        <f t="shared" si="6"/>
        <v>17.974358974358974</v>
      </c>
    </row>
    <row r="26" spans="2:68" ht="15.75" thickBot="1" x14ac:dyDescent="0.3">
      <c r="B26" s="562"/>
      <c r="C26" s="108">
        <v>5313</v>
      </c>
      <c r="D26" s="108" t="s">
        <v>12</v>
      </c>
      <c r="E26" s="144">
        <v>7.7999999999999996E-3</v>
      </c>
      <c r="F26" s="145">
        <v>7.7999999999999996E-3</v>
      </c>
      <c r="G26" s="144">
        <v>4.53E-2</v>
      </c>
      <c r="H26" s="145">
        <v>4.53E-2</v>
      </c>
      <c r="I26" s="146">
        <v>0.14019999999999999</v>
      </c>
      <c r="J26" s="147">
        <v>0.14019999999999999</v>
      </c>
      <c r="K26" s="146">
        <v>0.47220000000000001</v>
      </c>
      <c r="L26" s="147">
        <v>0.47220000000000001</v>
      </c>
      <c r="M26" s="136">
        <v>0</v>
      </c>
      <c r="N26" s="136">
        <f t="shared" si="5"/>
        <v>5.8076923076923084</v>
      </c>
      <c r="O26" s="139">
        <f t="shared" si="6"/>
        <v>17.974358974358974</v>
      </c>
    </row>
    <row r="27" spans="2:68" ht="15.75" thickBot="1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68" ht="16.5" thickBot="1" x14ac:dyDescent="0.3">
      <c r="B28" s="679" t="s">
        <v>282</v>
      </c>
      <c r="C28" s="680"/>
      <c r="D28" s="680"/>
      <c r="E28" s="680"/>
      <c r="F28" s="680"/>
      <c r="G28" s="680"/>
      <c r="H28" s="680"/>
      <c r="I28" s="680"/>
      <c r="J28" s="680"/>
      <c r="K28" s="680"/>
      <c r="L28" s="681"/>
      <c r="M28" s="148"/>
      <c r="N28" s="148"/>
      <c r="O28" s="148"/>
    </row>
    <row r="29" spans="2:68" ht="15.75" customHeight="1" x14ac:dyDescent="0.25">
      <c r="B29" s="682" t="s">
        <v>60</v>
      </c>
      <c r="C29" s="564" t="s">
        <v>32</v>
      </c>
      <c r="D29" s="564" t="s">
        <v>30</v>
      </c>
      <c r="E29" s="557" t="s">
        <v>207</v>
      </c>
      <c r="F29" s="559" t="s">
        <v>208</v>
      </c>
      <c r="G29" s="555" t="s">
        <v>211</v>
      </c>
      <c r="H29" s="555" t="s">
        <v>212</v>
      </c>
      <c r="I29" s="557" t="s">
        <v>209</v>
      </c>
      <c r="J29" s="559" t="s">
        <v>210</v>
      </c>
      <c r="K29" s="557" t="s">
        <v>286</v>
      </c>
      <c r="L29" s="569" t="s">
        <v>287</v>
      </c>
      <c r="M29" s="148"/>
      <c r="N29" s="148"/>
      <c r="O29" s="148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</row>
    <row r="30" spans="2:68" ht="15.75" customHeight="1" thickBot="1" x14ac:dyDescent="0.3">
      <c r="B30" s="683"/>
      <c r="C30" s="556"/>
      <c r="D30" s="556"/>
      <c r="E30" s="558"/>
      <c r="F30" s="560"/>
      <c r="G30" s="556"/>
      <c r="H30" s="556"/>
      <c r="I30" s="558"/>
      <c r="J30" s="560"/>
      <c r="K30" s="558"/>
      <c r="L30" s="570"/>
      <c r="M30" s="148"/>
      <c r="N30" s="148"/>
      <c r="O30" s="148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</row>
    <row r="31" spans="2:68" ht="15" customHeight="1" x14ac:dyDescent="0.25">
      <c r="B31" s="561">
        <v>1</v>
      </c>
      <c r="C31" s="52">
        <v>7111</v>
      </c>
      <c r="D31" s="52" t="s">
        <v>27</v>
      </c>
      <c r="E31" s="53">
        <v>41.5</v>
      </c>
      <c r="F31" s="54">
        <v>41.5</v>
      </c>
      <c r="G31" s="55">
        <v>44.7</v>
      </c>
      <c r="H31" s="55">
        <v>44.7</v>
      </c>
      <c r="I31" s="53">
        <v>35.799999999999997</v>
      </c>
      <c r="J31" s="54">
        <v>35.799999999999997</v>
      </c>
      <c r="K31" s="53">
        <v>4.5</v>
      </c>
      <c r="L31" s="149">
        <v>4.5</v>
      </c>
      <c r="M31" s="148"/>
      <c r="N31" s="148"/>
      <c r="O31" s="148"/>
      <c r="Q31" s="130"/>
      <c r="R31" s="13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</row>
    <row r="32" spans="2:68" ht="15.75" customHeight="1" x14ac:dyDescent="0.25">
      <c r="B32" s="571"/>
      <c r="C32" s="52">
        <v>7112</v>
      </c>
      <c r="D32" s="52" t="s">
        <v>27</v>
      </c>
      <c r="E32" s="53">
        <v>36.4</v>
      </c>
      <c r="F32" s="54">
        <v>36.4</v>
      </c>
      <c r="G32" s="55">
        <v>39.200000000000003</v>
      </c>
      <c r="H32" s="55">
        <v>39.200000000000003</v>
      </c>
      <c r="I32" s="53">
        <v>31.3</v>
      </c>
      <c r="J32" s="54">
        <v>31.3</v>
      </c>
      <c r="K32" s="53">
        <v>3.9</v>
      </c>
      <c r="L32" s="149">
        <v>3.9</v>
      </c>
      <c r="M32" s="148"/>
      <c r="N32" s="148"/>
      <c r="O32" s="148"/>
      <c r="Q32" s="130"/>
      <c r="R32" s="130"/>
      <c r="S32" s="151"/>
      <c r="T32" s="151"/>
      <c r="U32" s="151"/>
      <c r="V32" s="151"/>
      <c r="W32" s="152"/>
      <c r="X32" s="151"/>
      <c r="Y32" s="151"/>
      <c r="Z32" s="151"/>
      <c r="AA32" s="151"/>
      <c r="AB32" s="152"/>
      <c r="AC32" s="151"/>
      <c r="AD32" s="151"/>
      <c r="AE32" s="151"/>
      <c r="AF32" s="151"/>
      <c r="AG32" s="152"/>
    </row>
    <row r="33" spans="2:33" ht="15.75" customHeight="1" x14ac:dyDescent="0.25">
      <c r="B33" s="572"/>
      <c r="C33" s="52">
        <v>7113</v>
      </c>
      <c r="D33" s="52" t="s">
        <v>27</v>
      </c>
      <c r="E33" s="53">
        <v>30.8</v>
      </c>
      <c r="F33" s="54">
        <v>30.8</v>
      </c>
      <c r="G33" s="55">
        <v>33.1</v>
      </c>
      <c r="H33" s="55">
        <v>33.1</v>
      </c>
      <c r="I33" s="53">
        <v>26.5</v>
      </c>
      <c r="J33" s="54">
        <v>26.5</v>
      </c>
      <c r="K33" s="53">
        <v>3.3</v>
      </c>
      <c r="L33" s="149">
        <v>3.3</v>
      </c>
      <c r="M33" s="148"/>
      <c r="N33" s="148"/>
      <c r="O33" s="148"/>
      <c r="Q33" s="130"/>
      <c r="R33" s="130"/>
      <c r="S33" s="151"/>
      <c r="T33" s="151"/>
      <c r="U33" s="151"/>
      <c r="V33" s="151"/>
      <c r="W33" s="152"/>
      <c r="X33" s="151"/>
      <c r="Y33" s="151"/>
      <c r="Z33" s="151"/>
      <c r="AA33" s="151"/>
      <c r="AB33" s="152"/>
      <c r="AC33" s="151"/>
      <c r="AD33" s="151"/>
      <c r="AE33" s="151"/>
      <c r="AF33" s="151"/>
      <c r="AG33" s="152"/>
    </row>
    <row r="34" spans="2:33" ht="15.75" customHeight="1" x14ac:dyDescent="0.25">
      <c r="B34" s="573">
        <v>2</v>
      </c>
      <c r="C34" s="62">
        <v>7211</v>
      </c>
      <c r="D34" s="62" t="s">
        <v>27</v>
      </c>
      <c r="E34" s="90">
        <v>49.6</v>
      </c>
      <c r="F34" s="91">
        <v>49.6</v>
      </c>
      <c r="G34" s="92">
        <v>53.4</v>
      </c>
      <c r="H34" s="92">
        <v>53.4</v>
      </c>
      <c r="I34" s="90">
        <v>42.7</v>
      </c>
      <c r="J34" s="91">
        <v>42.7</v>
      </c>
      <c r="K34" s="90">
        <v>5.3</v>
      </c>
      <c r="L34" s="153">
        <v>5.3</v>
      </c>
      <c r="M34" s="148"/>
      <c r="N34" s="148"/>
      <c r="O34" s="148"/>
    </row>
    <row r="35" spans="2:33" ht="15" customHeight="1" x14ac:dyDescent="0.25">
      <c r="B35" s="571"/>
      <c r="C35" s="52">
        <v>7212</v>
      </c>
      <c r="D35" s="52" t="s">
        <v>27</v>
      </c>
      <c r="E35" s="53">
        <v>44.7</v>
      </c>
      <c r="F35" s="54">
        <v>44.7</v>
      </c>
      <c r="G35" s="55">
        <v>48.1</v>
      </c>
      <c r="H35" s="55">
        <v>48.1</v>
      </c>
      <c r="I35" s="53">
        <v>38.5</v>
      </c>
      <c r="J35" s="54">
        <v>38.5</v>
      </c>
      <c r="K35" s="53">
        <v>4.8</v>
      </c>
      <c r="L35" s="149">
        <v>4.8</v>
      </c>
      <c r="M35" s="148"/>
      <c r="N35" s="148"/>
      <c r="O35" s="148"/>
    </row>
    <row r="36" spans="2:33" ht="15" customHeight="1" x14ac:dyDescent="0.25">
      <c r="B36" s="572"/>
      <c r="C36" s="52">
        <v>7213</v>
      </c>
      <c r="D36" s="52" t="s">
        <v>27</v>
      </c>
      <c r="E36" s="53">
        <v>36</v>
      </c>
      <c r="F36" s="54">
        <v>36</v>
      </c>
      <c r="G36" s="55">
        <v>38.799999999999997</v>
      </c>
      <c r="H36" s="55">
        <v>38.799999999999997</v>
      </c>
      <c r="I36" s="53">
        <v>31</v>
      </c>
      <c r="J36" s="54">
        <v>31</v>
      </c>
      <c r="K36" s="53">
        <v>3.9</v>
      </c>
      <c r="L36" s="149">
        <v>3.9</v>
      </c>
      <c r="M36" s="148"/>
      <c r="N36" s="148"/>
      <c r="O36" s="148"/>
    </row>
    <row r="37" spans="2:33" ht="15" customHeight="1" x14ac:dyDescent="0.25">
      <c r="B37" s="573">
        <v>3</v>
      </c>
      <c r="C37" s="62">
        <v>7311</v>
      </c>
      <c r="D37" s="62" t="s">
        <v>27</v>
      </c>
      <c r="E37" s="90">
        <v>49.6</v>
      </c>
      <c r="F37" s="91">
        <v>49.6</v>
      </c>
      <c r="G37" s="92">
        <v>53.4</v>
      </c>
      <c r="H37" s="92">
        <v>53.4</v>
      </c>
      <c r="I37" s="90">
        <v>42.7</v>
      </c>
      <c r="J37" s="91">
        <v>42.7</v>
      </c>
      <c r="K37" s="90">
        <v>5.3</v>
      </c>
      <c r="L37" s="153">
        <v>5.3</v>
      </c>
      <c r="M37" s="148"/>
      <c r="N37" s="148"/>
      <c r="O37" s="148"/>
    </row>
    <row r="38" spans="2:33" ht="15" customHeight="1" x14ac:dyDescent="0.25">
      <c r="B38" s="571"/>
      <c r="C38" s="52">
        <v>7312</v>
      </c>
      <c r="D38" s="52" t="s">
        <v>27</v>
      </c>
      <c r="E38" s="53">
        <v>44.7</v>
      </c>
      <c r="F38" s="54">
        <v>44.7</v>
      </c>
      <c r="G38" s="55">
        <v>48.1</v>
      </c>
      <c r="H38" s="55">
        <v>48.1</v>
      </c>
      <c r="I38" s="53">
        <v>38.5</v>
      </c>
      <c r="J38" s="54">
        <v>38.5</v>
      </c>
      <c r="K38" s="53">
        <v>4.8</v>
      </c>
      <c r="L38" s="149">
        <v>4.8</v>
      </c>
      <c r="M38" s="148"/>
      <c r="N38" s="148"/>
      <c r="O38" s="148"/>
    </row>
    <row r="39" spans="2:33" ht="15" customHeight="1" x14ac:dyDescent="0.25">
      <c r="B39" s="572"/>
      <c r="C39" s="52">
        <v>7313</v>
      </c>
      <c r="D39" s="52" t="s">
        <v>27</v>
      </c>
      <c r="E39" s="53">
        <v>36</v>
      </c>
      <c r="F39" s="54">
        <v>36</v>
      </c>
      <c r="G39" s="55">
        <v>38.799999999999997</v>
      </c>
      <c r="H39" s="55">
        <v>38.799999999999997</v>
      </c>
      <c r="I39" s="53">
        <v>31</v>
      </c>
      <c r="J39" s="54">
        <v>31</v>
      </c>
      <c r="K39" s="53">
        <v>3.9</v>
      </c>
      <c r="L39" s="149">
        <v>3.9</v>
      </c>
      <c r="M39" s="148"/>
      <c r="N39" s="148"/>
      <c r="O39" s="148"/>
    </row>
    <row r="40" spans="2:33" ht="15" customHeight="1" x14ac:dyDescent="0.25">
      <c r="B40" s="573">
        <v>4</v>
      </c>
      <c r="C40" s="62">
        <v>7411</v>
      </c>
      <c r="D40" s="62" t="s">
        <v>27</v>
      </c>
      <c r="E40" s="90">
        <v>41.5</v>
      </c>
      <c r="F40" s="91">
        <v>41.5</v>
      </c>
      <c r="G40" s="92">
        <v>44.7</v>
      </c>
      <c r="H40" s="92">
        <v>44.7</v>
      </c>
      <c r="I40" s="90">
        <v>35.799999999999997</v>
      </c>
      <c r="J40" s="91">
        <v>35.799999999999997</v>
      </c>
      <c r="K40" s="90">
        <v>4.5</v>
      </c>
      <c r="L40" s="153">
        <v>4.5</v>
      </c>
      <c r="M40" s="148"/>
      <c r="N40" s="148"/>
      <c r="O40" s="148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</row>
    <row r="41" spans="2:33" ht="15" customHeight="1" x14ac:dyDescent="0.25">
      <c r="B41" s="571"/>
      <c r="C41" s="52">
        <v>7412</v>
      </c>
      <c r="D41" s="52" t="s">
        <v>27</v>
      </c>
      <c r="E41" s="53">
        <v>36.4</v>
      </c>
      <c r="F41" s="54">
        <v>36.4</v>
      </c>
      <c r="G41" s="55">
        <v>39.200000000000003</v>
      </c>
      <c r="H41" s="55">
        <v>39.200000000000003</v>
      </c>
      <c r="I41" s="53">
        <v>31.3</v>
      </c>
      <c r="J41" s="54">
        <v>31.3</v>
      </c>
      <c r="K41" s="53">
        <v>3.9</v>
      </c>
      <c r="L41" s="149">
        <v>3.9</v>
      </c>
      <c r="M41" s="148"/>
      <c r="N41" s="148"/>
      <c r="O41" s="148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</row>
    <row r="42" spans="2:33" ht="15.75" customHeight="1" thickBot="1" x14ac:dyDescent="0.3">
      <c r="B42" s="562"/>
      <c r="C42" s="108">
        <v>7413</v>
      </c>
      <c r="D42" s="108" t="s">
        <v>27</v>
      </c>
      <c r="E42" s="109">
        <v>30.8</v>
      </c>
      <c r="F42" s="110">
        <v>30.8</v>
      </c>
      <c r="G42" s="111">
        <v>33.1</v>
      </c>
      <c r="H42" s="111">
        <v>33.1</v>
      </c>
      <c r="I42" s="109">
        <v>26.5</v>
      </c>
      <c r="J42" s="110">
        <v>26.5</v>
      </c>
      <c r="K42" s="109">
        <v>3.3</v>
      </c>
      <c r="L42" s="155">
        <v>3.3</v>
      </c>
      <c r="M42" s="148"/>
      <c r="N42" s="148"/>
      <c r="O42" s="148"/>
      <c r="Q42" s="130"/>
      <c r="R42" s="13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</row>
    <row r="43" spans="2:33" ht="15.75" thickBot="1" x14ac:dyDescent="0.3">
      <c r="B43" s="120"/>
      <c r="C43" s="52"/>
      <c r="D43" s="52"/>
      <c r="E43" s="156"/>
      <c r="F43" s="156"/>
      <c r="G43" s="156"/>
      <c r="H43" s="156"/>
      <c r="I43" s="157"/>
      <c r="J43" s="157"/>
      <c r="K43" s="157"/>
      <c r="L43" s="157"/>
      <c r="M43" s="74"/>
      <c r="N43" s="74"/>
      <c r="O43" s="74"/>
      <c r="Q43" s="130"/>
      <c r="R43" s="130"/>
      <c r="S43" s="151"/>
      <c r="T43" s="151"/>
      <c r="U43" s="151"/>
      <c r="V43" s="151"/>
      <c r="W43" s="152"/>
      <c r="X43" s="151"/>
      <c r="Y43" s="151"/>
      <c r="Z43" s="151"/>
      <c r="AA43" s="151"/>
      <c r="AB43" s="152"/>
      <c r="AC43" s="151"/>
      <c r="AD43" s="151"/>
      <c r="AE43" s="151"/>
      <c r="AF43" s="151"/>
      <c r="AG43" s="152"/>
    </row>
    <row r="44" spans="2:33" ht="16.5" thickBot="1" x14ac:dyDescent="0.3">
      <c r="B44" s="679" t="s">
        <v>285</v>
      </c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Q44" s="130"/>
      <c r="R44" s="130"/>
      <c r="S44" s="151"/>
      <c r="T44" s="151"/>
      <c r="U44" s="151"/>
      <c r="V44" s="151"/>
      <c r="W44" s="152"/>
      <c r="X44" s="151"/>
      <c r="Y44" s="151"/>
      <c r="Z44" s="151"/>
      <c r="AA44" s="151"/>
      <c r="AB44" s="152"/>
      <c r="AC44" s="151"/>
      <c r="AD44" s="151"/>
      <c r="AE44" s="151"/>
      <c r="AF44" s="151"/>
      <c r="AG44" s="152"/>
    </row>
    <row r="45" spans="2:33" x14ac:dyDescent="0.25">
      <c r="B45" s="682" t="s">
        <v>60</v>
      </c>
      <c r="C45" s="564" t="s">
        <v>32</v>
      </c>
      <c r="D45" s="564" t="s">
        <v>30</v>
      </c>
      <c r="E45" s="557" t="s">
        <v>369</v>
      </c>
      <c r="F45" s="559" t="s">
        <v>368</v>
      </c>
      <c r="G45" s="557" t="s">
        <v>367</v>
      </c>
      <c r="H45" s="559" t="s">
        <v>366</v>
      </c>
      <c r="I45" s="557" t="s">
        <v>365</v>
      </c>
      <c r="J45" s="559" t="s">
        <v>364</v>
      </c>
      <c r="K45" s="557" t="s">
        <v>363</v>
      </c>
      <c r="L45" s="559" t="s">
        <v>362</v>
      </c>
      <c r="M45" s="684" t="s">
        <v>304</v>
      </c>
      <c r="N45" s="692" t="s">
        <v>361</v>
      </c>
      <c r="O45" s="686" t="s">
        <v>360</v>
      </c>
    </row>
    <row r="46" spans="2:33" ht="15.75" thickBot="1" x14ac:dyDescent="0.3">
      <c r="B46" s="683"/>
      <c r="C46" s="556"/>
      <c r="D46" s="556"/>
      <c r="E46" s="558"/>
      <c r="F46" s="560"/>
      <c r="G46" s="558"/>
      <c r="H46" s="560"/>
      <c r="I46" s="558"/>
      <c r="J46" s="560"/>
      <c r="K46" s="558"/>
      <c r="L46" s="560"/>
      <c r="M46" s="685"/>
      <c r="N46" s="693"/>
      <c r="O46" s="687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</row>
    <row r="47" spans="2:33" ht="15" customHeight="1" x14ac:dyDescent="0.25">
      <c r="B47" s="561">
        <v>1</v>
      </c>
      <c r="C47" s="159">
        <v>7111</v>
      </c>
      <c r="D47" s="159" t="s">
        <v>27</v>
      </c>
      <c r="E47" s="160">
        <v>1.5699999999999999E-2</v>
      </c>
      <c r="F47" s="161">
        <v>1.5699999999999999E-2</v>
      </c>
      <c r="G47" s="162">
        <v>0.10829999999999999</v>
      </c>
      <c r="H47" s="162">
        <v>0.10829999999999999</v>
      </c>
      <c r="I47" s="160">
        <v>0.23719999999999999</v>
      </c>
      <c r="J47" s="161">
        <v>0.23719999999999999</v>
      </c>
      <c r="K47" s="160">
        <v>0.68859999999999999</v>
      </c>
      <c r="L47" s="161">
        <v>0.68859999999999999</v>
      </c>
      <c r="M47" s="163">
        <v>0.158</v>
      </c>
      <c r="N47" s="74">
        <f>G47/E47</f>
        <v>6.8980891719745223</v>
      </c>
      <c r="O47" s="78">
        <f>I47/E47</f>
        <v>15.108280254777071</v>
      </c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</row>
    <row r="48" spans="2:33" x14ac:dyDescent="0.25">
      <c r="B48" s="571"/>
      <c r="C48" s="443">
        <v>7112</v>
      </c>
      <c r="D48" s="443" t="s">
        <v>27</v>
      </c>
      <c r="E48" s="124">
        <v>1.5699999999999999E-2</v>
      </c>
      <c r="F48" s="125">
        <v>1.5699999999999999E-2</v>
      </c>
      <c r="G48" s="156">
        <v>9.3899999999999997E-2</v>
      </c>
      <c r="H48" s="156">
        <v>9.3899999999999997E-2</v>
      </c>
      <c r="I48" s="124">
        <v>0.2772</v>
      </c>
      <c r="J48" s="125">
        <v>0.2772</v>
      </c>
      <c r="K48" s="124">
        <v>0.91839999999999999</v>
      </c>
      <c r="L48" s="125">
        <v>0.91839999999999999</v>
      </c>
      <c r="M48" s="77">
        <v>0.104</v>
      </c>
      <c r="N48" s="74">
        <f>G48/E48</f>
        <v>5.9808917197452232</v>
      </c>
      <c r="O48" s="78">
        <f>I48/E48</f>
        <v>17.656050955414013</v>
      </c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</row>
    <row r="49" spans="1:31" x14ac:dyDescent="0.25">
      <c r="B49" s="572"/>
      <c r="C49" s="443">
        <v>7113</v>
      </c>
      <c r="D49" s="443" t="s">
        <v>27</v>
      </c>
      <c r="E49" s="124">
        <v>1.5699999999999999E-2</v>
      </c>
      <c r="F49" s="125">
        <v>1.5699999999999999E-2</v>
      </c>
      <c r="G49" s="156">
        <v>9.0700000000000003E-2</v>
      </c>
      <c r="H49" s="156">
        <v>9.0700000000000003E-2</v>
      </c>
      <c r="I49" s="124">
        <v>0.28039999999999998</v>
      </c>
      <c r="J49" s="125">
        <v>0.28039999999999998</v>
      </c>
      <c r="K49" s="124">
        <v>0.94440000000000002</v>
      </c>
      <c r="L49" s="125">
        <v>0.94440000000000002</v>
      </c>
      <c r="M49" s="77">
        <v>5.0999999999999997E-2</v>
      </c>
      <c r="N49" s="74">
        <f t="shared" ref="N49" si="8">G49/E49</f>
        <v>5.7770700636942678</v>
      </c>
      <c r="O49" s="78">
        <f t="shared" ref="O49" si="9">I49/E49</f>
        <v>17.859872611464969</v>
      </c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</row>
    <row r="50" spans="1:31" x14ac:dyDescent="0.25">
      <c r="B50" s="573">
        <v>2</v>
      </c>
      <c r="C50" s="442">
        <v>7211</v>
      </c>
      <c r="D50" s="442" t="s">
        <v>27</v>
      </c>
      <c r="E50" s="140">
        <v>1.5699999999999999E-2</v>
      </c>
      <c r="F50" s="141">
        <v>1.5699999999999999E-2</v>
      </c>
      <c r="G50" s="164">
        <v>0.1003</v>
      </c>
      <c r="H50" s="164">
        <v>0.1003</v>
      </c>
      <c r="I50" s="140">
        <v>0.16930000000000001</v>
      </c>
      <c r="J50" s="141">
        <v>0.16930000000000001</v>
      </c>
      <c r="K50" s="140">
        <v>0.41060000000000002</v>
      </c>
      <c r="L50" s="141">
        <v>0.41060000000000002</v>
      </c>
      <c r="M50" s="66">
        <v>0.317</v>
      </c>
      <c r="N50" s="65">
        <f>G50/E50</f>
        <v>6.3885350318471339</v>
      </c>
      <c r="O50" s="69">
        <f>I50/E50</f>
        <v>10.783439490445861</v>
      </c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</row>
    <row r="51" spans="1:31" x14ac:dyDescent="0.25">
      <c r="A51" s="20"/>
      <c r="B51" s="571"/>
      <c r="C51" s="443">
        <v>7212</v>
      </c>
      <c r="D51" s="443" t="s">
        <v>27</v>
      </c>
      <c r="E51" s="124">
        <v>1.5699999999999999E-2</v>
      </c>
      <c r="F51" s="125">
        <v>1.5699999999999999E-2</v>
      </c>
      <c r="G51" s="156">
        <v>9.8900000000000002E-2</v>
      </c>
      <c r="H51" s="156">
        <v>9.8900000000000002E-2</v>
      </c>
      <c r="I51" s="124">
        <v>0.19980000000000001</v>
      </c>
      <c r="J51" s="125">
        <v>0.19980000000000001</v>
      </c>
      <c r="K51" s="124">
        <v>0.55310000000000004</v>
      </c>
      <c r="L51" s="125">
        <v>0.55310000000000004</v>
      </c>
      <c r="M51" s="75">
        <v>0.20899999999999999</v>
      </c>
      <c r="N51" s="74">
        <f>G51/E51</f>
        <v>6.2993630573248414</v>
      </c>
      <c r="O51" s="78">
        <f>I51/E51</f>
        <v>12.726114649681531</v>
      </c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</row>
    <row r="52" spans="1:31" x14ac:dyDescent="0.25">
      <c r="A52" s="20"/>
      <c r="B52" s="572"/>
      <c r="C52" s="443">
        <v>7213</v>
      </c>
      <c r="D52" s="443" t="s">
        <v>27</v>
      </c>
      <c r="E52" s="124">
        <v>1.5699999999999999E-2</v>
      </c>
      <c r="F52" s="125">
        <v>1.5699999999999999E-2</v>
      </c>
      <c r="G52" s="156">
        <v>9.1499999999999998E-2</v>
      </c>
      <c r="H52" s="156">
        <v>9.1499999999999998E-2</v>
      </c>
      <c r="I52" s="124">
        <v>0.2797</v>
      </c>
      <c r="J52" s="125">
        <v>0.2797</v>
      </c>
      <c r="K52" s="124">
        <v>0.93820000000000003</v>
      </c>
      <c r="L52" s="125">
        <v>0.93820000000000003</v>
      </c>
      <c r="M52" s="99">
        <v>0.10100000000000001</v>
      </c>
      <c r="N52" s="98">
        <f t="shared" ref="N52" si="10">G52/E52</f>
        <v>5.8280254777070066</v>
      </c>
      <c r="O52" s="102">
        <f t="shared" ref="O52" si="11">I52/E52</f>
        <v>17.815286624203825</v>
      </c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</row>
    <row r="53" spans="1:31" x14ac:dyDescent="0.25">
      <c r="A53" s="20"/>
      <c r="B53" s="573">
        <v>3</v>
      </c>
      <c r="C53" s="442">
        <v>7311</v>
      </c>
      <c r="D53" s="442" t="s">
        <v>27</v>
      </c>
      <c r="E53" s="140">
        <v>1.5699999999999999E-2</v>
      </c>
      <c r="F53" s="141">
        <v>1.5699999999999999E-2</v>
      </c>
      <c r="G53" s="164">
        <v>0.1003</v>
      </c>
      <c r="H53" s="164">
        <v>0.1003</v>
      </c>
      <c r="I53" s="140">
        <v>0.16930000000000001</v>
      </c>
      <c r="J53" s="141">
        <v>0.16930000000000001</v>
      </c>
      <c r="K53" s="140">
        <v>0.41060000000000002</v>
      </c>
      <c r="L53" s="141">
        <v>0.41060000000000002</v>
      </c>
      <c r="M53" s="77">
        <v>0.317</v>
      </c>
      <c r="N53" s="74">
        <f>G53/E53</f>
        <v>6.3885350318471339</v>
      </c>
      <c r="O53" s="78">
        <f>I53/E53</f>
        <v>10.783439490445861</v>
      </c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</row>
    <row r="54" spans="1:31" x14ac:dyDescent="0.25">
      <c r="A54" s="20"/>
      <c r="B54" s="571"/>
      <c r="C54" s="443">
        <v>7312</v>
      </c>
      <c r="D54" s="443" t="s">
        <v>27</v>
      </c>
      <c r="E54" s="124">
        <v>1.5699999999999999E-2</v>
      </c>
      <c r="F54" s="125">
        <v>1.5699999999999999E-2</v>
      </c>
      <c r="G54" s="156">
        <v>9.8900000000000002E-2</v>
      </c>
      <c r="H54" s="156">
        <v>9.8900000000000002E-2</v>
      </c>
      <c r="I54" s="124">
        <v>0.19980000000000001</v>
      </c>
      <c r="J54" s="125">
        <v>0.19980000000000001</v>
      </c>
      <c r="K54" s="124">
        <v>0.55310000000000004</v>
      </c>
      <c r="L54" s="125">
        <v>0.55310000000000004</v>
      </c>
      <c r="M54" s="77">
        <v>0.20899999999999999</v>
      </c>
      <c r="N54" s="74">
        <f>G54/E54</f>
        <v>6.2993630573248414</v>
      </c>
      <c r="O54" s="78">
        <f>I54/E54</f>
        <v>12.726114649681531</v>
      </c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</row>
    <row r="55" spans="1:31" x14ac:dyDescent="0.25">
      <c r="A55" s="20"/>
      <c r="B55" s="572"/>
      <c r="C55" s="443">
        <v>7313</v>
      </c>
      <c r="D55" s="443" t="s">
        <v>27</v>
      </c>
      <c r="E55" s="124">
        <v>1.5699999999999999E-2</v>
      </c>
      <c r="F55" s="125">
        <v>1.5699999999999999E-2</v>
      </c>
      <c r="G55" s="156">
        <v>9.1499999999999998E-2</v>
      </c>
      <c r="H55" s="156">
        <v>9.1499999999999998E-2</v>
      </c>
      <c r="I55" s="124">
        <v>0.2797</v>
      </c>
      <c r="J55" s="125">
        <v>0.2797</v>
      </c>
      <c r="K55" s="124">
        <v>0.93820000000000003</v>
      </c>
      <c r="L55" s="125">
        <v>0.93820000000000003</v>
      </c>
      <c r="M55" s="77">
        <v>0.10100000000000001</v>
      </c>
      <c r="N55" s="74">
        <f t="shared" ref="N55" si="12">G55/E55</f>
        <v>5.8280254777070066</v>
      </c>
      <c r="O55" s="78">
        <f t="shared" ref="O55" si="13">I55/E55</f>
        <v>17.815286624203825</v>
      </c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</row>
    <row r="56" spans="1:31" x14ac:dyDescent="0.25">
      <c r="A56" s="20"/>
      <c r="B56" s="573">
        <v>4</v>
      </c>
      <c r="C56" s="442">
        <v>7411</v>
      </c>
      <c r="D56" s="442" t="s">
        <v>27</v>
      </c>
      <c r="E56" s="140">
        <v>1.5699999999999999E-2</v>
      </c>
      <c r="F56" s="141">
        <v>1.5699999999999999E-2</v>
      </c>
      <c r="G56" s="164">
        <v>0.10829999999999999</v>
      </c>
      <c r="H56" s="164">
        <v>0.10829999999999999</v>
      </c>
      <c r="I56" s="140">
        <v>0.23719999999999999</v>
      </c>
      <c r="J56" s="141">
        <v>0.23719999999999999</v>
      </c>
      <c r="K56" s="140">
        <v>0.68859999999999999</v>
      </c>
      <c r="L56" s="141">
        <v>0.68859999999999999</v>
      </c>
      <c r="M56" s="68">
        <v>0.158</v>
      </c>
      <c r="N56" s="65">
        <f>G56/E56</f>
        <v>6.8980891719745223</v>
      </c>
      <c r="O56" s="69">
        <f>I56/E56</f>
        <v>15.108280254777071</v>
      </c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</row>
    <row r="57" spans="1:31" x14ac:dyDescent="0.25">
      <c r="A57" s="20"/>
      <c r="B57" s="571"/>
      <c r="C57" s="443">
        <v>7412</v>
      </c>
      <c r="D57" s="443" t="s">
        <v>27</v>
      </c>
      <c r="E57" s="124">
        <v>1.5699999999999999E-2</v>
      </c>
      <c r="F57" s="125">
        <v>1.5699999999999999E-2</v>
      </c>
      <c r="G57" s="156">
        <v>9.3899999999999997E-2</v>
      </c>
      <c r="H57" s="156">
        <v>9.3899999999999997E-2</v>
      </c>
      <c r="I57" s="124">
        <v>0.2772</v>
      </c>
      <c r="J57" s="125">
        <v>0.2772</v>
      </c>
      <c r="K57" s="124">
        <v>0.91839999999999999</v>
      </c>
      <c r="L57" s="125">
        <v>0.91839999999999999</v>
      </c>
      <c r="M57" s="77">
        <v>0.104</v>
      </c>
      <c r="N57" s="74">
        <f>G57/E57</f>
        <v>5.9808917197452232</v>
      </c>
      <c r="O57" s="78">
        <f>I57/E57</f>
        <v>17.656050955414013</v>
      </c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</row>
    <row r="58" spans="1:31" ht="15.75" thickBot="1" x14ac:dyDescent="0.3">
      <c r="A58" s="20"/>
      <c r="B58" s="562"/>
      <c r="C58" s="108">
        <v>7413</v>
      </c>
      <c r="D58" s="108" t="s">
        <v>27</v>
      </c>
      <c r="E58" s="144">
        <v>1.5699999999999999E-2</v>
      </c>
      <c r="F58" s="145">
        <v>1.5699999999999999E-2</v>
      </c>
      <c r="G58" s="165">
        <v>9.0700000000000003E-2</v>
      </c>
      <c r="H58" s="165">
        <v>9.0700000000000003E-2</v>
      </c>
      <c r="I58" s="144">
        <v>0.28039999999999998</v>
      </c>
      <c r="J58" s="145">
        <v>0.28039999999999998</v>
      </c>
      <c r="K58" s="144">
        <v>0.94440000000000002</v>
      </c>
      <c r="L58" s="145">
        <v>0.94440000000000002</v>
      </c>
      <c r="M58" s="118">
        <v>5.0999999999999997E-2</v>
      </c>
      <c r="N58" s="136">
        <f t="shared" ref="N58" si="14">G58/E58</f>
        <v>5.7770700636942678</v>
      </c>
      <c r="O58" s="139">
        <f t="shared" ref="O58" si="15">I58/E58</f>
        <v>17.859872611464969</v>
      </c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</row>
    <row r="59" spans="1:31" x14ac:dyDescent="0.25">
      <c r="A59" s="20"/>
      <c r="B59" s="120"/>
      <c r="C59" s="52"/>
      <c r="D59" s="52"/>
      <c r="E59" s="55"/>
      <c r="F59" s="55"/>
      <c r="G59" s="55"/>
      <c r="H59" s="55"/>
      <c r="I59" s="55"/>
      <c r="J59" s="55"/>
      <c r="K59" s="55"/>
      <c r="L59" s="55"/>
      <c r="M59" s="156"/>
      <c r="N59" s="156"/>
      <c r="O59" s="157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</row>
    <row r="60" spans="1:31" x14ac:dyDescent="0.25">
      <c r="A60" s="20"/>
      <c r="B60" s="120"/>
      <c r="C60" s="52"/>
      <c r="D60" s="52"/>
      <c r="E60" s="55"/>
      <c r="F60" s="55"/>
      <c r="G60" s="55"/>
      <c r="H60" s="55"/>
      <c r="I60" s="55"/>
      <c r="J60" s="55"/>
      <c r="K60" s="55"/>
      <c r="L60" s="55"/>
      <c r="M60" s="156"/>
      <c r="N60" s="156"/>
      <c r="O60" s="157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</row>
    <row r="61" spans="1:3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</row>
    <row r="62" spans="1:3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</row>
    <row r="63" spans="1:3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</row>
    <row r="64" spans="1:31" x14ac:dyDescent="0.25">
      <c r="A64" s="20"/>
      <c r="B64" s="120"/>
      <c r="C64" s="52"/>
      <c r="D64" s="52"/>
      <c r="E64" s="55"/>
      <c r="F64" s="55"/>
      <c r="G64" s="55"/>
      <c r="H64" s="55"/>
      <c r="I64" s="55"/>
      <c r="J64" s="55"/>
      <c r="K64" s="55"/>
      <c r="L64" s="55"/>
      <c r="M64" s="156"/>
      <c r="N64" s="156"/>
      <c r="O64" s="157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</row>
    <row r="65" spans="1:31" x14ac:dyDescent="0.25">
      <c r="A65" s="20"/>
      <c r="B65" s="120"/>
      <c r="C65" s="52"/>
      <c r="D65" s="52"/>
      <c r="E65" s="55"/>
      <c r="F65" s="55"/>
      <c r="G65" s="55"/>
      <c r="H65" s="55"/>
      <c r="I65" s="55"/>
      <c r="J65" s="55"/>
      <c r="K65" s="55"/>
      <c r="L65" s="55"/>
      <c r="M65" s="156"/>
      <c r="N65" s="156"/>
      <c r="O65" s="157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</row>
    <row r="66" spans="1:31" x14ac:dyDescent="0.25">
      <c r="A66" s="20"/>
      <c r="B66" s="120"/>
      <c r="C66" s="52"/>
      <c r="D66" s="52"/>
      <c r="E66" s="55"/>
      <c r="F66" s="55"/>
      <c r="G66" s="55"/>
      <c r="H66" s="55"/>
      <c r="I66" s="55"/>
      <c r="J66" s="55"/>
      <c r="K66" s="55"/>
      <c r="L66" s="55"/>
      <c r="M66" s="156"/>
      <c r="N66" s="156"/>
      <c r="O66" s="157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</row>
    <row r="67" spans="1:3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</row>
    <row r="68" spans="1:3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</row>
    <row r="69" spans="1:3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</row>
    <row r="70" spans="1:31" x14ac:dyDescent="0.25">
      <c r="A70" s="20"/>
      <c r="B70" s="120"/>
      <c r="C70" s="52"/>
      <c r="D70" s="52"/>
      <c r="E70" s="55"/>
      <c r="F70" s="55"/>
      <c r="G70" s="55"/>
      <c r="H70" s="55"/>
      <c r="I70" s="55"/>
      <c r="J70" s="55"/>
      <c r="K70" s="55"/>
      <c r="L70" s="55"/>
      <c r="M70" s="156"/>
      <c r="N70" s="156"/>
      <c r="O70" s="157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</row>
    <row r="71" spans="1:31" x14ac:dyDescent="0.25">
      <c r="A71" s="20"/>
      <c r="B71" s="120"/>
      <c r="C71" s="52"/>
      <c r="D71" s="52"/>
      <c r="E71" s="55"/>
      <c r="F71" s="55"/>
      <c r="G71" s="55"/>
      <c r="H71" s="55"/>
      <c r="I71" s="55"/>
      <c r="J71" s="55"/>
      <c r="K71" s="55"/>
      <c r="L71" s="55"/>
      <c r="M71" s="156"/>
      <c r="N71" s="156"/>
      <c r="O71" s="157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</row>
    <row r="72" spans="1:31" x14ac:dyDescent="0.25">
      <c r="A72" s="20"/>
      <c r="B72" s="120"/>
      <c r="C72" s="52"/>
      <c r="D72" s="52"/>
      <c r="E72" s="55"/>
      <c r="F72" s="55"/>
      <c r="G72" s="55"/>
      <c r="H72" s="55"/>
      <c r="I72" s="55"/>
      <c r="J72" s="55"/>
      <c r="K72" s="55"/>
      <c r="L72" s="55"/>
      <c r="M72" s="156"/>
      <c r="N72" s="156"/>
      <c r="O72" s="157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</row>
    <row r="73" spans="1:31" x14ac:dyDescent="0.25"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</row>
    <row r="74" spans="1:31" x14ac:dyDescent="0.25"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</row>
    <row r="75" spans="1:31" ht="15" customHeight="1" x14ac:dyDescent="0.25"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</row>
    <row r="76" spans="1:31" ht="15.75" customHeight="1" x14ac:dyDescent="0.25"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</row>
    <row r="77" spans="1:31" x14ac:dyDescent="0.25"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</row>
    <row r="78" spans="1:31" x14ac:dyDescent="0.25"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</row>
    <row r="79" spans="1:3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</row>
    <row r="80" spans="1:31" x14ac:dyDescent="0.25">
      <c r="A80" s="20"/>
      <c r="B80" s="120"/>
      <c r="C80" s="52"/>
      <c r="D80" s="52"/>
      <c r="E80" s="156"/>
      <c r="F80" s="156"/>
      <c r="G80" s="156"/>
      <c r="H80" s="156"/>
      <c r="I80" s="156"/>
      <c r="J80" s="156"/>
      <c r="K80" s="156"/>
      <c r="L80" s="156"/>
      <c r="M80" s="77"/>
      <c r="N80" s="74"/>
      <c r="O80" s="74"/>
      <c r="P80" s="20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</row>
    <row r="81" spans="1:31" x14ac:dyDescent="0.25">
      <c r="A81" s="20"/>
      <c r="B81" s="120"/>
      <c r="C81" s="52"/>
      <c r="D81" s="52"/>
      <c r="E81" s="156"/>
      <c r="F81" s="156"/>
      <c r="G81" s="156"/>
      <c r="H81" s="156"/>
      <c r="I81" s="156"/>
      <c r="J81" s="156"/>
      <c r="K81" s="156"/>
      <c r="L81" s="156"/>
      <c r="M81" s="77"/>
      <c r="N81" s="74"/>
      <c r="O81" s="74"/>
      <c r="P81" s="20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</row>
    <row r="82" spans="1:31" x14ac:dyDescent="0.25">
      <c r="A82" s="20"/>
      <c r="B82" s="120"/>
      <c r="C82" s="52"/>
      <c r="D82" s="52"/>
      <c r="E82" s="156"/>
      <c r="F82" s="156"/>
      <c r="G82" s="156"/>
      <c r="H82" s="156"/>
      <c r="I82" s="156"/>
      <c r="J82" s="156"/>
      <c r="K82" s="156"/>
      <c r="L82" s="156"/>
      <c r="M82" s="77"/>
      <c r="N82" s="74"/>
      <c r="O82" s="74"/>
      <c r="P82" s="20"/>
    </row>
    <row r="83" spans="1:3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3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3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31" x14ac:dyDescent="0.25">
      <c r="A86" s="20"/>
      <c r="B86" s="120"/>
      <c r="C86" s="52"/>
      <c r="D86" s="52"/>
      <c r="E86" s="156"/>
      <c r="F86" s="156"/>
      <c r="G86" s="156"/>
      <c r="H86" s="156"/>
      <c r="I86" s="156"/>
      <c r="J86" s="156"/>
      <c r="K86" s="156"/>
      <c r="L86" s="156"/>
      <c r="M86" s="77"/>
      <c r="N86" s="74"/>
      <c r="O86" s="74"/>
      <c r="P86" s="20"/>
    </row>
    <row r="87" spans="1:31" x14ac:dyDescent="0.25">
      <c r="A87" s="20"/>
      <c r="B87" s="120"/>
      <c r="C87" s="52"/>
      <c r="D87" s="52"/>
      <c r="E87" s="156"/>
      <c r="F87" s="156"/>
      <c r="G87" s="156"/>
      <c r="H87" s="156"/>
      <c r="I87" s="156"/>
      <c r="J87" s="156"/>
      <c r="K87" s="156"/>
      <c r="L87" s="156"/>
      <c r="M87" s="77"/>
      <c r="N87" s="74"/>
      <c r="O87" s="74"/>
      <c r="P87" s="20"/>
    </row>
    <row r="88" spans="1:31" x14ac:dyDescent="0.25">
      <c r="A88" s="20"/>
      <c r="B88" s="120"/>
      <c r="C88" s="52"/>
      <c r="D88" s="52"/>
      <c r="E88" s="156"/>
      <c r="F88" s="156"/>
      <c r="G88" s="156"/>
      <c r="H88" s="156"/>
      <c r="I88" s="156"/>
      <c r="J88" s="156"/>
      <c r="K88" s="156"/>
      <c r="L88" s="156"/>
      <c r="M88" s="77"/>
      <c r="N88" s="74"/>
      <c r="O88" s="74"/>
      <c r="P88" s="20"/>
    </row>
    <row r="89" spans="1:3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3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3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31" x14ac:dyDescent="0.25">
      <c r="A92" s="20"/>
      <c r="B92" s="120"/>
      <c r="C92" s="52"/>
      <c r="D92" s="52"/>
      <c r="E92" s="156"/>
      <c r="F92" s="156"/>
      <c r="G92" s="156"/>
      <c r="H92" s="156"/>
      <c r="I92" s="156"/>
      <c r="J92" s="156"/>
      <c r="K92" s="156"/>
      <c r="L92" s="156"/>
      <c r="M92" s="77"/>
      <c r="N92" s="74"/>
      <c r="O92" s="74"/>
      <c r="P92" s="20"/>
    </row>
    <row r="93" spans="1:31" x14ac:dyDescent="0.25">
      <c r="A93" s="20"/>
      <c r="B93" s="120"/>
      <c r="C93" s="52"/>
      <c r="D93" s="52"/>
      <c r="E93" s="156"/>
      <c r="F93" s="156"/>
      <c r="G93" s="156"/>
      <c r="H93" s="156"/>
      <c r="I93" s="156"/>
      <c r="J93" s="156"/>
      <c r="K93" s="156"/>
      <c r="L93" s="156"/>
      <c r="M93" s="77"/>
      <c r="N93" s="74"/>
      <c r="O93" s="74"/>
      <c r="P93" s="20"/>
    </row>
    <row r="94" spans="1:31" x14ac:dyDescent="0.25">
      <c r="A94" s="20"/>
      <c r="B94" s="120"/>
      <c r="C94" s="52"/>
      <c r="D94" s="52"/>
      <c r="E94" s="156"/>
      <c r="F94" s="156"/>
      <c r="G94" s="156"/>
      <c r="H94" s="156"/>
      <c r="I94" s="156"/>
      <c r="J94" s="156"/>
      <c r="K94" s="156"/>
      <c r="L94" s="156"/>
      <c r="M94" s="77"/>
      <c r="N94" s="74"/>
      <c r="O94" s="74"/>
      <c r="P94" s="20"/>
      <c r="Q94" s="20"/>
      <c r="R94" s="20"/>
    </row>
    <row r="95" spans="1:3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3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x14ac:dyDescent="0.25">
      <c r="A98" s="20"/>
      <c r="B98" s="120"/>
      <c r="C98" s="52"/>
      <c r="D98" s="52"/>
      <c r="E98" s="156"/>
      <c r="F98" s="156"/>
      <c r="G98" s="156"/>
      <c r="H98" s="156"/>
      <c r="I98" s="156"/>
      <c r="J98" s="156"/>
      <c r="K98" s="156"/>
      <c r="L98" s="156"/>
      <c r="M98" s="77"/>
      <c r="N98" s="74"/>
      <c r="O98" s="74"/>
      <c r="P98" s="20"/>
      <c r="Q98" s="20"/>
      <c r="R98" s="20"/>
    </row>
    <row r="99" spans="1:18" x14ac:dyDescent="0.25">
      <c r="A99" s="20"/>
      <c r="B99" s="120"/>
      <c r="C99" s="52"/>
      <c r="D99" s="52"/>
      <c r="E99" s="156"/>
      <c r="F99" s="156"/>
      <c r="G99" s="156"/>
      <c r="H99" s="156"/>
      <c r="I99" s="156"/>
      <c r="J99" s="156"/>
      <c r="K99" s="156"/>
      <c r="L99" s="156"/>
      <c r="M99" s="77"/>
      <c r="N99" s="74"/>
      <c r="O99" s="74"/>
      <c r="P99" s="20"/>
      <c r="Q99" s="20"/>
      <c r="R99" s="20"/>
    </row>
    <row r="100" spans="1:18" x14ac:dyDescent="0.25">
      <c r="B100" s="120"/>
      <c r="C100" s="52"/>
      <c r="D100" s="52"/>
      <c r="E100" s="156"/>
      <c r="F100" s="156"/>
      <c r="G100" s="156"/>
      <c r="H100" s="156"/>
      <c r="I100" s="156"/>
      <c r="J100" s="156"/>
      <c r="K100" s="156"/>
      <c r="L100" s="156"/>
      <c r="M100" s="77"/>
      <c r="N100" s="74"/>
      <c r="O100" s="74"/>
      <c r="P100" s="20"/>
      <c r="Q100" s="20"/>
      <c r="R100" s="20"/>
    </row>
    <row r="101" spans="1:18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</sheetData>
  <mergeCells count="155">
    <mergeCell ref="L29:L30"/>
    <mergeCell ref="K16:K17"/>
    <mergeCell ref="B31:B33"/>
    <mergeCell ref="B34:B36"/>
    <mergeCell ref="B37:B39"/>
    <mergeCell ref="N45:N46"/>
    <mergeCell ref="M16:M17"/>
    <mergeCell ref="N16:N17"/>
    <mergeCell ref="B21:B23"/>
    <mergeCell ref="B24:B26"/>
    <mergeCell ref="L16:L17"/>
    <mergeCell ref="K45:K46"/>
    <mergeCell ref="L45:L46"/>
    <mergeCell ref="E16:E17"/>
    <mergeCell ref="F16:F17"/>
    <mergeCell ref="G16:G17"/>
    <mergeCell ref="H16:H17"/>
    <mergeCell ref="B56:B58"/>
    <mergeCell ref="J45:J46"/>
    <mergeCell ref="O45:O46"/>
    <mergeCell ref="AU3:AU4"/>
    <mergeCell ref="Q16:R16"/>
    <mergeCell ref="Q17:R17"/>
    <mergeCell ref="Q4:R4"/>
    <mergeCell ref="Q3:R3"/>
    <mergeCell ref="AS3:AS4"/>
    <mergeCell ref="AI3:AI4"/>
    <mergeCell ref="Q21:R21"/>
    <mergeCell ref="S21:W21"/>
    <mergeCell ref="X21:AB21"/>
    <mergeCell ref="AC21:AG21"/>
    <mergeCell ref="Q22:R22"/>
    <mergeCell ref="Q23:R23"/>
    <mergeCell ref="Q24:R24"/>
    <mergeCell ref="X9:AB9"/>
    <mergeCell ref="K29:K30"/>
    <mergeCell ref="I16:I17"/>
    <mergeCell ref="J16:J17"/>
    <mergeCell ref="G29:G30"/>
    <mergeCell ref="D29:D30"/>
    <mergeCell ref="C29:C30"/>
    <mergeCell ref="B47:B49"/>
    <mergeCell ref="B50:B52"/>
    <mergeCell ref="B53:B55"/>
    <mergeCell ref="C3:C4"/>
    <mergeCell ref="D3:D4"/>
    <mergeCell ref="G3:G4"/>
    <mergeCell ref="H3:H4"/>
    <mergeCell ref="I3:I4"/>
    <mergeCell ref="J3:J4"/>
    <mergeCell ref="B44:O44"/>
    <mergeCell ref="B45:B46"/>
    <mergeCell ref="C45:C46"/>
    <mergeCell ref="D45:D46"/>
    <mergeCell ref="E45:E46"/>
    <mergeCell ref="F45:F46"/>
    <mergeCell ref="G45:G46"/>
    <mergeCell ref="H45:H46"/>
    <mergeCell ref="I45:I46"/>
    <mergeCell ref="M45:M46"/>
    <mergeCell ref="B29:B30"/>
    <mergeCell ref="E29:E30"/>
    <mergeCell ref="B40:B42"/>
    <mergeCell ref="B28:L28"/>
    <mergeCell ref="F29:F30"/>
    <mergeCell ref="BC5:BE5"/>
    <mergeCell ref="BC6:BE6"/>
    <mergeCell ref="AI5:AI8"/>
    <mergeCell ref="AJ5:AK8"/>
    <mergeCell ref="Q8:AG8"/>
    <mergeCell ref="Q9:R9"/>
    <mergeCell ref="S9:W9"/>
    <mergeCell ref="AJ13:AK16"/>
    <mergeCell ref="AC9:AG9"/>
    <mergeCell ref="Q10:R10"/>
    <mergeCell ref="Q11:R11"/>
    <mergeCell ref="Q12:R12"/>
    <mergeCell ref="AJ9:AK12"/>
    <mergeCell ref="AI9:AI12"/>
    <mergeCell ref="BB8:BF8"/>
    <mergeCell ref="BB2:BI2"/>
    <mergeCell ref="AT3:AT4"/>
    <mergeCell ref="BC3:BE3"/>
    <mergeCell ref="AV3:AV4"/>
    <mergeCell ref="AW3:AW4"/>
    <mergeCell ref="AX3:AX4"/>
    <mergeCell ref="AY3:AY4"/>
    <mergeCell ref="AZ3:AZ4"/>
    <mergeCell ref="AI2:AZ2"/>
    <mergeCell ref="AR3:AR4"/>
    <mergeCell ref="AQ3:AQ4"/>
    <mergeCell ref="AM3:AM4"/>
    <mergeCell ref="AN3:AN4"/>
    <mergeCell ref="AP3:AP4"/>
    <mergeCell ref="AO3:AO4"/>
    <mergeCell ref="AL3:AL4"/>
    <mergeCell ref="AJ3:AK4"/>
    <mergeCell ref="BC4:BE4"/>
    <mergeCell ref="BG8:BK8"/>
    <mergeCell ref="BL8:BP8"/>
    <mergeCell ref="BB9:BB10"/>
    <mergeCell ref="BC9:BC10"/>
    <mergeCell ref="BD9:BD10"/>
    <mergeCell ref="BE9:BE10"/>
    <mergeCell ref="BF9:BF10"/>
    <mergeCell ref="BG9:BG10"/>
    <mergeCell ref="BH9:BH10"/>
    <mergeCell ref="BJ9:BJ10"/>
    <mergeCell ref="BK9:BK10"/>
    <mergeCell ref="BL9:BL10"/>
    <mergeCell ref="BM9:BM10"/>
    <mergeCell ref="BN9:BN10"/>
    <mergeCell ref="BO9:BO10"/>
    <mergeCell ref="BP9:BP10"/>
    <mergeCell ref="BI9:BI10"/>
    <mergeCell ref="BL15:BP15"/>
    <mergeCell ref="BL16:BL17"/>
    <mergeCell ref="BM16:BM17"/>
    <mergeCell ref="BN16:BN17"/>
    <mergeCell ref="BO16:BO17"/>
    <mergeCell ref="BP16:BP17"/>
    <mergeCell ref="Q20:AG20"/>
    <mergeCell ref="Q14:AG14"/>
    <mergeCell ref="Q15:R15"/>
    <mergeCell ref="S15:W15"/>
    <mergeCell ref="X15:AB15"/>
    <mergeCell ref="AC15:AG15"/>
    <mergeCell ref="Q18:R18"/>
    <mergeCell ref="AI13:AI16"/>
    <mergeCell ref="AI17:AI20"/>
    <mergeCell ref="AJ17:AK20"/>
    <mergeCell ref="Q2:AG2"/>
    <mergeCell ref="H29:H30"/>
    <mergeCell ref="I29:I30"/>
    <mergeCell ref="J29:J30"/>
    <mergeCell ref="B3:B4"/>
    <mergeCell ref="Q5:R5"/>
    <mergeCell ref="S3:W3"/>
    <mergeCell ref="K3:K4"/>
    <mergeCell ref="B2:L2"/>
    <mergeCell ref="L3:L4"/>
    <mergeCell ref="B5:B7"/>
    <mergeCell ref="B8:B10"/>
    <mergeCell ref="B11:B13"/>
    <mergeCell ref="B18:B20"/>
    <mergeCell ref="B15:O15"/>
    <mergeCell ref="B16:B17"/>
    <mergeCell ref="C16:C17"/>
    <mergeCell ref="D16:D17"/>
    <mergeCell ref="O16:O17"/>
    <mergeCell ref="E3:E4"/>
    <mergeCell ref="F3:F4"/>
    <mergeCell ref="X3:AB3"/>
    <mergeCell ref="AC3:AG3"/>
    <mergeCell ref="Q6:R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D85"/>
  <sheetViews>
    <sheetView topLeftCell="T1" zoomScale="80" zoomScaleNormal="80" zoomScaleSheetLayoutView="50" workbookViewId="0">
      <selection activeCell="AJ18" sqref="AJ18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15.140625" style="1" bestFit="1" customWidth="1"/>
    <col min="9" max="9" width="6.7109375" style="1" bestFit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0" width="11.28515625" style="1" bestFit="1" customWidth="1"/>
    <col min="31" max="33" width="10.5703125" style="1" bestFit="1" customWidth="1"/>
    <col min="34" max="34" width="11.7109375" style="1" bestFit="1" customWidth="1"/>
    <col min="35" max="35" width="10.5703125" style="1" bestFit="1" customWidth="1"/>
    <col min="36" max="36" width="11.7109375" style="1" bestFit="1" customWidth="1"/>
    <col min="37" max="37" width="10" style="1" bestFit="1" customWidth="1"/>
    <col min="38" max="38" width="11.85546875" style="1" bestFit="1" customWidth="1"/>
    <col min="39" max="39" width="10.7109375" style="1" bestFit="1" customWidth="1"/>
    <col min="40" max="40" width="12.85546875" style="1" bestFit="1" customWidth="1"/>
    <col min="41" max="41" width="10.7109375" style="1" bestFit="1" customWidth="1"/>
    <col min="42" max="42" width="7" style="1" bestFit="1" customWidth="1"/>
    <col min="43" max="43" width="4.5703125" style="1" bestFit="1" customWidth="1"/>
    <col min="44" max="44" width="4.42578125" style="1" bestFit="1" customWidth="1"/>
    <col min="45" max="45" width="8" style="1" bestFit="1" customWidth="1"/>
    <col min="46" max="46" width="8.42578125" style="1" bestFit="1" customWidth="1"/>
    <col min="47" max="47" width="7.140625" style="1" bestFit="1" customWidth="1"/>
    <col min="48" max="48" width="12.85546875" style="1" bestFit="1" customWidth="1"/>
    <col min="49" max="49" width="13.85546875" style="1" customWidth="1"/>
    <col min="50" max="50" width="10.7109375" style="1" bestFit="1" customWidth="1"/>
    <col min="51" max="51" width="7.140625" style="1" bestFit="1" customWidth="1"/>
    <col min="52" max="52" width="13.5703125" style="1" bestFit="1" customWidth="1"/>
    <col min="53" max="53" width="15.140625" style="1" bestFit="1" customWidth="1"/>
    <col min="54" max="54" width="17" style="1" bestFit="1" customWidth="1"/>
    <col min="55" max="55" width="9.140625" style="1" bestFit="1" customWidth="1"/>
    <col min="56" max="56" width="7.140625" style="1" bestFit="1" customWidth="1"/>
    <col min="57" max="57" width="13.85546875" style="1" customWidth="1"/>
    <col min="58" max="58" width="15.7109375" style="1" bestFit="1" customWidth="1"/>
    <col min="59" max="59" width="12.7109375" style="1" bestFit="1" customWidth="1"/>
    <col min="60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1" width="13" style="1" bestFit="1" customWidth="1"/>
    <col min="82" max="82" width="9.5703125" style="1" bestFit="1" customWidth="1"/>
    <col min="83" max="83" width="10.85546875" style="1" bestFit="1" customWidth="1"/>
    <col min="84" max="84" width="11" style="1" bestFit="1" customWidth="1"/>
    <col min="85" max="85" width="10" style="1" bestFit="1" customWidth="1"/>
    <col min="86" max="92" width="12.7109375" style="1" customWidth="1"/>
    <col min="93" max="93" width="11.42578125" style="1" bestFit="1" customWidth="1"/>
    <col min="94" max="94" width="11.5703125" style="1" bestFit="1" customWidth="1"/>
    <col min="95" max="96" width="10.7109375" style="1" customWidth="1"/>
    <col min="97" max="97" width="12.85546875" style="1" bestFit="1" customWidth="1"/>
    <col min="98" max="100" width="12.7109375" style="1" customWidth="1"/>
    <col min="101" max="101" width="12.5703125" style="1" customWidth="1"/>
    <col min="102" max="102" width="12.7109375" style="1" customWidth="1"/>
    <col min="103" max="103" width="11.42578125" style="1" bestFit="1" customWidth="1"/>
    <col min="104" max="105" width="10.7109375" style="1" customWidth="1"/>
    <col min="106" max="106" width="8.140625" style="1" bestFit="1" customWidth="1"/>
    <col min="107" max="107" width="10.7109375" style="1" customWidth="1"/>
    <col min="108" max="108" width="8.7109375" style="1" customWidth="1"/>
    <col min="109" max="16384" width="9.140625" style="1"/>
  </cols>
  <sheetData>
    <row r="1" spans="2:108" ht="15.75" thickBot="1" x14ac:dyDescent="0.3"/>
    <row r="2" spans="2:108" ht="16.5" customHeight="1" thickBot="1" x14ac:dyDescent="0.3">
      <c r="B2" s="742" t="s">
        <v>142</v>
      </c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4"/>
      <c r="P2" s="752" t="s">
        <v>156</v>
      </c>
      <c r="Q2" s="752"/>
      <c r="R2" s="752"/>
      <c r="S2" s="752"/>
      <c r="U2" s="724" t="s">
        <v>402</v>
      </c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6"/>
      <c r="AP2" s="745" t="s">
        <v>404</v>
      </c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7"/>
      <c r="BH2" s="727" t="s">
        <v>370</v>
      </c>
      <c r="BI2" s="728"/>
      <c r="BJ2" s="728"/>
      <c r="BK2" s="728"/>
      <c r="BL2" s="728"/>
      <c r="BM2" s="728"/>
      <c r="BN2" s="729"/>
      <c r="BP2" s="730" t="s">
        <v>373</v>
      </c>
      <c r="BQ2" s="731"/>
      <c r="BR2" s="731"/>
      <c r="BS2" s="731"/>
      <c r="BT2" s="731"/>
      <c r="BU2" s="732"/>
      <c r="BV2" s="41"/>
      <c r="BW2" s="738" t="s">
        <v>265</v>
      </c>
      <c r="BX2" s="739"/>
      <c r="BY2" s="739"/>
      <c r="BZ2" s="739"/>
      <c r="CA2" s="740"/>
      <c r="CC2" s="734" t="s">
        <v>291</v>
      </c>
      <c r="CD2" s="735"/>
      <c r="CE2" s="735"/>
      <c r="CF2" s="735"/>
      <c r="CG2" s="736"/>
      <c r="CI2" s="712" t="s">
        <v>403</v>
      </c>
      <c r="CJ2" s="713"/>
      <c r="CK2" s="713"/>
      <c r="CL2" s="713"/>
      <c r="CM2" s="713"/>
      <c r="CN2" s="713"/>
      <c r="CO2" s="713"/>
      <c r="CP2" s="714"/>
      <c r="CQ2" s="42"/>
      <c r="CR2" s="42"/>
      <c r="CS2" s="42"/>
    </row>
    <row r="3" spans="2:108" ht="16.5" customHeight="1" thickBot="1" x14ac:dyDescent="0.3">
      <c r="B3" s="166" t="s">
        <v>9</v>
      </c>
      <c r="C3" s="167" t="s">
        <v>59</v>
      </c>
      <c r="D3" s="168" t="s">
        <v>32</v>
      </c>
      <c r="E3" s="168" t="s">
        <v>140</v>
      </c>
      <c r="F3" s="168" t="s">
        <v>141</v>
      </c>
      <c r="G3" s="168" t="s">
        <v>144</v>
      </c>
      <c r="H3" s="168" t="s">
        <v>143</v>
      </c>
      <c r="I3" s="168" t="s">
        <v>145</v>
      </c>
      <c r="J3" s="168" t="s">
        <v>170</v>
      </c>
      <c r="K3" s="168" t="s">
        <v>146</v>
      </c>
      <c r="L3" s="168" t="s">
        <v>147</v>
      </c>
      <c r="M3" s="168" t="s">
        <v>148</v>
      </c>
      <c r="N3" s="169" t="s">
        <v>149</v>
      </c>
      <c r="P3" s="170" t="s">
        <v>155</v>
      </c>
      <c r="Q3" s="171" t="s">
        <v>152</v>
      </c>
      <c r="R3" s="10" t="s">
        <v>153</v>
      </c>
      <c r="S3" s="171" t="s">
        <v>154</v>
      </c>
      <c r="U3" s="166" t="s">
        <v>9</v>
      </c>
      <c r="V3" s="167" t="s">
        <v>59</v>
      </c>
      <c r="W3" s="168" t="s">
        <v>32</v>
      </c>
      <c r="X3" s="168" t="s">
        <v>157</v>
      </c>
      <c r="Y3" s="168" t="s">
        <v>158</v>
      </c>
      <c r="Z3" s="168" t="s">
        <v>155</v>
      </c>
      <c r="AA3" s="168" t="s">
        <v>150</v>
      </c>
      <c r="AB3" s="168" t="s">
        <v>151</v>
      </c>
      <c r="AC3" s="168" t="s">
        <v>159</v>
      </c>
      <c r="AD3" s="168" t="s">
        <v>179</v>
      </c>
      <c r="AE3" s="168" t="s">
        <v>180</v>
      </c>
      <c r="AF3" s="168" t="s">
        <v>181</v>
      </c>
      <c r="AG3" s="168" t="s">
        <v>182</v>
      </c>
      <c r="AH3" s="168" t="s">
        <v>183</v>
      </c>
      <c r="AI3" s="168" t="s">
        <v>164</v>
      </c>
      <c r="AJ3" s="168" t="s">
        <v>166</v>
      </c>
      <c r="AK3" s="168" t="s">
        <v>167</v>
      </c>
      <c r="AL3" s="172" t="s">
        <v>165</v>
      </c>
      <c r="AM3" s="173" t="s">
        <v>168</v>
      </c>
      <c r="AN3" s="174" t="s">
        <v>169</v>
      </c>
      <c r="AP3" s="175" t="s">
        <v>9</v>
      </c>
      <c r="AQ3" s="176" t="s">
        <v>59</v>
      </c>
      <c r="AR3" s="177" t="s">
        <v>32</v>
      </c>
      <c r="AS3" s="177" t="s">
        <v>73</v>
      </c>
      <c r="AT3" s="178" t="s">
        <v>166</v>
      </c>
      <c r="AU3" s="179" t="s">
        <v>249</v>
      </c>
      <c r="AV3" s="179" t="s">
        <v>230</v>
      </c>
      <c r="AW3" s="178" t="s">
        <v>240</v>
      </c>
      <c r="AX3" s="180" t="s">
        <v>164</v>
      </c>
      <c r="AY3" s="181" t="s">
        <v>250</v>
      </c>
      <c r="AZ3" s="180" t="s">
        <v>238</v>
      </c>
      <c r="BA3" s="181" t="s">
        <v>372</v>
      </c>
      <c r="BB3" s="181" t="s">
        <v>371</v>
      </c>
      <c r="BC3" s="182" t="s">
        <v>167</v>
      </c>
      <c r="BD3" s="183" t="s">
        <v>251</v>
      </c>
      <c r="BE3" s="182" t="s">
        <v>242</v>
      </c>
      <c r="BF3" s="184" t="s">
        <v>241</v>
      </c>
      <c r="BH3" s="473" t="s">
        <v>9</v>
      </c>
      <c r="BI3" s="461" t="s">
        <v>59</v>
      </c>
      <c r="BJ3" s="461" t="s">
        <v>32</v>
      </c>
      <c r="BK3" s="461" t="s">
        <v>30</v>
      </c>
      <c r="BL3" s="462" t="s">
        <v>73</v>
      </c>
      <c r="BM3" s="476" t="s">
        <v>272</v>
      </c>
      <c r="BN3" s="477" t="s">
        <v>273</v>
      </c>
      <c r="BP3" s="604" t="s">
        <v>374</v>
      </c>
      <c r="BQ3" s="565"/>
      <c r="BR3" s="177" t="s">
        <v>375</v>
      </c>
      <c r="BS3" s="14">
        <v>3</v>
      </c>
      <c r="BT3" s="14">
        <v>2</v>
      </c>
      <c r="BU3" s="185">
        <v>1</v>
      </c>
      <c r="BW3" s="186" t="s">
        <v>24</v>
      </c>
      <c r="BX3" s="187" t="s">
        <v>9</v>
      </c>
      <c r="BY3" s="188">
        <v>3</v>
      </c>
      <c r="BZ3" s="188">
        <v>2</v>
      </c>
      <c r="CA3" s="189">
        <v>1</v>
      </c>
      <c r="CC3" s="175" t="s">
        <v>9</v>
      </c>
      <c r="CD3" s="177" t="s">
        <v>59</v>
      </c>
      <c r="CE3" s="168" t="s">
        <v>248</v>
      </c>
      <c r="CF3" s="168" t="s">
        <v>200</v>
      </c>
      <c r="CG3" s="169" t="s">
        <v>201</v>
      </c>
      <c r="CI3" s="190" t="str">
        <f>'System Capacities'!C18</f>
        <v>Storey</v>
      </c>
      <c r="CJ3" s="719" t="str">
        <f>'System Capacities'!D18</f>
        <v>Mode of Failure</v>
      </c>
      <c r="CK3" s="647"/>
      <c r="CL3" s="647"/>
      <c r="CM3" s="191" t="str">
        <f>'System Capacities'!G18</f>
        <v>VR,i [kN]</v>
      </c>
      <c r="CN3" s="44" t="str">
        <f>'System Capacities'!H18</f>
        <v>hs,i [m]</v>
      </c>
      <c r="CO3" s="191" t="str">
        <f>'System Capacities'!I18</f>
        <v>θsys,i [rad]</v>
      </c>
      <c r="CP3" s="192" t="str">
        <f>'System Capacities'!J18</f>
        <v>ky,i [kN/m]</v>
      </c>
      <c r="CU3" s="104"/>
    </row>
    <row r="4" spans="2:108" x14ac:dyDescent="0.25">
      <c r="B4" s="715">
        <v>3</v>
      </c>
      <c r="C4" s="62">
        <v>1</v>
      </c>
      <c r="D4" s="193">
        <v>113</v>
      </c>
      <c r="E4" s="194">
        <f>'Structural Information'!$U$6</f>
        <v>3</v>
      </c>
      <c r="F4" s="63">
        <f>'Structural Information'!$AC$8</f>
        <v>4.5</v>
      </c>
      <c r="G4" s="63">
        <v>0.5</v>
      </c>
      <c r="H4" s="63">
        <f>0.25</f>
        <v>0.25</v>
      </c>
      <c r="I4" s="195">
        <v>0.25</v>
      </c>
      <c r="J4" s="196">
        <f>I4*(H4^3)/12</f>
        <v>3.2552083333333332E-4</v>
      </c>
      <c r="K4" s="63">
        <f>F4-H4</f>
        <v>4.25</v>
      </c>
      <c r="L4" s="63">
        <f>E4-G4</f>
        <v>2.5</v>
      </c>
      <c r="M4" s="63">
        <f t="shared" ref="M4:M12" si="0">SQRT(K4^2+L4^2)</f>
        <v>4.9307707308290052</v>
      </c>
      <c r="N4" s="197">
        <f>ATAN(L4/K4)</f>
        <v>0.53172406725880561</v>
      </c>
      <c r="P4" s="10" t="s">
        <v>150</v>
      </c>
      <c r="Q4" s="198">
        <v>1.3</v>
      </c>
      <c r="R4" s="198">
        <v>0.70699999999999996</v>
      </c>
      <c r="S4" s="198">
        <v>0.47</v>
      </c>
      <c r="U4" s="716">
        <v>3</v>
      </c>
      <c r="V4" s="488">
        <v>1</v>
      </c>
      <c r="W4" s="489">
        <v>103</v>
      </c>
      <c r="X4" s="491">
        <f>1/((((COS(N4))^4)/'Structural Information'!$AH$23)+(((SIN(N4))^4)/'Structural Information'!$AH$24)+(((SIN(N4))^2)*((COS(N4))^2)*((1/'Structural Information'!$AH$25)-(2*'Structural Information'!$AL$25/'Structural Information'!$AH$24))))</f>
        <v>1375.8363758228218</v>
      </c>
      <c r="Y4" s="13">
        <f>((X4*('Structural Information'!$AL$23/1000)*SIN(2*N4))/(4*'Structural Information'!$AH$26*J4*L4))^(1/4)</f>
        <v>1.4217957805784414</v>
      </c>
      <c r="Z4" s="13">
        <f>Y4*E4</f>
        <v>4.2653873417353241</v>
      </c>
      <c r="AA4" s="156">
        <f>IF(Z4&lt;3.14,$Q$4,0)+IF(Z4&gt;3.14,1,0)*IF(Z4&lt;7.85,$R$4,0)+IF(Z4&gt;7.85,$S$4,0)</f>
        <v>0.70699999999999996</v>
      </c>
      <c r="AB4" s="156">
        <f t="shared" ref="AB4:AB12" si="1">IF(Z4&lt;3.14,$Q$5,0)+IF(Z4&gt;3.14,1,0)*IF(Z4&lt;7.85,$R$5,0)+IF(Z4&gt;7.85,$S$5,0)</f>
        <v>0.01</v>
      </c>
      <c r="AC4" s="492">
        <f t="shared" ref="AC4:AC12" si="2">((AA4/Z4)+AB4)*M4</f>
        <v>0.86659688350719655</v>
      </c>
      <c r="AD4" s="491">
        <f>((0.6*'Structural Information'!$AJ$23)+(0.3*'Structural Information'!$AL$24))/(AC4/M4)</f>
        <v>1.0583044704967242</v>
      </c>
      <c r="AE4" s="13">
        <f>(((1.2*SIN(N4)+0.45*COS(N4))*'Structural Information'!$AJ$24)+(0.3*'Structural Information'!$AL$24))/(AC4/M4)</f>
        <v>1.4171814177656241</v>
      </c>
      <c r="AF4" s="13">
        <f>(1.12*'Structural Information'!$AJ$25*COS(N4)*SIN(N4))/((AA4*(Z4^(-0.12)))+(AB4*(Z4^(0.88))))</f>
        <v>1.1655819933637501</v>
      </c>
      <c r="AG4" s="13">
        <f>(1.16*'Structural Information'!$AJ$25*TAN(N4))/((AA4)+(AB4*Z4))</f>
        <v>1.3653359877924334</v>
      </c>
      <c r="AH4" s="492">
        <f t="shared" ref="AH4:AH12" si="3">MIN(AD4:AG4)</f>
        <v>1.0583044704967242</v>
      </c>
      <c r="AI4" s="491">
        <f>AH4*AC4*'Structural Information'!$AL$23</f>
        <v>220.10960542420682</v>
      </c>
      <c r="AJ4" s="13">
        <f t="shared" ref="AJ4:AJ12" si="4">0.8*AI4</f>
        <v>176.08768433936547</v>
      </c>
      <c r="AK4" s="492">
        <f t="shared" ref="AK4:AK12" si="5">0.1*AI4</f>
        <v>22.010960542420683</v>
      </c>
      <c r="AL4" s="199">
        <f>(X4*'Structural Information'!$AL$17*AC4)/(M4)</f>
        <v>19344.570341496026</v>
      </c>
      <c r="AM4" s="199">
        <f t="shared" ref="AM4:AM12" si="6">4*AL4</f>
        <v>77378.281365984105</v>
      </c>
      <c r="AN4" s="200">
        <f t="shared" ref="AN4:AN12" si="7">-0.02*AL4</f>
        <v>-386.89140682992053</v>
      </c>
      <c r="AP4" s="748">
        <v>3</v>
      </c>
      <c r="AQ4" s="52">
        <v>1</v>
      </c>
      <c r="AR4" s="52">
        <v>113</v>
      </c>
      <c r="AS4" s="201">
        <v>3</v>
      </c>
      <c r="AT4" s="59">
        <f>AJ4</f>
        <v>176.08768433936547</v>
      </c>
      <c r="AU4" s="77">
        <f t="shared" ref="AU4:AU12" si="8">0.08/100</f>
        <v>8.0000000000000004E-4</v>
      </c>
      <c r="AV4" s="13">
        <f>AT4/(AU4*(SQRT(($F$4^2)+($E$4^2))))</f>
        <v>40698.280439955088</v>
      </c>
      <c r="AW4" s="202">
        <f>AV4*((COS($N$4))^2)</f>
        <v>30235.997550506476</v>
      </c>
      <c r="AX4" s="59">
        <f t="shared" ref="AX4:AX12" si="9">AI4</f>
        <v>220.10960542420682</v>
      </c>
      <c r="AY4" s="77">
        <f t="shared" ref="AY4:AY12" si="10">0.22/100</f>
        <v>2.2000000000000001E-3</v>
      </c>
      <c r="AZ4" s="13">
        <f>AX4/(AY4*(SQRT(($F$4^2)+($E$4^2))))</f>
        <v>18499.218381797768</v>
      </c>
      <c r="BA4" s="128">
        <f>(AX4-AT4)/((AY4-AU4)*(SQRT(($F$4^2)+($E$4^2))))</f>
        <v>5814.040062850725</v>
      </c>
      <c r="BB4" s="202">
        <f>BA4*((COS($N$4))^2)</f>
        <v>4319.4282215009234</v>
      </c>
      <c r="BC4" s="59">
        <f t="shared" ref="BC4:BC12" si="11">AK4</f>
        <v>22.010960542420683</v>
      </c>
      <c r="BD4" s="77">
        <f t="shared" ref="BD4:BD12" si="12">0.89/100</f>
        <v>8.8999999999999999E-3</v>
      </c>
      <c r="BE4" s="13">
        <f>BF4/((COS($N$4))^2)</f>
        <v>-11434.345917471468</v>
      </c>
      <c r="BF4" s="105">
        <f>((BC4*COS($N$4))-(AX4*COS($N$4)))/((BD4-AY4)*AS4)</f>
        <v>-8494.9253731343288</v>
      </c>
      <c r="BH4" s="750">
        <v>3</v>
      </c>
      <c r="BI4" s="463">
        <v>1</v>
      </c>
      <c r="BJ4" s="463">
        <v>7113</v>
      </c>
      <c r="BK4" s="463" t="s">
        <v>27</v>
      </c>
      <c r="BL4" s="469">
        <f>'Structural Information'!$U$6</f>
        <v>3</v>
      </c>
      <c r="BM4" s="194">
        <f>('Structural Information'!$X$24)*(200)/$BL4</f>
        <v>53616.514621265807</v>
      </c>
      <c r="BN4" s="471">
        <f>'Structural Information'!$T$23*'Structural Information'!$T$24*(12680+460*$AC$9)/(BL4*1000)</f>
        <v>272471.55346694397</v>
      </c>
      <c r="BP4" s="24" t="s">
        <v>376</v>
      </c>
      <c r="BQ4" s="10" t="s">
        <v>377</v>
      </c>
      <c r="BR4" s="10" t="s">
        <v>378</v>
      </c>
      <c r="BS4" s="204">
        <f>'Structural Information'!U6</f>
        <v>3</v>
      </c>
      <c r="BT4" s="204">
        <f>'Structural Information'!U7</f>
        <v>3</v>
      </c>
      <c r="BU4" s="205">
        <f>'Structural Information'!U8</f>
        <v>2.75</v>
      </c>
      <c r="BW4" s="722">
        <v>1</v>
      </c>
      <c r="BX4" s="206" t="s">
        <v>27</v>
      </c>
      <c r="BY4" s="207">
        <f>(BS5*BS5)/$BN$4</f>
        <v>1.6311590651916037E-6</v>
      </c>
      <c r="BZ4" s="207">
        <f>((BT5*BT5)/$BN$8)</f>
        <v>1.6311590651916037E-6</v>
      </c>
      <c r="CA4" s="208">
        <f>(BU5*BU5)/$BN$12</f>
        <v>1.2564078216261721E-6</v>
      </c>
      <c r="CC4" s="604">
        <v>3</v>
      </c>
      <c r="CD4" s="209">
        <v>1</v>
      </c>
      <c r="CE4" s="702">
        <f>1/(BY5+BY4+BZ4+CA4+BZ8+CA8)+1/(BY10+BY9+BZ9+CA9+BZ13+CA13)+1/(BY15+BY14+BZ14+CA14+BZ18+CA18)</f>
        <v>57883.979526261945</v>
      </c>
      <c r="CF4" s="702">
        <f>1/(BY6+BY4+BZ4+CA4+BZ8+CA8)+1/(BY11+BY9+BZ9+CA9+BZ13+CA13)+1/(BY16+BY14+BZ14+CA14+BZ18+CA18)</f>
        <v>10035.295629068911</v>
      </c>
      <c r="CG4" s="705">
        <f>1/(BY7+BY4+BZ4+CA4+BZ8+CA8)+1/(BY12+BY9+BZ9+CA9+BZ13+CA13)+1/(BY17+BY14+BZ14+CA14+BZ18+CA18)</f>
        <v>-22156.4679050786</v>
      </c>
      <c r="CI4" s="210">
        <f>'System Capacities'!C19</f>
        <v>3</v>
      </c>
      <c r="CJ4" s="710" t="str">
        <f>'System Capacities'!D19</f>
        <v>Diagonal failure / Column</v>
      </c>
      <c r="CK4" s="663"/>
      <c r="CL4" s="663"/>
      <c r="CM4" s="211">
        <f>'System Capacities'!G19</f>
        <v>366.04800000000012</v>
      </c>
      <c r="CN4" s="25">
        <f>'Structural Information'!U6</f>
        <v>3</v>
      </c>
      <c r="CO4" s="212">
        <f>'System Capacities'!I19</f>
        <v>2.107940763551708E-3</v>
      </c>
      <c r="CP4" s="28">
        <f>'System Capacities'!J19</f>
        <v>57883.979526261945</v>
      </c>
      <c r="CU4" s="104"/>
    </row>
    <row r="5" spans="2:108" x14ac:dyDescent="0.25">
      <c r="B5" s="716"/>
      <c r="C5" s="52">
        <v>2</v>
      </c>
      <c r="D5" s="213">
        <v>213</v>
      </c>
      <c r="E5" s="59">
        <f>'Structural Information'!$U$6</f>
        <v>3</v>
      </c>
      <c r="F5" s="13">
        <f>'Structural Information'!$AC$7</f>
        <v>2</v>
      </c>
      <c r="G5" s="13">
        <v>0.5</v>
      </c>
      <c r="H5" s="13">
        <f>0.25</f>
        <v>0.25</v>
      </c>
      <c r="I5" s="201">
        <v>0.25</v>
      </c>
      <c r="J5" s="214">
        <f t="shared" ref="J5:J12" si="13">I5*(H5^3)/12</f>
        <v>3.2552083333333332E-4</v>
      </c>
      <c r="K5" s="13">
        <f t="shared" ref="K5:K12" si="14">F5-H5</f>
        <v>1.75</v>
      </c>
      <c r="L5" s="13">
        <f t="shared" ref="L5:L12" si="15">E5-G5</f>
        <v>2.5</v>
      </c>
      <c r="M5" s="13">
        <f t="shared" si="0"/>
        <v>3.0516389039334255</v>
      </c>
      <c r="N5" s="105">
        <f t="shared" ref="N5:N12" si="16">ATAN(L5/K5)</f>
        <v>0.96007036240568799</v>
      </c>
      <c r="P5" s="10" t="s">
        <v>151</v>
      </c>
      <c r="Q5" s="198">
        <v>-0.17799999999999999</v>
      </c>
      <c r="R5" s="198">
        <v>0.01</v>
      </c>
      <c r="S5" s="198">
        <v>0.04</v>
      </c>
      <c r="U5" s="716"/>
      <c r="V5" s="488">
        <v>2</v>
      </c>
      <c r="W5" s="489">
        <v>203</v>
      </c>
      <c r="X5" s="491">
        <f>1/((((COS(N5))^4)/'Structural Information'!$AH$23)+(((SIN(N5))^4)/'Structural Information'!$AH$24)+(((SIN(N5))^2)*((COS(N5))^2)*((1/'Structural Information'!$AH$25)-(2*'Structural Information'!$AL$25/'Structural Information'!$AH$24))))</f>
        <v>1979.5941814167948</v>
      </c>
      <c r="Y5" s="13">
        <f>((X5*('Structural Information'!$AL$23/1000)*SIN(2*N5))/(4*'Structural Information'!$AH$26*J5*L5))^(1/4)</f>
        <v>1.5855965025603072</v>
      </c>
      <c r="Z5" s="13">
        <f t="shared" ref="Z5:Z12" si="17">Y5*E5</f>
        <v>4.7567895076809217</v>
      </c>
      <c r="AA5" s="156">
        <f t="shared" ref="AA5:AA12" si="18">IF(Z5&lt;3.14,$Q$4,0)+IF(Z5&gt;3.14,1,0)*IF(Z5&lt;7.85,$R$4,0)+IF(Z5&gt;7.85,$S$4,0)</f>
        <v>0.70699999999999996</v>
      </c>
      <c r="AB5" s="156">
        <f t="shared" si="1"/>
        <v>0.01</v>
      </c>
      <c r="AC5" s="492">
        <f t="shared" si="2"/>
        <v>0.48408043714302729</v>
      </c>
      <c r="AD5" s="491">
        <f>((0.6*'Structural Information'!$AJ$23)+(0.3*'Structural Information'!$AL$24))/(AC5/M5)</f>
        <v>1.1725423970477691</v>
      </c>
      <c r="AE5" s="13">
        <f>(((1.2*SIN(N5)+0.45*COS(N5))*'Structural Information'!$AJ$24)+(0.3*'Structural Information'!$AL$24))/(AC5/M5)</f>
        <v>1.9560282286727373</v>
      </c>
      <c r="AF5" s="13">
        <f>(1.12*'Structural Information'!$AJ$25*COS(N5)*SIN(N5))/((AA5*(Z5^(-0.12)))+(AB5*(Z5^(0.88))))</f>
        <v>1.2612477435111522</v>
      </c>
      <c r="AG5" s="13">
        <f>(1.16*'Structural Information'!$AJ$25*TAN(N5))/((AA5)+(AB5*Z5))</f>
        <v>3.2942221660003952</v>
      </c>
      <c r="AH5" s="492">
        <f t="shared" si="3"/>
        <v>1.1725423970477691</v>
      </c>
      <c r="AI5" s="491">
        <f>AH5*AC5*'Structural Information'!$AL$23</f>
        <v>136.22516067158813</v>
      </c>
      <c r="AJ5" s="13">
        <f t="shared" si="4"/>
        <v>108.9801285372705</v>
      </c>
      <c r="AK5" s="492">
        <f t="shared" si="5"/>
        <v>13.622516067158813</v>
      </c>
      <c r="AL5" s="215">
        <f>(X5*'Structural Information'!$AL$17*AC5)/(M5)</f>
        <v>25121.787914575394</v>
      </c>
      <c r="AM5" s="215">
        <f t="shared" si="6"/>
        <v>100487.15165830158</v>
      </c>
      <c r="AN5" s="216">
        <f t="shared" si="7"/>
        <v>-502.43575829150791</v>
      </c>
      <c r="AP5" s="748"/>
      <c r="AQ5" s="52">
        <v>2</v>
      </c>
      <c r="AR5" s="52">
        <v>213</v>
      </c>
      <c r="AS5" s="201">
        <v>3</v>
      </c>
      <c r="AT5" s="59">
        <f t="shared" ref="AT5:AT12" si="19">AJ5</f>
        <v>108.9801285372705</v>
      </c>
      <c r="AU5" s="77">
        <f t="shared" si="8"/>
        <v>8.0000000000000004E-4</v>
      </c>
      <c r="AV5" s="13">
        <f>AT5/(AU5*(SQRT(($F$5^2)+($E$5^2))))</f>
        <v>37782.061677671649</v>
      </c>
      <c r="AW5" s="202">
        <f>AV5*((COS($N$5))^2)</f>
        <v>12424.973303395376</v>
      </c>
      <c r="AX5" s="59">
        <f t="shared" si="9"/>
        <v>136.22516067158813</v>
      </c>
      <c r="AY5" s="77">
        <f t="shared" si="10"/>
        <v>2.2000000000000001E-3</v>
      </c>
      <c r="AZ5" s="13">
        <f>AX5/(AY5*(SQRT(($F$5^2)+($E$5^2))))</f>
        <v>17173.664398941659</v>
      </c>
      <c r="BA5" s="128">
        <f>(AX5-AT5)/((AY5-AU5)*(SQRT(($F$5^2)+($E$5^2))))</f>
        <v>5397.4373825245202</v>
      </c>
      <c r="BB5" s="202">
        <f>BA5*((COS($N$5))^2)</f>
        <v>1774.996186199339</v>
      </c>
      <c r="BC5" s="59">
        <f t="shared" si="11"/>
        <v>13.622516067158813</v>
      </c>
      <c r="BD5" s="77">
        <f t="shared" si="12"/>
        <v>8.8999999999999999E-3</v>
      </c>
      <c r="BE5" s="13">
        <f>BF5/((COS($N$5))^2)</f>
        <v>-10636.503198294244</v>
      </c>
      <c r="BF5" s="105">
        <f>((BC5*COS($N$5))-(AX5*COS($N$5)))/((BD5-AY5)*AS5)</f>
        <v>-3497.9104477611945</v>
      </c>
      <c r="BH5" s="748"/>
      <c r="BI5" s="464">
        <v>2</v>
      </c>
      <c r="BJ5" s="464">
        <v>7213</v>
      </c>
      <c r="BK5" s="464" t="s">
        <v>27</v>
      </c>
      <c r="BL5" s="13">
        <f>'Structural Information'!$U$6</f>
        <v>3</v>
      </c>
      <c r="BM5" s="474">
        <f>('Structural Information'!$X$24)*(200)/$BL5</f>
        <v>53616.514621265807</v>
      </c>
      <c r="BN5" s="467">
        <f>'Structural Information'!$T$23*'Structural Information'!$T$24*(12680+460*$AC$9)/(BL5*1000)</f>
        <v>272471.55346694397</v>
      </c>
      <c r="BP5" s="675">
        <v>1</v>
      </c>
      <c r="BQ5" s="218">
        <v>1</v>
      </c>
      <c r="BR5" s="219">
        <f>'Structural Information'!$AC$8</f>
        <v>4.5</v>
      </c>
      <c r="BS5" s="63">
        <f>(BS$4/$BR5)</f>
        <v>0.66666666666666663</v>
      </c>
      <c r="BT5" s="63">
        <f>(BT$4/$BR5)</f>
        <v>0.66666666666666663</v>
      </c>
      <c r="BU5" s="197">
        <f>(BU$4/$BR5)</f>
        <v>0.61111111111111116</v>
      </c>
      <c r="BW5" s="723"/>
      <c r="BX5" s="220" t="s">
        <v>258</v>
      </c>
      <c r="BY5" s="207">
        <f>1/($AW$4)</f>
        <v>3.3073160504448091E-5</v>
      </c>
      <c r="BZ5" s="207">
        <f>1/($AW$7)</f>
        <v>3.3073160504448091E-5</v>
      </c>
      <c r="CA5" s="208">
        <f>1/($AW$10)</f>
        <v>3.1452765631818846E-5</v>
      </c>
      <c r="CC5" s="675"/>
      <c r="CD5" s="209">
        <v>2</v>
      </c>
      <c r="CE5" s="702"/>
      <c r="CF5" s="702"/>
      <c r="CG5" s="705"/>
      <c r="CI5" s="210">
        <f>'System Capacities'!C20</f>
        <v>2</v>
      </c>
      <c r="CJ5" s="710" t="str">
        <f>'System Capacities'!D20</f>
        <v>Diagonal failure / Mixed</v>
      </c>
      <c r="CK5" s="663"/>
      <c r="CL5" s="663"/>
      <c r="CM5" s="211">
        <f>'System Capacities'!G20</f>
        <v>45.756000000000014</v>
      </c>
      <c r="CN5" s="25">
        <f>'Structural Information'!U7</f>
        <v>3</v>
      </c>
      <c r="CO5" s="212">
        <f>'System Capacities'!I20</f>
        <v>1.1328750891043949E-2</v>
      </c>
      <c r="CP5" s="28">
        <f>'System Capacities'!J20</f>
        <v>-21384.685565806161</v>
      </c>
      <c r="CU5" s="104"/>
    </row>
    <row r="6" spans="2:108" ht="15.75" thickBot="1" x14ac:dyDescent="0.3">
      <c r="B6" s="718"/>
      <c r="C6" s="82">
        <v>3</v>
      </c>
      <c r="D6" s="221">
        <v>313</v>
      </c>
      <c r="E6" s="222">
        <f>'Structural Information'!$U$6</f>
        <v>3</v>
      </c>
      <c r="F6" s="96">
        <f>'Structural Information'!$AC$6</f>
        <v>4.5</v>
      </c>
      <c r="G6" s="96">
        <v>0.5</v>
      </c>
      <c r="H6" s="96">
        <f>0.25</f>
        <v>0.25</v>
      </c>
      <c r="I6" s="223">
        <v>0.25</v>
      </c>
      <c r="J6" s="224">
        <f t="shared" si="13"/>
        <v>3.2552083333333332E-4</v>
      </c>
      <c r="K6" s="96">
        <f t="shared" si="14"/>
        <v>4.25</v>
      </c>
      <c r="L6" s="96">
        <f t="shared" si="15"/>
        <v>2.5</v>
      </c>
      <c r="M6" s="96">
        <f t="shared" si="0"/>
        <v>4.9307707308290052</v>
      </c>
      <c r="N6" s="225">
        <f t="shared" si="16"/>
        <v>0.53172406725880561</v>
      </c>
      <c r="U6" s="718"/>
      <c r="V6" s="488">
        <v>3</v>
      </c>
      <c r="W6" s="489">
        <v>303</v>
      </c>
      <c r="X6" s="491">
        <f>1/((((COS(N6))^4)/'Structural Information'!$AH$23)+(((SIN(N6))^4)/'Structural Information'!$AH$24)+(((SIN(N6))^2)*((COS(N6))^2)*((1/'Structural Information'!$AH$25)-(2*'Structural Information'!$AL$25/'Structural Information'!$AH$24))))</f>
        <v>1375.8363758228218</v>
      </c>
      <c r="Y6" s="13">
        <f>((X6*('Structural Information'!$AL$23/1000)*SIN(2*N6))/(4*'Structural Information'!$AH$26*J6*L6))^(1/4)</f>
        <v>1.4217957805784414</v>
      </c>
      <c r="Z6" s="13">
        <f t="shared" si="17"/>
        <v>4.2653873417353241</v>
      </c>
      <c r="AA6" s="156">
        <f t="shared" si="18"/>
        <v>0.70699999999999996</v>
      </c>
      <c r="AB6" s="156">
        <f t="shared" si="1"/>
        <v>0.01</v>
      </c>
      <c r="AC6" s="492">
        <f t="shared" si="2"/>
        <v>0.86659688350719655</v>
      </c>
      <c r="AD6" s="491">
        <f>((0.6*'Structural Information'!$AJ$23)+(0.3*'Structural Information'!$AL$24))/(AC6/M6)</f>
        <v>1.0583044704967242</v>
      </c>
      <c r="AE6" s="13">
        <f>(((1.2*SIN(N6)+0.45*COS(N6))*'Structural Information'!$AJ$24)+(0.3*'Structural Information'!$AL$24))/(AC6/M6)</f>
        <v>1.4171814177656241</v>
      </c>
      <c r="AF6" s="13">
        <f>(1.12*'Structural Information'!$AJ$25*COS(N6)*SIN(N6))/((AA6*(Z6^(-0.12)))+(AB6*(Z6^(0.88))))</f>
        <v>1.1655819933637501</v>
      </c>
      <c r="AG6" s="13">
        <f>(1.16*'Structural Information'!$AJ$25*TAN(N6))/((AA6)+(AB6*Z6))</f>
        <v>1.3653359877924334</v>
      </c>
      <c r="AH6" s="492">
        <f t="shared" si="3"/>
        <v>1.0583044704967242</v>
      </c>
      <c r="AI6" s="491">
        <f>AH6*AC6*'Structural Information'!$AL$23</f>
        <v>220.10960542420682</v>
      </c>
      <c r="AJ6" s="13">
        <f t="shared" si="4"/>
        <v>176.08768433936547</v>
      </c>
      <c r="AK6" s="492">
        <f t="shared" si="5"/>
        <v>22.010960542420683</v>
      </c>
      <c r="AL6" s="226">
        <f>(X6*'Structural Information'!$AL$17*AC6)/(M6)</f>
        <v>19344.570341496026</v>
      </c>
      <c r="AM6" s="226">
        <f t="shared" si="6"/>
        <v>77378.281365984105</v>
      </c>
      <c r="AN6" s="227">
        <f t="shared" si="7"/>
        <v>-386.89140682992053</v>
      </c>
      <c r="AP6" s="748"/>
      <c r="AQ6" s="52">
        <v>3</v>
      </c>
      <c r="AR6" s="52">
        <v>313</v>
      </c>
      <c r="AS6" s="201">
        <v>3</v>
      </c>
      <c r="AT6" s="59">
        <f t="shared" si="19"/>
        <v>176.08768433936547</v>
      </c>
      <c r="AU6" s="77">
        <f t="shared" si="8"/>
        <v>8.0000000000000004E-4</v>
      </c>
      <c r="AV6" s="13">
        <f>AT6/(AU6*(SQRT(($F$6^2)+($E$6^2))))</f>
        <v>40698.280439955088</v>
      </c>
      <c r="AW6" s="202">
        <f>AV6*((COS($N$6))^2)</f>
        <v>30235.997550506476</v>
      </c>
      <c r="AX6" s="59">
        <f t="shared" si="9"/>
        <v>220.10960542420682</v>
      </c>
      <c r="AY6" s="77">
        <f t="shared" si="10"/>
        <v>2.2000000000000001E-3</v>
      </c>
      <c r="AZ6" s="13">
        <f>AX6/(AY6*(SQRT(($F$6^2)+($E$6^2))))</f>
        <v>18499.218381797768</v>
      </c>
      <c r="BA6" s="128">
        <f>(AX6-AT6)/((AY6-AU6)*(SQRT(($F$6^2)+($E$6^2))))</f>
        <v>5814.040062850725</v>
      </c>
      <c r="BB6" s="202">
        <f>BA6*((COS($N$6))^2)</f>
        <v>4319.4282215009234</v>
      </c>
      <c r="BC6" s="59">
        <f t="shared" si="11"/>
        <v>22.010960542420683</v>
      </c>
      <c r="BD6" s="77">
        <f t="shared" si="12"/>
        <v>8.8999999999999999E-3</v>
      </c>
      <c r="BE6" s="13">
        <f>BF6/((COS($N$6))^2)</f>
        <v>-11434.345917471468</v>
      </c>
      <c r="BF6" s="105">
        <f>((BC6*COS($N$6))-(AX6*COS($N$6)))/((BD6-AY6)*AS6)</f>
        <v>-8494.9253731343288</v>
      </c>
      <c r="BH6" s="748"/>
      <c r="BI6" s="464">
        <v>3</v>
      </c>
      <c r="BJ6" s="464">
        <v>7313</v>
      </c>
      <c r="BK6" s="464" t="s">
        <v>27</v>
      </c>
      <c r="BL6" s="13">
        <f>'Structural Information'!$U$6</f>
        <v>3</v>
      </c>
      <c r="BM6" s="474">
        <f>('Structural Information'!$X$24)*(200)/$BL6</f>
        <v>53616.514621265807</v>
      </c>
      <c r="BN6" s="467">
        <f>'Structural Information'!$T$23*'Structural Information'!$T$24*(12680+460*$AC$9)/(BL6*1000)</f>
        <v>272471.55346694397</v>
      </c>
      <c r="BP6" s="675"/>
      <c r="BQ6" s="228" t="s">
        <v>379</v>
      </c>
      <c r="BR6" s="229">
        <f>'Structural Information'!$AC$8</f>
        <v>4.5</v>
      </c>
      <c r="BS6" s="230">
        <f>BT6+BS5</f>
        <v>1.9444444444444442</v>
      </c>
      <c r="BT6" s="230">
        <f>BU6+BT5</f>
        <v>1.2777777777777777</v>
      </c>
      <c r="BU6" s="231">
        <f>BU5</f>
        <v>0.61111111111111116</v>
      </c>
      <c r="BW6" s="723"/>
      <c r="BX6" s="232" t="s">
        <v>258</v>
      </c>
      <c r="BY6" s="207">
        <f>1/($BB$4)</f>
        <v>2.3151212353113672E-4</v>
      </c>
      <c r="BZ6" s="207">
        <f>1/($BB$7)</f>
        <v>2.3151212353113672E-4</v>
      </c>
      <c r="CA6" s="208">
        <f>1/($BB$10)</f>
        <v>2.201693594227321E-4</v>
      </c>
      <c r="CC6" s="720"/>
      <c r="CD6" s="209">
        <v>3</v>
      </c>
      <c r="CE6" s="702"/>
      <c r="CF6" s="702"/>
      <c r="CG6" s="705"/>
      <c r="CI6" s="233">
        <f>'System Capacities'!C21</f>
        <v>1</v>
      </c>
      <c r="CJ6" s="711" t="str">
        <f>'System Capacities'!D21</f>
        <v>Diagonal failure / Mixed</v>
      </c>
      <c r="CK6" s="664"/>
      <c r="CL6" s="664"/>
      <c r="CM6" s="234">
        <f>'System Capacities'!G21</f>
        <v>45.756</v>
      </c>
      <c r="CN6" s="38">
        <f>'Structural Information'!U8</f>
        <v>2.75</v>
      </c>
      <c r="CO6" s="235">
        <f>'System Capacities'!I21</f>
        <v>1.1423204569979223E-2</v>
      </c>
      <c r="CP6" s="40">
        <f>'System Capacities'!J21</f>
        <v>-22663.550648334043</v>
      </c>
      <c r="CU6" s="104"/>
    </row>
    <row r="7" spans="2:108" ht="16.5" thickBot="1" x14ac:dyDescent="0.3">
      <c r="B7" s="715">
        <v>2</v>
      </c>
      <c r="C7" s="62">
        <v>1</v>
      </c>
      <c r="D7" s="193">
        <v>112</v>
      </c>
      <c r="E7" s="194">
        <f>'Structural Information'!$U$7</f>
        <v>3</v>
      </c>
      <c r="F7" s="63">
        <f>'Structural Information'!$AC$8</f>
        <v>4.5</v>
      </c>
      <c r="G7" s="63">
        <v>0.5</v>
      </c>
      <c r="H7" s="63">
        <v>0.25</v>
      </c>
      <c r="I7" s="195">
        <v>0.25</v>
      </c>
      <c r="J7" s="196">
        <f t="shared" si="13"/>
        <v>3.2552083333333332E-4</v>
      </c>
      <c r="K7" s="63">
        <f t="shared" si="14"/>
        <v>4.25</v>
      </c>
      <c r="L7" s="63">
        <f t="shared" si="15"/>
        <v>2.5</v>
      </c>
      <c r="M7" s="63">
        <f t="shared" si="0"/>
        <v>4.9307707308290052</v>
      </c>
      <c r="N7" s="197">
        <f t="shared" si="16"/>
        <v>0.53172406725880561</v>
      </c>
      <c r="P7" s="753" t="s">
        <v>178</v>
      </c>
      <c r="Q7" s="753"/>
      <c r="R7" s="753"/>
      <c r="S7" s="753"/>
      <c r="U7" s="715">
        <v>2</v>
      </c>
      <c r="V7" s="488">
        <v>1</v>
      </c>
      <c r="W7" s="489">
        <v>102</v>
      </c>
      <c r="X7" s="491">
        <f>1/((((COS(N7))^4)/'Structural Information'!$AH$23)+(((SIN(N7))^4)/'Structural Information'!$AH$24)+(((SIN(N7))^2)*((COS(N7))^2)*((1/'Structural Information'!$AH$25)-(2*'Structural Information'!$AL$25/'Structural Information'!$AH$24))))</f>
        <v>1375.8363758228218</v>
      </c>
      <c r="Y7" s="13">
        <f>((X7*('Structural Information'!$AL$23/1000)*SIN(2*N7))/(4*'Structural Information'!$AH$26*J7*L7))^(1/4)</f>
        <v>1.4217957805784414</v>
      </c>
      <c r="Z7" s="13">
        <f t="shared" si="17"/>
        <v>4.2653873417353241</v>
      </c>
      <c r="AA7" s="156">
        <f t="shared" si="18"/>
        <v>0.70699999999999996</v>
      </c>
      <c r="AB7" s="156">
        <f t="shared" si="1"/>
        <v>0.01</v>
      </c>
      <c r="AC7" s="492">
        <f t="shared" si="2"/>
        <v>0.86659688350719655</v>
      </c>
      <c r="AD7" s="491">
        <f>((0.6*'Structural Information'!$AJ$23)+(0.3*'Structural Information'!$AL$24))/(AC7/M7)</f>
        <v>1.0583044704967242</v>
      </c>
      <c r="AE7" s="13">
        <f>(((1.2*SIN(N7)+0.45*COS(N7))*'Structural Information'!$AJ$24)+(0.3*'Structural Information'!$AL$24))/(AC7/M7)</f>
        <v>1.4171814177656241</v>
      </c>
      <c r="AF7" s="13">
        <f>(1.12*'Structural Information'!$AJ$25*COS(N7)*SIN(N7))/((AA7*(Z7^(-0.12)))+(AB7*(Z7^(0.88))))</f>
        <v>1.1655819933637501</v>
      </c>
      <c r="AG7" s="13">
        <f>(1.16*'Structural Information'!$AJ$25*TAN(N7))/((AA7)+(AB7*Z7))</f>
        <v>1.3653359877924334</v>
      </c>
      <c r="AH7" s="492">
        <f t="shared" si="3"/>
        <v>1.0583044704967242</v>
      </c>
      <c r="AI7" s="491">
        <f>AH7*AC7*'Structural Information'!$AL$23</f>
        <v>220.10960542420682</v>
      </c>
      <c r="AJ7" s="13">
        <f t="shared" si="4"/>
        <v>176.08768433936547</v>
      </c>
      <c r="AK7" s="492">
        <f t="shared" si="5"/>
        <v>22.010960542420683</v>
      </c>
      <c r="AL7" s="199">
        <f>(X7*'Structural Information'!$AL$17*AC7)/(M7)</f>
        <v>19344.570341496026</v>
      </c>
      <c r="AM7" s="199">
        <f t="shared" si="6"/>
        <v>77378.281365984105</v>
      </c>
      <c r="AN7" s="200">
        <f t="shared" si="7"/>
        <v>-386.89140682992053</v>
      </c>
      <c r="AP7" s="750">
        <v>2</v>
      </c>
      <c r="AQ7" s="62">
        <v>1</v>
      </c>
      <c r="AR7" s="62">
        <v>112</v>
      </c>
      <c r="AS7" s="195">
        <v>3</v>
      </c>
      <c r="AT7" s="194">
        <f t="shared" si="19"/>
        <v>176.08768433936547</v>
      </c>
      <c r="AU7" s="68">
        <f t="shared" si="8"/>
        <v>8.0000000000000004E-4</v>
      </c>
      <c r="AV7" s="63">
        <f>AT7/(AU7*(SQRT(($F$7^2)+($E$7^2))))</f>
        <v>40698.280439955088</v>
      </c>
      <c r="AW7" s="236">
        <f>AV7*((COS($N$7))^2)</f>
        <v>30235.997550506476</v>
      </c>
      <c r="AX7" s="194">
        <f t="shared" si="9"/>
        <v>220.10960542420682</v>
      </c>
      <c r="AY7" s="68">
        <f t="shared" si="10"/>
        <v>2.2000000000000001E-3</v>
      </c>
      <c r="AZ7" s="63">
        <f>AX7/(AY7*(SQRT(($F$7^2)+($E$7^2))))</f>
        <v>18499.218381797768</v>
      </c>
      <c r="BA7" s="123">
        <f>(AX7-AT7)/((AY7-AU7)*(SQRT(($F$7^2)+($E$7^2))))</f>
        <v>5814.040062850725</v>
      </c>
      <c r="BB7" s="236">
        <f>BA7*((COS($N$7))^2)</f>
        <v>4319.4282215009234</v>
      </c>
      <c r="BC7" s="194">
        <f t="shared" si="11"/>
        <v>22.010960542420683</v>
      </c>
      <c r="BD7" s="68">
        <f t="shared" si="12"/>
        <v>8.8999999999999999E-3</v>
      </c>
      <c r="BE7" s="63">
        <f>BF7/((COS($N$7))^2)</f>
        <v>-11434.345917471468</v>
      </c>
      <c r="BF7" s="197">
        <f>((BC7*COS($N$7))-(AX7*COS($N$7)))/((BD7-AY7)*AS7)</f>
        <v>-8494.9253731343288</v>
      </c>
      <c r="BH7" s="751"/>
      <c r="BI7" s="465">
        <v>4</v>
      </c>
      <c r="BJ7" s="465">
        <v>7413</v>
      </c>
      <c r="BK7" s="465" t="s">
        <v>27</v>
      </c>
      <c r="BL7" s="470">
        <f>'Structural Information'!$U$6</f>
        <v>3</v>
      </c>
      <c r="BM7" s="222">
        <f>('Structural Information'!$X$24)*(200)/$BL7</f>
        <v>53616.514621265807</v>
      </c>
      <c r="BN7" s="472">
        <f>'Structural Information'!$T$23*'Structural Information'!$T$24*(12680+460*$AC$9)/(BL7*1000)</f>
        <v>272471.55346694397</v>
      </c>
      <c r="BP7" s="675"/>
      <c r="BQ7" s="237" t="s">
        <v>380</v>
      </c>
      <c r="BR7" s="238">
        <f>'Structural Information'!$AC$8</f>
        <v>4.5</v>
      </c>
      <c r="BS7" s="13">
        <f>(BS$4/$BR7)</f>
        <v>0.66666666666666663</v>
      </c>
      <c r="BT7" s="13">
        <f>(BT$4/$BR7)</f>
        <v>0.66666666666666663</v>
      </c>
      <c r="BU7" s="105">
        <f>(BU$4/$BR7)</f>
        <v>0.61111111111111116</v>
      </c>
      <c r="BW7" s="723"/>
      <c r="BX7" s="239" t="s">
        <v>258</v>
      </c>
      <c r="BY7" s="207">
        <f>1/($BF$4)</f>
        <v>-1.1771733783118982E-4</v>
      </c>
      <c r="BZ7" s="207">
        <f>1/($BF$7)</f>
        <v>-1.1771733783118982E-4</v>
      </c>
      <c r="CA7" s="208">
        <f>1/($BF$10)</f>
        <v>-1.0790755967859067E-4</v>
      </c>
      <c r="CC7" s="675">
        <v>2</v>
      </c>
      <c r="CD7" s="240">
        <v>1</v>
      </c>
      <c r="CE7" s="701">
        <f>(1/(BZ5+BZ4+CA8+CA4)+1/(BZ10+BZ9+CA13+CA9)+1/(BZ15+BZ14+CA18+CA14))</f>
        <v>63594.599783235841</v>
      </c>
      <c r="CF7" s="701">
        <f>(1/(BZ6+BZ4+CA8+CA4)+1/(BZ11+BZ9+CA13+CA9)+1/(BZ16+BZ14+CA18+CA14))</f>
        <v>10198.216343275373</v>
      </c>
      <c r="CG7" s="704">
        <f>(1/(BZ7+BZ4+CA8+CA4)+1/(BZ12+BZ9+CA13+CA9)+1/(BZ17+BZ14+CA18+CA14))</f>
        <v>-21384.685565806161</v>
      </c>
      <c r="CU7" s="104"/>
    </row>
    <row r="8" spans="2:108" ht="16.5" customHeight="1" thickBot="1" x14ac:dyDescent="0.3">
      <c r="B8" s="716"/>
      <c r="C8" s="52">
        <v>2</v>
      </c>
      <c r="D8" s="213">
        <v>212</v>
      </c>
      <c r="E8" s="59">
        <f>'Structural Information'!$U$7</f>
        <v>3</v>
      </c>
      <c r="F8" s="13">
        <f>'Structural Information'!$AC$7</f>
        <v>2</v>
      </c>
      <c r="G8" s="13">
        <v>0.5</v>
      </c>
      <c r="H8" s="13">
        <v>0.25</v>
      </c>
      <c r="I8" s="201">
        <v>0.25</v>
      </c>
      <c r="J8" s="214">
        <f t="shared" si="13"/>
        <v>3.2552083333333332E-4</v>
      </c>
      <c r="K8" s="13">
        <f t="shared" si="14"/>
        <v>1.75</v>
      </c>
      <c r="L8" s="13">
        <f t="shared" si="15"/>
        <v>2.5</v>
      </c>
      <c r="M8" s="13">
        <f t="shared" si="0"/>
        <v>3.0516389039334255</v>
      </c>
      <c r="N8" s="105">
        <f t="shared" si="16"/>
        <v>0.96007036240568799</v>
      </c>
      <c r="P8" s="754" t="s">
        <v>176</v>
      </c>
      <c r="Q8" s="754"/>
      <c r="R8" s="754"/>
      <c r="S8" s="171" t="s">
        <v>177</v>
      </c>
      <c r="U8" s="716"/>
      <c r="V8" s="488">
        <v>2</v>
      </c>
      <c r="W8" s="489">
        <v>202</v>
      </c>
      <c r="X8" s="491">
        <f>1/((((COS(N8))^4)/'Structural Information'!$AH$23)+(((SIN(N8))^4)/'Structural Information'!$AH$24)+(((SIN(N8))^2)*((COS(N8))^2)*((1/'Structural Information'!$AH$25)-(2*'Structural Information'!$AL$25/'Structural Information'!$AH$24))))</f>
        <v>1979.5941814167948</v>
      </c>
      <c r="Y8" s="13">
        <f>((X8*('Structural Information'!$AL$23/1000)*SIN(2*N8))/(4*'Structural Information'!$AH$26*J8*L8))^(1/4)</f>
        <v>1.5855965025603072</v>
      </c>
      <c r="Z8" s="13">
        <f t="shared" si="17"/>
        <v>4.7567895076809217</v>
      </c>
      <c r="AA8" s="156">
        <f t="shared" si="18"/>
        <v>0.70699999999999996</v>
      </c>
      <c r="AB8" s="156">
        <f t="shared" si="1"/>
        <v>0.01</v>
      </c>
      <c r="AC8" s="492">
        <f t="shared" si="2"/>
        <v>0.48408043714302729</v>
      </c>
      <c r="AD8" s="491">
        <f>((0.6*'Structural Information'!$AJ$23)+(0.3*'Structural Information'!$AL$24))/(AC8/M8)</f>
        <v>1.1725423970477691</v>
      </c>
      <c r="AE8" s="13">
        <f>(((1.2*SIN(N8)+0.45*COS(N8))*'Structural Information'!$AJ$24)+(0.3*'Structural Information'!$AL$24))/(AC8/M8)</f>
        <v>1.9560282286727373</v>
      </c>
      <c r="AF8" s="13">
        <f>(1.12*'Structural Information'!$AJ$25*COS(N8)*SIN(N8))/((AA8*(Z8^(-0.12)))+(AB8*(Z8^(0.88))))</f>
        <v>1.2612477435111522</v>
      </c>
      <c r="AG8" s="13">
        <f>(1.16*'Structural Information'!$AJ$25*TAN(N8))/((AA8)+(AB8*Z8))</f>
        <v>3.2942221660003952</v>
      </c>
      <c r="AH8" s="492">
        <f t="shared" si="3"/>
        <v>1.1725423970477691</v>
      </c>
      <c r="AI8" s="491">
        <f>AH8*AC8*'Structural Information'!$AL$23</f>
        <v>136.22516067158813</v>
      </c>
      <c r="AJ8" s="13">
        <f t="shared" si="4"/>
        <v>108.9801285372705</v>
      </c>
      <c r="AK8" s="492">
        <f t="shared" si="5"/>
        <v>13.622516067158813</v>
      </c>
      <c r="AL8" s="215">
        <f>(X8*'Structural Information'!$AL$17*AC8)/(M8)</f>
        <v>25121.787914575394</v>
      </c>
      <c r="AM8" s="215">
        <f t="shared" si="6"/>
        <v>100487.15165830158</v>
      </c>
      <c r="AN8" s="216">
        <f t="shared" si="7"/>
        <v>-502.43575829150791</v>
      </c>
      <c r="AP8" s="748"/>
      <c r="AQ8" s="52">
        <v>2</v>
      </c>
      <c r="AR8" s="52">
        <v>212</v>
      </c>
      <c r="AS8" s="201">
        <v>3</v>
      </c>
      <c r="AT8" s="59">
        <f t="shared" si="19"/>
        <v>108.9801285372705</v>
      </c>
      <c r="AU8" s="77">
        <f t="shared" si="8"/>
        <v>8.0000000000000004E-4</v>
      </c>
      <c r="AV8" s="13">
        <f>AT8/(AU8*(SQRT(($F$8^2)+($E$8^2))))</f>
        <v>37782.061677671649</v>
      </c>
      <c r="AW8" s="202">
        <f>AV8*((COS($N$8))^2)</f>
        <v>12424.973303395376</v>
      </c>
      <c r="AX8" s="59">
        <f t="shared" si="9"/>
        <v>136.22516067158813</v>
      </c>
      <c r="AY8" s="77">
        <f t="shared" si="10"/>
        <v>2.2000000000000001E-3</v>
      </c>
      <c r="AZ8" s="13">
        <f>AX8/(AY8*(SQRT(($F$8^2)+($E$8^2))))</f>
        <v>17173.664398941659</v>
      </c>
      <c r="BA8" s="128">
        <f>(AX8-AT8)/((AY8-AU8)*(SQRT(($F$8^2)+($E$8^2))))</f>
        <v>5397.4373825245202</v>
      </c>
      <c r="BB8" s="202">
        <f>BA8*((COS($N$8))^2)</f>
        <v>1774.996186199339</v>
      </c>
      <c r="BC8" s="59">
        <f t="shared" si="11"/>
        <v>13.622516067158813</v>
      </c>
      <c r="BD8" s="77">
        <f t="shared" si="12"/>
        <v>8.8999999999999999E-3</v>
      </c>
      <c r="BE8" s="13">
        <f>BF8/((COS($N$8))^2)</f>
        <v>-10636.503198294244</v>
      </c>
      <c r="BF8" s="105">
        <f>((BC8*COS($N$8))-(AX8*COS($N$8)))/((BD8-AY8)*AS8)</f>
        <v>-3497.9104477611945</v>
      </c>
      <c r="BH8" s="750">
        <v>2</v>
      </c>
      <c r="BI8" s="463">
        <v>1</v>
      </c>
      <c r="BJ8" s="463">
        <v>7112</v>
      </c>
      <c r="BK8" s="463" t="s">
        <v>27</v>
      </c>
      <c r="BL8" s="469">
        <f>'Structural Information'!$U$7</f>
        <v>3</v>
      </c>
      <c r="BM8" s="194">
        <f>('Structural Information'!$X$24)*(200)/$BL8</f>
        <v>53616.514621265807</v>
      </c>
      <c r="BN8" s="471">
        <f>'Structural Information'!$T$23*'Structural Information'!$T$24*(12680+460*$AC$9)/(BL8*1000)</f>
        <v>272471.55346694397</v>
      </c>
      <c r="BP8" s="675"/>
      <c r="BQ8" s="241" t="s">
        <v>379</v>
      </c>
      <c r="BR8" s="242">
        <f>'Structural Information'!$AC$8</f>
        <v>4.5</v>
      </c>
      <c r="BS8" s="243">
        <f>BT8+BS7</f>
        <v>1.9444444444444442</v>
      </c>
      <c r="BT8" s="243">
        <f>BU8+BT7</f>
        <v>1.2777777777777777</v>
      </c>
      <c r="BU8" s="244">
        <f>BU7</f>
        <v>0.61111111111111116</v>
      </c>
      <c r="BW8" s="723"/>
      <c r="BX8" s="245" t="s">
        <v>261</v>
      </c>
      <c r="BY8" s="246">
        <f>(BS7*BS7)/$BN$5</f>
        <v>1.6311590651916037E-6</v>
      </c>
      <c r="BZ8" s="246">
        <f>(BT7*BT7)/$BN$9</f>
        <v>1.6311590651916037E-6</v>
      </c>
      <c r="CA8" s="247">
        <f>(BU7*BU7)/$BN$13</f>
        <v>1.2564078216261721E-6</v>
      </c>
      <c r="CC8" s="675"/>
      <c r="CD8" s="209">
        <v>2</v>
      </c>
      <c r="CE8" s="702"/>
      <c r="CF8" s="702"/>
      <c r="CG8" s="705"/>
      <c r="CI8" s="676" t="s">
        <v>296</v>
      </c>
      <c r="CJ8" s="677"/>
      <c r="CK8" s="677"/>
      <c r="CL8" s="677"/>
      <c r="CM8" s="709"/>
      <c r="CN8" s="698" t="s">
        <v>297</v>
      </c>
      <c r="CO8" s="699"/>
      <c r="CP8" s="699"/>
      <c r="CQ8" s="699"/>
      <c r="CR8" s="700"/>
      <c r="CS8" s="613" t="s">
        <v>298</v>
      </c>
      <c r="CT8" s="614"/>
      <c r="CU8" s="614"/>
      <c r="CV8" s="614"/>
      <c r="CW8" s="615"/>
    </row>
    <row r="9" spans="2:108" x14ac:dyDescent="0.25">
      <c r="B9" s="718"/>
      <c r="C9" s="82">
        <v>3</v>
      </c>
      <c r="D9" s="221">
        <v>312</v>
      </c>
      <c r="E9" s="222">
        <f>'Structural Information'!$U$7</f>
        <v>3</v>
      </c>
      <c r="F9" s="96">
        <f>'Structural Information'!$AC$6</f>
        <v>4.5</v>
      </c>
      <c r="G9" s="96">
        <v>0.5</v>
      </c>
      <c r="H9" s="96">
        <v>0.25</v>
      </c>
      <c r="I9" s="223">
        <v>0.25</v>
      </c>
      <c r="J9" s="224">
        <f t="shared" si="13"/>
        <v>3.2552083333333332E-4</v>
      </c>
      <c r="K9" s="96">
        <f t="shared" si="14"/>
        <v>4.25</v>
      </c>
      <c r="L9" s="96">
        <f t="shared" si="15"/>
        <v>2.5</v>
      </c>
      <c r="M9" s="96">
        <f t="shared" si="0"/>
        <v>4.9307707308290052</v>
      </c>
      <c r="N9" s="225">
        <f t="shared" si="16"/>
        <v>0.53172406725880561</v>
      </c>
      <c r="P9" s="663" t="s">
        <v>172</v>
      </c>
      <c r="Q9" s="663"/>
      <c r="R9" s="663"/>
      <c r="S9" s="248" t="s">
        <v>160</v>
      </c>
      <c r="U9" s="718"/>
      <c r="V9" s="488">
        <v>3</v>
      </c>
      <c r="W9" s="489">
        <v>302</v>
      </c>
      <c r="X9" s="491">
        <f>1/((((COS(N9))^4)/'Structural Information'!$AH$23)+(((SIN(N9))^4)/'Structural Information'!$AH$24)+(((SIN(N9))^2)*((COS(N9))^2)*((1/'Structural Information'!$AH$25)-(2*'Structural Information'!$AL$25/'Structural Information'!$AH$24))))</f>
        <v>1375.8363758228218</v>
      </c>
      <c r="Y9" s="13">
        <f>((X9*('Structural Information'!$AL$23/1000)*SIN(2*N9))/(4*'Structural Information'!$AH$26*J9*L9))^(1/4)</f>
        <v>1.4217957805784414</v>
      </c>
      <c r="Z9" s="13">
        <f t="shared" si="17"/>
        <v>4.2653873417353241</v>
      </c>
      <c r="AA9" s="156">
        <f t="shared" si="18"/>
        <v>0.70699999999999996</v>
      </c>
      <c r="AB9" s="156">
        <f t="shared" si="1"/>
        <v>0.01</v>
      </c>
      <c r="AC9" s="492">
        <f t="shared" si="2"/>
        <v>0.86659688350719655</v>
      </c>
      <c r="AD9" s="491">
        <f>((0.6*'Structural Information'!$AJ$23)+(0.3*'Structural Information'!$AL$24))/(AC9/M9)</f>
        <v>1.0583044704967242</v>
      </c>
      <c r="AE9" s="13">
        <f>(((1.2*SIN(N9)+0.45*COS(N9))*'Structural Information'!$AJ$24)+(0.3*'Structural Information'!$AL$24))/(AC9/M9)</f>
        <v>1.4171814177656241</v>
      </c>
      <c r="AF9" s="13">
        <f>(1.12*'Structural Information'!$AJ$25*COS(N9)*SIN(N9))/((AA9*(Z9^(-0.12)))+(AB9*(Z9^(0.88))))</f>
        <v>1.1655819933637501</v>
      </c>
      <c r="AG9" s="13">
        <f>(1.16*'Structural Information'!$AJ$25*TAN(N9))/((AA9)+(AB9*Z9))</f>
        <v>1.3653359877924334</v>
      </c>
      <c r="AH9" s="492">
        <f t="shared" si="3"/>
        <v>1.0583044704967242</v>
      </c>
      <c r="AI9" s="491">
        <f>AH9*AC9*'Structural Information'!$AL$23</f>
        <v>220.10960542420682</v>
      </c>
      <c r="AJ9" s="13">
        <f t="shared" si="4"/>
        <v>176.08768433936547</v>
      </c>
      <c r="AK9" s="492">
        <f t="shared" si="5"/>
        <v>22.010960542420683</v>
      </c>
      <c r="AL9" s="226">
        <f>(X9*'Structural Information'!$AL$17*AC9)/(M9)</f>
        <v>19344.570341496026</v>
      </c>
      <c r="AM9" s="226">
        <f t="shared" si="6"/>
        <v>77378.281365984105</v>
      </c>
      <c r="AN9" s="227">
        <f t="shared" si="7"/>
        <v>-386.89140682992053</v>
      </c>
      <c r="AP9" s="751"/>
      <c r="AQ9" s="82">
        <v>3</v>
      </c>
      <c r="AR9" s="82">
        <v>312</v>
      </c>
      <c r="AS9" s="223">
        <v>3</v>
      </c>
      <c r="AT9" s="222">
        <f t="shared" si="19"/>
        <v>176.08768433936547</v>
      </c>
      <c r="AU9" s="101">
        <f t="shared" si="8"/>
        <v>8.0000000000000004E-4</v>
      </c>
      <c r="AV9" s="96">
        <f>AT9/(AU9*(SQRT(($F$9^2)+($E$9^2))))</f>
        <v>40698.280439955088</v>
      </c>
      <c r="AW9" s="249">
        <f>AV9*((COS($N$9))^2)</f>
        <v>30235.997550506476</v>
      </c>
      <c r="AX9" s="222">
        <f t="shared" si="9"/>
        <v>220.10960542420682</v>
      </c>
      <c r="AY9" s="101">
        <f t="shared" si="10"/>
        <v>2.2000000000000001E-3</v>
      </c>
      <c r="AZ9" s="96">
        <f>AX9/(AY9*(SQRT(($F$9^2)+($E$9^2))))</f>
        <v>18499.218381797768</v>
      </c>
      <c r="BA9" s="250">
        <f>(AX9-AT9)/((AY9-AU9)*(SQRT(($F$9^2)+($E$9^2))))</f>
        <v>5814.040062850725</v>
      </c>
      <c r="BB9" s="249">
        <f>BA9*((COS($N$9))^2)</f>
        <v>4319.4282215009234</v>
      </c>
      <c r="BC9" s="222">
        <f t="shared" si="11"/>
        <v>22.010960542420683</v>
      </c>
      <c r="BD9" s="101">
        <f t="shared" si="12"/>
        <v>8.8999999999999999E-3</v>
      </c>
      <c r="BE9" s="96">
        <f>BF9/((COS($N$9))^2)</f>
        <v>-11434.345917471468</v>
      </c>
      <c r="BF9" s="225">
        <f>((BC9*COS($N$9))-(AX9*COS($N$9)))/((BD9-AY9)*AS9)</f>
        <v>-8494.9253731343288</v>
      </c>
      <c r="BH9" s="748"/>
      <c r="BI9" s="464">
        <v>2</v>
      </c>
      <c r="BJ9" s="464">
        <v>7212</v>
      </c>
      <c r="BK9" s="464" t="s">
        <v>27</v>
      </c>
      <c r="BL9" s="13">
        <f>'Structural Information'!$U$7</f>
        <v>3</v>
      </c>
      <c r="BM9" s="474">
        <f>('Structural Information'!$X$24)*(200)/$BL9</f>
        <v>53616.514621265807</v>
      </c>
      <c r="BN9" s="467">
        <f>'Structural Information'!$T$23*'Structural Information'!$T$24*(12680+460*$AC$9)/(BL9*1000)</f>
        <v>272471.55346694397</v>
      </c>
      <c r="BP9" s="755">
        <v>2</v>
      </c>
      <c r="BQ9" s="218" t="s">
        <v>381</v>
      </c>
      <c r="BR9" s="219">
        <f>'Structural Information'!$AC$7</f>
        <v>2</v>
      </c>
      <c r="BS9" s="63">
        <f>(BS$4/$BR9)</f>
        <v>1.5</v>
      </c>
      <c r="BT9" s="63">
        <f>(BT$4/$BR9)</f>
        <v>1.5</v>
      </c>
      <c r="BU9" s="197">
        <f>(BU$4/$BR9)</f>
        <v>1.375</v>
      </c>
      <c r="BW9" s="723">
        <v>2</v>
      </c>
      <c r="BX9" s="251" t="s">
        <v>262</v>
      </c>
      <c r="BY9" s="252">
        <f>(BS9*BS9)/$BN$5</f>
        <v>8.2577427675324953E-6</v>
      </c>
      <c r="BZ9" s="252">
        <f>(BT9*BT9)/$BN$9</f>
        <v>8.2577427675324953E-6</v>
      </c>
      <c r="CA9" s="253">
        <f>(BU9*BU9)/$BN$13</f>
        <v>6.3605645969824952E-6</v>
      </c>
      <c r="CC9" s="675"/>
      <c r="CD9" s="254">
        <v>3</v>
      </c>
      <c r="CE9" s="703"/>
      <c r="CF9" s="703"/>
      <c r="CG9" s="706"/>
      <c r="CI9" s="616" t="s">
        <v>203</v>
      </c>
      <c r="CJ9" s="618" t="s">
        <v>199</v>
      </c>
      <c r="CK9" s="620" t="s">
        <v>200</v>
      </c>
      <c r="CL9" s="620" t="s">
        <v>201</v>
      </c>
      <c r="CM9" s="707" t="s">
        <v>202</v>
      </c>
      <c r="CN9" s="624" t="s">
        <v>232</v>
      </c>
      <c r="CO9" s="626" t="s">
        <v>199</v>
      </c>
      <c r="CP9" s="640" t="s">
        <v>200</v>
      </c>
      <c r="CQ9" s="628" t="s">
        <v>201</v>
      </c>
      <c r="CR9" s="630" t="s">
        <v>202</v>
      </c>
      <c r="CS9" s="632" t="s">
        <v>302</v>
      </c>
      <c r="CT9" s="634" t="s">
        <v>199</v>
      </c>
      <c r="CU9" s="636" t="s">
        <v>200</v>
      </c>
      <c r="CV9" s="636" t="s">
        <v>201</v>
      </c>
      <c r="CW9" s="638" t="s">
        <v>202</v>
      </c>
    </row>
    <row r="10" spans="2:108" x14ac:dyDescent="0.25">
      <c r="B10" s="715">
        <v>1</v>
      </c>
      <c r="C10" s="62">
        <v>1</v>
      </c>
      <c r="D10" s="193">
        <v>111</v>
      </c>
      <c r="E10" s="194">
        <f>'Structural Information'!$U$8</f>
        <v>2.75</v>
      </c>
      <c r="F10" s="63">
        <f>'Structural Information'!$AC$8</f>
        <v>4.5</v>
      </c>
      <c r="G10" s="63">
        <v>0.5</v>
      </c>
      <c r="H10" s="63">
        <v>0.25</v>
      </c>
      <c r="I10" s="195">
        <v>0.25</v>
      </c>
      <c r="J10" s="196">
        <f t="shared" si="13"/>
        <v>3.2552083333333332E-4</v>
      </c>
      <c r="K10" s="63">
        <f t="shared" si="14"/>
        <v>4.25</v>
      </c>
      <c r="L10" s="63">
        <f t="shared" si="15"/>
        <v>2.25</v>
      </c>
      <c r="M10" s="63">
        <f t="shared" si="0"/>
        <v>4.8088460154178359</v>
      </c>
      <c r="N10" s="197">
        <f t="shared" si="16"/>
        <v>0.48689923181126904</v>
      </c>
      <c r="P10" s="663" t="s">
        <v>174</v>
      </c>
      <c r="Q10" s="663"/>
      <c r="R10" s="663"/>
      <c r="S10" s="248" t="s">
        <v>161</v>
      </c>
      <c r="U10" s="715">
        <v>1</v>
      </c>
      <c r="V10" s="488">
        <v>1</v>
      </c>
      <c r="W10" s="489">
        <v>101</v>
      </c>
      <c r="X10" s="491">
        <f>1/((((COS(N10))^4)/'Structural Information'!$AH$23)+(((SIN(N10))^4)/'Structural Information'!$AH$24)+(((SIN(N10))^2)*((COS(N10))^2)*((1/'Structural Information'!$AH$25)-(2*'Structural Information'!$AL$25/'Structural Information'!$AH$24))))</f>
        <v>1312.8234025636375</v>
      </c>
      <c r="Y10" s="13">
        <f>((X10*('Structural Information'!$AL$23/1000)*SIN(2*N10))/(4*'Structural Information'!$AH$26*J10*L10))^(1/4)</f>
        <v>1.422931753311963</v>
      </c>
      <c r="Z10" s="13">
        <f t="shared" si="17"/>
        <v>3.9130623216078981</v>
      </c>
      <c r="AA10" s="156">
        <f t="shared" si="18"/>
        <v>0.70699999999999996</v>
      </c>
      <c r="AB10" s="156">
        <f t="shared" si="1"/>
        <v>0.01</v>
      </c>
      <c r="AC10" s="492">
        <f t="shared" si="2"/>
        <v>0.91693588794147507</v>
      </c>
      <c r="AD10" s="491">
        <f>((0.6*'Structural Information'!$AJ$23)+(0.3*'Structural Information'!$AL$24))/(AC10/M10)</f>
        <v>0.97547208112417871</v>
      </c>
      <c r="AE10" s="13">
        <f>(((1.2*SIN(N10)+0.45*COS(N10))*'Structural Information'!$AJ$24)+(0.3*'Structural Information'!$AL$24))/(AC10/M10)</f>
        <v>1.2575851977925854</v>
      </c>
      <c r="AF10" s="13">
        <f>(1.12*'Structural Information'!$AJ$25*COS(N10)*SIN(N10))/((AA10*(Z10^(-0.12)))+(AB10*(Z10^(0.88))))</f>
        <v>1.0966956863979429</v>
      </c>
      <c r="AG10" s="13">
        <f>(1.16*'Structural Information'!$AJ$25*TAN(N10))/((AA10)+(AB10*Z10))</f>
        <v>1.2346048291352103</v>
      </c>
      <c r="AH10" s="492">
        <f t="shared" si="3"/>
        <v>0.97547208112417871</v>
      </c>
      <c r="AI10" s="491">
        <f>AH10*AC10*'Structural Information'!$AL$23</f>
        <v>214.66688612825217</v>
      </c>
      <c r="AJ10" s="13">
        <f t="shared" si="4"/>
        <v>171.73350890260176</v>
      </c>
      <c r="AK10" s="492">
        <f t="shared" si="5"/>
        <v>21.466688612825219</v>
      </c>
      <c r="AL10" s="199">
        <f>(X10*'Structural Information'!$AL$17*AC10)/(M10)</f>
        <v>20026.008543098549</v>
      </c>
      <c r="AM10" s="199">
        <f t="shared" si="6"/>
        <v>80104.034172394197</v>
      </c>
      <c r="AN10" s="200">
        <f t="shared" si="7"/>
        <v>-400.520170861971</v>
      </c>
      <c r="AP10" s="748">
        <v>1</v>
      </c>
      <c r="AQ10" s="52">
        <v>1</v>
      </c>
      <c r="AR10" s="52">
        <v>111</v>
      </c>
      <c r="AS10" s="201">
        <v>2.75</v>
      </c>
      <c r="AT10" s="59">
        <f t="shared" si="19"/>
        <v>171.73350890260176</v>
      </c>
      <c r="AU10" s="77">
        <f t="shared" si="8"/>
        <v>8.0000000000000004E-4</v>
      </c>
      <c r="AV10" s="13">
        <f>AT10/(AU10*(SQRT(($F$10^2)+($E$10^2))))</f>
        <v>40704.745382193621</v>
      </c>
      <c r="AW10" s="202">
        <f>AV10*((COS($N$10))^2)</f>
        <v>31793.706528253937</v>
      </c>
      <c r="AX10" s="59">
        <f t="shared" si="9"/>
        <v>214.66688612825217</v>
      </c>
      <c r="AY10" s="77">
        <f t="shared" si="10"/>
        <v>2.2000000000000001E-3</v>
      </c>
      <c r="AZ10" s="13">
        <f>AX10/(AY10*(SQRT(($F$10^2)+($E$10^2))))</f>
        <v>18502.156991906191</v>
      </c>
      <c r="BA10" s="128">
        <f>(AX10-AT10)/((AY10-AU10)*(SQRT(($F$10^2)+($E$10^2))))</f>
        <v>5814.9636260276566</v>
      </c>
      <c r="BB10" s="202">
        <f>BA10*((COS($N$10))^2)</f>
        <v>4541.958075464845</v>
      </c>
      <c r="BC10" s="59">
        <f t="shared" si="11"/>
        <v>21.466688612825219</v>
      </c>
      <c r="BD10" s="77">
        <f t="shared" si="12"/>
        <v>8.8999999999999999E-3</v>
      </c>
      <c r="BE10" s="13">
        <f>BF10/((COS($N$10))^2)</f>
        <v>-11864.57019714263</v>
      </c>
      <c r="BF10" s="105">
        <f>((BC10*COS($N$10))-(AX10*COS($N$10)))/((BD10-AY10)*AS10)</f>
        <v>-9267.19131614654</v>
      </c>
      <c r="BH10" s="748"/>
      <c r="BI10" s="464">
        <v>3</v>
      </c>
      <c r="BJ10" s="464">
        <v>7312</v>
      </c>
      <c r="BK10" s="464" t="s">
        <v>27</v>
      </c>
      <c r="BL10" s="13">
        <f>'Structural Information'!$U$7</f>
        <v>3</v>
      </c>
      <c r="BM10" s="474">
        <f>('Structural Information'!$X$24)*(200)/$BL10</f>
        <v>53616.514621265807</v>
      </c>
      <c r="BN10" s="467">
        <f>'Structural Information'!$T$23*'Structural Information'!$T$24*(12680+460*$AC$9)/(BL10*1000)</f>
        <v>272471.55346694397</v>
      </c>
      <c r="BP10" s="755"/>
      <c r="BQ10" s="228" t="s">
        <v>379</v>
      </c>
      <c r="BR10" s="229">
        <f>'Structural Information'!$AC$8</f>
        <v>4.5</v>
      </c>
      <c r="BS10" s="230">
        <f>BT10+BS9</f>
        <v>4.375</v>
      </c>
      <c r="BT10" s="230">
        <f>BU10+BT9</f>
        <v>2.875</v>
      </c>
      <c r="BU10" s="231">
        <f>BU9</f>
        <v>1.375</v>
      </c>
      <c r="BW10" s="723"/>
      <c r="BX10" s="220" t="s">
        <v>259</v>
      </c>
      <c r="BY10" s="207">
        <f>1/($AW$5)</f>
        <v>8.0483070311847648E-5</v>
      </c>
      <c r="BZ10" s="207">
        <f>1/($AW$8)</f>
        <v>8.0483070311847648E-5</v>
      </c>
      <c r="CA10" s="208">
        <f>1/($AW$11)</f>
        <v>7.089853713732912E-5</v>
      </c>
      <c r="CC10" s="604">
        <v>1</v>
      </c>
      <c r="CD10" s="209">
        <v>1</v>
      </c>
      <c r="CE10" s="702">
        <f>1/(CA5+CA4)+1/(CA10+CA9)+1/(CA15+CA14)</f>
        <v>74088.385092685436</v>
      </c>
      <c r="CF10" s="702">
        <f>1/(CA6+CA4)+1/(CA11+CA9)+1/(CA16+CA14)</f>
        <v>11021.827050238448</v>
      </c>
      <c r="CG10" s="705">
        <f>1/(CA7+CA4)+1/(CA12+CA9)+1/(CA17+CA14)</f>
        <v>-22663.550648334043</v>
      </c>
      <c r="CI10" s="617"/>
      <c r="CJ10" s="619"/>
      <c r="CK10" s="621"/>
      <c r="CL10" s="621"/>
      <c r="CM10" s="708"/>
      <c r="CN10" s="625"/>
      <c r="CO10" s="627"/>
      <c r="CP10" s="641"/>
      <c r="CQ10" s="629"/>
      <c r="CR10" s="631"/>
      <c r="CS10" s="633"/>
      <c r="CT10" s="635"/>
      <c r="CU10" s="637"/>
      <c r="CV10" s="637"/>
      <c r="CW10" s="639"/>
    </row>
    <row r="11" spans="2:108" ht="15" customHeight="1" x14ac:dyDescent="0.25">
      <c r="B11" s="716"/>
      <c r="C11" s="52">
        <v>2</v>
      </c>
      <c r="D11" s="213">
        <v>211</v>
      </c>
      <c r="E11" s="59">
        <f>'Structural Information'!$U$8</f>
        <v>2.75</v>
      </c>
      <c r="F11" s="13">
        <f>'Structural Information'!$AC$7</f>
        <v>2</v>
      </c>
      <c r="G11" s="13">
        <v>0.5</v>
      </c>
      <c r="H11" s="13">
        <v>0.25</v>
      </c>
      <c r="I11" s="201">
        <v>0.25</v>
      </c>
      <c r="J11" s="214">
        <f t="shared" si="13"/>
        <v>3.2552083333333332E-4</v>
      </c>
      <c r="K11" s="13">
        <f t="shared" si="14"/>
        <v>1.75</v>
      </c>
      <c r="L11" s="13">
        <f t="shared" si="15"/>
        <v>2.25</v>
      </c>
      <c r="M11" s="13">
        <f t="shared" si="0"/>
        <v>2.8504385627478448</v>
      </c>
      <c r="N11" s="105">
        <f t="shared" si="16"/>
        <v>0.90975315794420974</v>
      </c>
      <c r="P11" s="663" t="s">
        <v>173</v>
      </c>
      <c r="Q11" s="663"/>
      <c r="R11" s="663"/>
      <c r="S11" s="248" t="s">
        <v>162</v>
      </c>
      <c r="U11" s="716"/>
      <c r="V11" s="488">
        <v>2</v>
      </c>
      <c r="W11" s="489">
        <v>201</v>
      </c>
      <c r="X11" s="491">
        <f>1/((((COS(N11))^4)/'Structural Information'!$AH$23)+(((SIN(N11))^4)/'Structural Information'!$AH$24)+(((SIN(N11))^2)*((COS(N11))^2)*((1/'Structural Information'!$AH$25)-(2*'Structural Information'!$AL$25/'Structural Information'!$AH$24))))</f>
        <v>1937.4633424901383</v>
      </c>
      <c r="Y11" s="13">
        <f>((X11*('Structural Information'!$AL$23/1000)*SIN(2*N11))/(4*'Structural Information'!$AH$26*J11*L11))^(1/4)</f>
        <v>1.6318030465898219</v>
      </c>
      <c r="Z11" s="13">
        <f t="shared" si="17"/>
        <v>4.4874583781220103</v>
      </c>
      <c r="AA11" s="156">
        <f t="shared" si="18"/>
        <v>0.70699999999999996</v>
      </c>
      <c r="AB11" s="156">
        <f t="shared" si="1"/>
        <v>0.01</v>
      </c>
      <c r="AC11" s="492">
        <f t="shared" si="2"/>
        <v>0.47759157353051307</v>
      </c>
      <c r="AD11" s="491">
        <f>((0.6*'Structural Information'!$AJ$23)+(0.3*'Structural Information'!$AL$24))/(AC11/M11)</f>
        <v>1.1101150063260614</v>
      </c>
      <c r="AE11" s="13">
        <f>(((1.2*SIN(N11)+0.45*COS(N11))*'Structural Information'!$AJ$24)+(0.3*'Structural Information'!$AL$24))/(AC11/M11)</f>
        <v>1.8255661287212732</v>
      </c>
      <c r="AF11" s="13">
        <f>(1.12*'Structural Information'!$AJ$25*COS(N11)*SIN(N11))/((AA11*(Z11^(-0.12)))+(AB11*(Z11^(0.88))))</f>
        <v>1.2965853988936293</v>
      </c>
      <c r="AG11" s="13">
        <f>(1.16*'Structural Information'!$AJ$25*TAN(N11))/((AA11)+(AB11*Z11))</f>
        <v>2.9754202434828136</v>
      </c>
      <c r="AH11" s="492">
        <f t="shared" si="3"/>
        <v>1.1101150063260614</v>
      </c>
      <c r="AI11" s="491">
        <f>AH11*AC11*'Structural Information'!$AL$23</f>
        <v>127.24357744106379</v>
      </c>
      <c r="AJ11" s="13">
        <f t="shared" si="4"/>
        <v>101.79486195285104</v>
      </c>
      <c r="AK11" s="492">
        <f t="shared" si="5"/>
        <v>12.72435774410638</v>
      </c>
      <c r="AL11" s="215">
        <f>(X11*'Structural Information'!$AL$17*AC11)/(M11)</f>
        <v>25969.790852269147</v>
      </c>
      <c r="AM11" s="215">
        <f t="shared" si="6"/>
        <v>103879.16340907659</v>
      </c>
      <c r="AN11" s="216">
        <f t="shared" si="7"/>
        <v>-519.39581704538296</v>
      </c>
      <c r="AP11" s="748"/>
      <c r="AQ11" s="52">
        <v>2</v>
      </c>
      <c r="AR11" s="52">
        <v>211</v>
      </c>
      <c r="AS11" s="201">
        <v>2.75</v>
      </c>
      <c r="AT11" s="59">
        <f t="shared" si="19"/>
        <v>101.79486195285104</v>
      </c>
      <c r="AU11" s="77">
        <f t="shared" si="8"/>
        <v>8.0000000000000004E-4</v>
      </c>
      <c r="AV11" s="13">
        <f>AT11/(AU11*(SQRT(($F$11^2)+($E$11^2))))</f>
        <v>37420.535480878352</v>
      </c>
      <c r="AW11" s="202">
        <f>AV11*((COS($N$11))^2)</f>
        <v>14104.66337356184</v>
      </c>
      <c r="AX11" s="59">
        <f t="shared" si="9"/>
        <v>127.24357744106379</v>
      </c>
      <c r="AY11" s="77">
        <f t="shared" si="10"/>
        <v>2.2000000000000001E-3</v>
      </c>
      <c r="AZ11" s="13">
        <f>AX11/(AY11*(SQRT(($F$11^2)+($E$11^2))))</f>
        <v>17009.334309490157</v>
      </c>
      <c r="BA11" s="128">
        <f>(AX11-AT11)/((AY11-AU11)*(SQRT(($F$11^2)+($E$11^2))))</f>
        <v>5345.7907829826199</v>
      </c>
      <c r="BB11" s="202">
        <f>BA11*((COS($N$11))^2)</f>
        <v>2014.9519105088336</v>
      </c>
      <c r="BC11" s="59">
        <f t="shared" si="11"/>
        <v>12.72435774410638</v>
      </c>
      <c r="BD11" s="77">
        <f t="shared" si="12"/>
        <v>8.8999999999999999E-3</v>
      </c>
      <c r="BE11" s="13">
        <f>BF11/((COS($N$11))^2)</f>
        <v>-10123.82244621051</v>
      </c>
      <c r="BF11" s="105">
        <f>((BC11*COS($N$11))-(AX11*COS($N$11)))/((BD11-AY11)*AS11)</f>
        <v>-3815.9023066485765</v>
      </c>
      <c r="BH11" s="751"/>
      <c r="BI11" s="465">
        <v>4</v>
      </c>
      <c r="BJ11" s="465">
        <v>7412</v>
      </c>
      <c r="BK11" s="465" t="s">
        <v>27</v>
      </c>
      <c r="BL11" s="470">
        <f>'Structural Information'!$U$7</f>
        <v>3</v>
      </c>
      <c r="BM11" s="222">
        <f>('Structural Information'!$X$24)*(200)/$BL11</f>
        <v>53616.514621265807</v>
      </c>
      <c r="BN11" s="472">
        <f>'Structural Information'!$T$23*'Structural Information'!$T$24*(12680+460*$AC$9)/(BL11*1000)</f>
        <v>272471.55346694397</v>
      </c>
      <c r="BP11" s="755"/>
      <c r="BQ11" s="237" t="s">
        <v>382</v>
      </c>
      <c r="BR11" s="238">
        <f>'Structural Information'!$AC$7</f>
        <v>2</v>
      </c>
      <c r="BS11" s="13">
        <f>(BS$4/$BR11)</f>
        <v>1.5</v>
      </c>
      <c r="BT11" s="13">
        <f>(BT$4/$BR11)</f>
        <v>1.5</v>
      </c>
      <c r="BU11" s="105">
        <f>(BU$4/$BR11)</f>
        <v>1.375</v>
      </c>
      <c r="BW11" s="723"/>
      <c r="BX11" s="232" t="s">
        <v>259</v>
      </c>
      <c r="BY11" s="207">
        <f>1/($BB$5)</f>
        <v>5.6338149218293368E-4</v>
      </c>
      <c r="BZ11" s="207">
        <f>1/($BB$8)</f>
        <v>5.6338149218293368E-4</v>
      </c>
      <c r="CA11" s="208">
        <f>1/($BB$11)</f>
        <v>4.9628975996130397E-4</v>
      </c>
      <c r="CC11" s="675"/>
      <c r="CD11" s="209">
        <v>2</v>
      </c>
      <c r="CE11" s="702"/>
      <c r="CF11" s="702"/>
      <c r="CG11" s="705"/>
      <c r="CI11" s="103" t="s">
        <v>188</v>
      </c>
      <c r="CJ11" s="104">
        <f>AT4*COS($N4)+AT5*COS($N5)+AT6*COS($N6)</f>
        <v>366.04800000000012</v>
      </c>
      <c r="CK11" s="104">
        <f>AX4*COS($N4)+AX5*COS($N5)+AX6*COS($N6)</f>
        <v>457.56000000000006</v>
      </c>
      <c r="CL11" s="104">
        <f>BC4*COS($N4)+BC5*COS($N5)+BC6*COS($N6)</f>
        <v>45.756000000000014</v>
      </c>
      <c r="CM11" s="255">
        <f>BC4*COS($N4)+BC5*COS($N5)+BC6*COS($N6)</f>
        <v>45.756000000000014</v>
      </c>
      <c r="CN11" s="103" t="s">
        <v>233</v>
      </c>
      <c r="CO11" s="13">
        <f>CE4</f>
        <v>57883.979526261945</v>
      </c>
      <c r="CP11" s="13">
        <f>CF4</f>
        <v>10035.295629068911</v>
      </c>
      <c r="CQ11" s="13">
        <f>CG4</f>
        <v>-22156.4679050786</v>
      </c>
      <c r="CR11" s="105">
        <v>0</v>
      </c>
      <c r="CS11" s="103" t="s">
        <v>310</v>
      </c>
      <c r="CT11" s="77">
        <f>CJ11/(CO11*'Structural Information'!$U$6)</f>
        <v>2.107940763551708E-3</v>
      </c>
      <c r="CU11" s="77">
        <f>CT11+(((1/CP11)*(CK11-CJ11))/'Structural Information'!$U$6)</f>
        <v>5.1476120525210181E-3</v>
      </c>
      <c r="CV11" s="77">
        <f>CU11+(((1/CQ11)*(CL11-CK11))/'Structural Information'!$U$6)</f>
        <v>1.1343003871653708E-2</v>
      </c>
      <c r="CW11" s="107">
        <f t="shared" ref="CW11:CW13" si="20">0.08</f>
        <v>0.08</v>
      </c>
    </row>
    <row r="12" spans="2:108" ht="15.75" thickBot="1" x14ac:dyDescent="0.3">
      <c r="B12" s="717"/>
      <c r="C12" s="108">
        <v>3</v>
      </c>
      <c r="D12" s="256">
        <v>311</v>
      </c>
      <c r="E12" s="70">
        <f>'Structural Information'!$U$8</f>
        <v>2.75</v>
      </c>
      <c r="F12" s="17">
        <f>'Structural Information'!$AC$6</f>
        <v>4.5</v>
      </c>
      <c r="G12" s="17">
        <v>0.5</v>
      </c>
      <c r="H12" s="17">
        <v>0.25</v>
      </c>
      <c r="I12" s="257">
        <v>0.25</v>
      </c>
      <c r="J12" s="258">
        <f t="shared" si="13"/>
        <v>3.2552083333333332E-4</v>
      </c>
      <c r="K12" s="17">
        <f t="shared" si="14"/>
        <v>4.25</v>
      </c>
      <c r="L12" s="17">
        <f t="shared" si="15"/>
        <v>2.25</v>
      </c>
      <c r="M12" s="17">
        <f t="shared" si="0"/>
        <v>4.8088460154178359</v>
      </c>
      <c r="N12" s="117">
        <f t="shared" si="16"/>
        <v>0.48689923181126904</v>
      </c>
      <c r="P12" s="663" t="s">
        <v>175</v>
      </c>
      <c r="Q12" s="663"/>
      <c r="R12" s="663"/>
      <c r="S12" s="248" t="s">
        <v>163</v>
      </c>
      <c r="U12" s="717"/>
      <c r="V12" s="108">
        <v>3</v>
      </c>
      <c r="W12" s="256">
        <v>301</v>
      </c>
      <c r="X12" s="70">
        <f>1/((((COS(N12))^4)/'Structural Information'!$AH$23)+(((SIN(N12))^4)/'Structural Information'!$AH$24)+(((SIN(N12))^2)*((COS(N12))^2)*((1/'Structural Information'!$AH$25)-(2*'Structural Information'!$AL$25/'Structural Information'!$AH$24))))</f>
        <v>1312.8234025636375</v>
      </c>
      <c r="Y12" s="490">
        <f>((X12*('Structural Information'!$AL$23/1000)*SIN(2*N12))/(4*'Structural Information'!$AH$26*J12*L12))^(1/4)</f>
        <v>1.422931753311963</v>
      </c>
      <c r="Z12" s="490">
        <f t="shared" si="17"/>
        <v>3.9130623216078981</v>
      </c>
      <c r="AA12" s="165">
        <f t="shared" si="18"/>
        <v>0.70699999999999996</v>
      </c>
      <c r="AB12" s="165">
        <f t="shared" si="1"/>
        <v>0.01</v>
      </c>
      <c r="AC12" s="257">
        <f t="shared" si="2"/>
        <v>0.91693588794147507</v>
      </c>
      <c r="AD12" s="70">
        <f>((0.6*'Structural Information'!$AJ$23)+(0.3*'Structural Information'!$AL$24))/(AC12/M12)</f>
        <v>0.97547208112417871</v>
      </c>
      <c r="AE12" s="490">
        <f>(((1.2*SIN(N12)+0.45*COS(N12))*'Structural Information'!$AJ$24)+(0.3*'Structural Information'!$AL$24))/(AC12/M12)</f>
        <v>1.2575851977925854</v>
      </c>
      <c r="AF12" s="490">
        <f>(1.12*'Structural Information'!$AJ$25*COS(N12)*SIN(N12))/((AA12*(Z12^(-0.12)))+(AB12*(Z12^(0.88))))</f>
        <v>1.0966956863979429</v>
      </c>
      <c r="AG12" s="490">
        <f>(1.16*'Structural Information'!$AJ$25*TAN(N12))/((AA12)+(AB12*Z12))</f>
        <v>1.2346048291352103</v>
      </c>
      <c r="AH12" s="257">
        <f t="shared" si="3"/>
        <v>0.97547208112417871</v>
      </c>
      <c r="AI12" s="70">
        <f>AH12*AC12*'Structural Information'!$AL$23</f>
        <v>214.66688612825217</v>
      </c>
      <c r="AJ12" s="490">
        <f t="shared" si="4"/>
        <v>171.73350890260176</v>
      </c>
      <c r="AK12" s="257">
        <f t="shared" si="5"/>
        <v>21.466688612825219</v>
      </c>
      <c r="AL12" s="259">
        <f>(X12*'Structural Information'!$AL$17*AC12)/(M12)</f>
        <v>20026.008543098549</v>
      </c>
      <c r="AM12" s="259">
        <f t="shared" si="6"/>
        <v>80104.034172394197</v>
      </c>
      <c r="AN12" s="260">
        <f t="shared" si="7"/>
        <v>-400.520170861971</v>
      </c>
      <c r="AP12" s="749"/>
      <c r="AQ12" s="108">
        <v>3</v>
      </c>
      <c r="AR12" s="108">
        <v>311</v>
      </c>
      <c r="AS12" s="257">
        <v>2.75</v>
      </c>
      <c r="AT12" s="70">
        <f t="shared" si="19"/>
        <v>171.73350890260176</v>
      </c>
      <c r="AU12" s="118">
        <f t="shared" si="8"/>
        <v>8.0000000000000004E-4</v>
      </c>
      <c r="AV12" s="17">
        <f>AT12/(AU12*(SQRT(($F$12^2)+($E$12^2))))</f>
        <v>40704.745382193621</v>
      </c>
      <c r="AW12" s="261">
        <f>AV12*((COS($N$12))^2)</f>
        <v>31793.706528253937</v>
      </c>
      <c r="AX12" s="70">
        <f t="shared" si="9"/>
        <v>214.66688612825217</v>
      </c>
      <c r="AY12" s="118">
        <f t="shared" si="10"/>
        <v>2.2000000000000001E-3</v>
      </c>
      <c r="AZ12" s="17">
        <f>AX12/(AY12*(SQRT(($F$12^2)+($E$12^2))))</f>
        <v>18502.156991906191</v>
      </c>
      <c r="BA12" s="135">
        <f>(AX12-AT12)/((AY12-AU12)*(SQRT(($F$12^2)+($E$12^2))))</f>
        <v>5814.9636260276566</v>
      </c>
      <c r="BB12" s="261">
        <f>BA12*((COS($N$12))^2)</f>
        <v>4541.958075464845</v>
      </c>
      <c r="BC12" s="70">
        <f t="shared" si="11"/>
        <v>21.466688612825219</v>
      </c>
      <c r="BD12" s="118">
        <f t="shared" si="12"/>
        <v>8.8999999999999999E-3</v>
      </c>
      <c r="BE12" s="17">
        <f>BF12/((COS($N$12))^2)</f>
        <v>-11864.57019714263</v>
      </c>
      <c r="BF12" s="117">
        <f>((BC12*COS($N$12))-(AX12*COS($N$12)))/((BD12-AY12)*AS12)</f>
        <v>-9267.19131614654</v>
      </c>
      <c r="BH12" s="750">
        <v>1</v>
      </c>
      <c r="BI12" s="463">
        <v>1</v>
      </c>
      <c r="BJ12" s="463">
        <v>7111</v>
      </c>
      <c r="BK12" s="463" t="s">
        <v>27</v>
      </c>
      <c r="BL12" s="469">
        <f>'Structural Information'!$U$8</f>
        <v>2.75</v>
      </c>
      <c r="BM12" s="194">
        <f>('Structural Information'!$X$24)*(200)/$BL12</f>
        <v>58490.743223199061</v>
      </c>
      <c r="BN12" s="471">
        <f>'Structural Information'!$T$23*'Structural Information'!$T$24*(12680+460*$AC$9)/(BL12*1000)</f>
        <v>297241.69469121157</v>
      </c>
      <c r="BP12" s="755"/>
      <c r="BQ12" s="241" t="s">
        <v>379</v>
      </c>
      <c r="BR12" s="242">
        <f>'Structural Information'!$AC$8</f>
        <v>4.5</v>
      </c>
      <c r="BS12" s="243">
        <f>BT12+BS11</f>
        <v>4.375</v>
      </c>
      <c r="BT12" s="243">
        <f>BU12+BT11</f>
        <v>2.875</v>
      </c>
      <c r="BU12" s="244">
        <f>BU11</f>
        <v>1.375</v>
      </c>
      <c r="BW12" s="723"/>
      <c r="BX12" s="239" t="s">
        <v>259</v>
      </c>
      <c r="BY12" s="207">
        <f>1/($BF$5)</f>
        <v>-2.8588496330431812E-4</v>
      </c>
      <c r="BZ12" s="207">
        <f>1/($BF$8)</f>
        <v>-2.8588496330431812E-4</v>
      </c>
      <c r="CA12" s="208">
        <f>1/($BF$11)</f>
        <v>-2.6206121636229154E-4</v>
      </c>
      <c r="CC12" s="741"/>
      <c r="CD12" s="262">
        <v>3</v>
      </c>
      <c r="CE12" s="721"/>
      <c r="CF12" s="721"/>
      <c r="CG12" s="737"/>
      <c r="CI12" s="103" t="s">
        <v>189</v>
      </c>
      <c r="CJ12" s="104">
        <f>AT7*COS($N7)+AT8*COS($N8)+AT9*COS($N9)</f>
        <v>366.04800000000012</v>
      </c>
      <c r="CK12" s="104">
        <f>AX7*COS($N7)+AX8*COS($N8)+AX9*COS($N9)</f>
        <v>457.56000000000006</v>
      </c>
      <c r="CL12" s="104">
        <f>BC7*COS($N7)+BC8*COS($N8)+BC9*COS($N9)</f>
        <v>45.756000000000014</v>
      </c>
      <c r="CM12" s="255">
        <f>BC7*COS($N7)+BC8*COS($N8)+BC9*COS($N9)</f>
        <v>45.756000000000014</v>
      </c>
      <c r="CN12" s="103" t="s">
        <v>234</v>
      </c>
      <c r="CO12" s="13">
        <f>CE7</f>
        <v>63594.599783235841</v>
      </c>
      <c r="CP12" s="13">
        <f>CF7</f>
        <v>10198.216343275373</v>
      </c>
      <c r="CQ12" s="13">
        <f>CG7</f>
        <v>-21384.685565806161</v>
      </c>
      <c r="CR12" s="105">
        <v>0</v>
      </c>
      <c r="CS12" s="103" t="s">
        <v>309</v>
      </c>
      <c r="CT12" s="77">
        <f>CJ12/(CO12*'Structural Information'!$U$7)</f>
        <v>1.9186534771174809E-3</v>
      </c>
      <c r="CU12" s="77">
        <f>CT12+(((1/CP12)*(CK12-CJ12))/'Structural Information'!$U$7)</f>
        <v>4.9097647629762174E-3</v>
      </c>
      <c r="CV12" s="77">
        <f>CU12+(((1/CQ12)*(CL12-CK12))/'Structural Information'!$U$7)</f>
        <v>1.1328750891043949E-2</v>
      </c>
      <c r="CW12" s="107">
        <f t="shared" si="20"/>
        <v>0.08</v>
      </c>
      <c r="DD12" s="263"/>
    </row>
    <row r="13" spans="2:108" ht="15.75" thickBot="1" x14ac:dyDescent="0.3">
      <c r="BH13" s="748"/>
      <c r="BI13" s="464">
        <v>2</v>
      </c>
      <c r="BJ13" s="464">
        <v>7211</v>
      </c>
      <c r="BK13" s="464" t="s">
        <v>27</v>
      </c>
      <c r="BL13" s="13">
        <f>'Structural Information'!$U$8</f>
        <v>2.75</v>
      </c>
      <c r="BM13" s="474">
        <f>('Structural Information'!$X$24)*(200)/$BL13</f>
        <v>58490.743223199061</v>
      </c>
      <c r="BN13" s="467">
        <f>'Structural Information'!$T$23*'Structural Information'!$T$24*(12680+460*$AC$9)/(BL13*1000)</f>
        <v>297241.69469121157</v>
      </c>
      <c r="BP13" s="675">
        <v>3</v>
      </c>
      <c r="BQ13" s="218" t="s">
        <v>383</v>
      </c>
      <c r="BR13" s="219">
        <f>'Structural Information'!$AC$6</f>
        <v>4.5</v>
      </c>
      <c r="BS13" s="63">
        <f>(BS$4/$BR13)</f>
        <v>0.66666666666666663</v>
      </c>
      <c r="BT13" s="63">
        <f>(BT$4/$BR13)</f>
        <v>0.66666666666666663</v>
      </c>
      <c r="BU13" s="197">
        <f>(BU$4/$BR13)</f>
        <v>0.61111111111111116</v>
      </c>
      <c r="BW13" s="723"/>
      <c r="BX13" s="251" t="s">
        <v>263</v>
      </c>
      <c r="BY13" s="246">
        <f>(BS11*BS11)/$BN$6</f>
        <v>8.2577427675324953E-6</v>
      </c>
      <c r="BZ13" s="246">
        <f>(BT11*BT11)/$BN$10</f>
        <v>8.2577427675324953E-6</v>
      </c>
      <c r="CA13" s="247">
        <f>(BU11*BU11)/$BN$14</f>
        <v>6.3605645969824952E-6</v>
      </c>
      <c r="CI13" s="116" t="s">
        <v>190</v>
      </c>
      <c r="CJ13" s="17">
        <f>AT10*COS($N10)+AT11*COS($N11)+AT12*COS($N12)</f>
        <v>366.048</v>
      </c>
      <c r="CK13" s="17">
        <f>AX10*COS($N10)+AX11*COS($N11)+AX12*COS($N12)</f>
        <v>457.55999999999995</v>
      </c>
      <c r="CL13" s="17">
        <f>BC10*COS($N10)+BC11*COS($N11)+BC12*COS($N12)</f>
        <v>45.756</v>
      </c>
      <c r="CM13" s="135">
        <f>BC10*COS($N10)+BC11*COS($N11)+BC12*COS($N12)</f>
        <v>45.756</v>
      </c>
      <c r="CN13" s="116" t="s">
        <v>235</v>
      </c>
      <c r="CO13" s="17">
        <f>CE10</f>
        <v>74088.385092685436</v>
      </c>
      <c r="CP13" s="17">
        <f>CF10</f>
        <v>11021.827050238448</v>
      </c>
      <c r="CQ13" s="17">
        <f>CG10</f>
        <v>-22663.550648334043</v>
      </c>
      <c r="CR13" s="117">
        <v>0</v>
      </c>
      <c r="CS13" s="116" t="s">
        <v>308</v>
      </c>
      <c r="CT13" s="118">
        <f>CJ13/(CO13*'Structural Information'!$U$8)</f>
        <v>1.7966158051608699E-3</v>
      </c>
      <c r="CU13" s="118">
        <f>CT13+(((1/CP13)*(CK13-CJ13))/'Structural Information'!$U$8)</f>
        <v>4.8158149594763038E-3</v>
      </c>
      <c r="CV13" s="118">
        <f>CU13+(((1/CQ13)*(CL13-CK13))/'Structural Information'!$U$8)</f>
        <v>1.1423204569979223E-2</v>
      </c>
      <c r="CW13" s="119">
        <f t="shared" si="20"/>
        <v>0.08</v>
      </c>
      <c r="DD13" s="255"/>
    </row>
    <row r="14" spans="2:108" ht="15.75" thickBot="1" x14ac:dyDescent="0.3">
      <c r="BH14" s="748"/>
      <c r="BI14" s="464">
        <v>3</v>
      </c>
      <c r="BJ14" s="464">
        <v>7311</v>
      </c>
      <c r="BK14" s="464" t="s">
        <v>27</v>
      </c>
      <c r="BL14" s="13">
        <f>'Structural Information'!$U$8</f>
        <v>2.75</v>
      </c>
      <c r="BM14" s="474">
        <f>('Structural Information'!$X$24)*(200)/$BL14</f>
        <v>58490.743223199061</v>
      </c>
      <c r="BN14" s="467">
        <f>'Structural Information'!$T$23*'Structural Information'!$T$24*(12680+460*$AC$9)/(BL14*1000)</f>
        <v>297241.69469121157</v>
      </c>
      <c r="BP14" s="675"/>
      <c r="BQ14" s="228" t="s">
        <v>379</v>
      </c>
      <c r="BR14" s="229">
        <f>'Structural Information'!$AC$8</f>
        <v>4.5</v>
      </c>
      <c r="BS14" s="230">
        <f>BT14+BS13</f>
        <v>1.9444444444444442</v>
      </c>
      <c r="BT14" s="230">
        <f>BU14+BT13</f>
        <v>1.2777777777777777</v>
      </c>
      <c r="BU14" s="231">
        <f>BU13</f>
        <v>0.61111111111111116</v>
      </c>
      <c r="BW14" s="723">
        <v>3</v>
      </c>
      <c r="BX14" s="264" t="s">
        <v>264</v>
      </c>
      <c r="BY14" s="252">
        <f>(BS13*BS13)/$BN$6</f>
        <v>1.6311590651916037E-6</v>
      </c>
      <c r="BZ14" s="252">
        <f>(BT13*BT13)/$BN$10</f>
        <v>1.6311590651916037E-6</v>
      </c>
      <c r="CA14" s="253">
        <f>(BU13*BU13)/$BN$14</f>
        <v>1.2564078216261721E-6</v>
      </c>
      <c r="DD14" s="255"/>
    </row>
    <row r="15" spans="2:108" ht="16.5" thickBot="1" x14ac:dyDescent="0.3">
      <c r="BH15" s="749"/>
      <c r="BI15" s="108">
        <v>4</v>
      </c>
      <c r="BJ15" s="108">
        <v>7411</v>
      </c>
      <c r="BK15" s="108" t="s">
        <v>27</v>
      </c>
      <c r="BL15" s="466">
        <f>'Structural Information'!$U$8</f>
        <v>2.75</v>
      </c>
      <c r="BM15" s="70">
        <f>('Structural Information'!$X$24)*(200)/$BL15</f>
        <v>58490.743223199061</v>
      </c>
      <c r="BN15" s="468">
        <f>'Structural Information'!$T$23*'Structural Information'!$T$24*(12680+460*$AC$9)/(BL15*1000)</f>
        <v>297241.69469121157</v>
      </c>
      <c r="BP15" s="675"/>
      <c r="BQ15" s="237">
        <v>4</v>
      </c>
      <c r="BR15" s="238">
        <f>'Structural Information'!$AC$6</f>
        <v>4.5</v>
      </c>
      <c r="BS15" s="13">
        <f>(BS$4/$BR15)</f>
        <v>0.66666666666666663</v>
      </c>
      <c r="BT15" s="13">
        <f>(BT$4/$BR15)</f>
        <v>0.66666666666666663</v>
      </c>
      <c r="BU15" s="105">
        <f>(BU$4/$BR15)</f>
        <v>0.61111111111111116</v>
      </c>
      <c r="BW15" s="723"/>
      <c r="BX15" s="220" t="s">
        <v>260</v>
      </c>
      <c r="BY15" s="207">
        <f>1/($AW$6)</f>
        <v>3.3073160504448091E-5</v>
      </c>
      <c r="BZ15" s="207">
        <f>1/($AW$9)</f>
        <v>3.3073160504448091E-5</v>
      </c>
      <c r="CA15" s="208">
        <f>1/($AW$12)</f>
        <v>3.1452765631818846E-5</v>
      </c>
      <c r="CS15" s="587" t="s">
        <v>307</v>
      </c>
      <c r="CT15" s="588"/>
      <c r="CU15" s="588"/>
      <c r="CV15" s="588"/>
      <c r="CW15" s="589"/>
      <c r="DD15" s="255"/>
    </row>
    <row r="16" spans="2:108" ht="15.75" thickBot="1" x14ac:dyDescent="0.3">
      <c r="BP16" s="741"/>
      <c r="BQ16" s="265" t="s">
        <v>379</v>
      </c>
      <c r="BR16" s="266">
        <f>'Structural Information'!$AC$8</f>
        <v>4.5</v>
      </c>
      <c r="BS16" s="267">
        <f>BT16+BS15</f>
        <v>1.9444444444444442</v>
      </c>
      <c r="BT16" s="267">
        <f>BU16+BT15</f>
        <v>1.2777777777777777</v>
      </c>
      <c r="BU16" s="268">
        <f>BU15</f>
        <v>0.61111111111111116</v>
      </c>
      <c r="BW16" s="723"/>
      <c r="BX16" s="232" t="s">
        <v>260</v>
      </c>
      <c r="BY16" s="207">
        <f>1/($BB$6)</f>
        <v>2.3151212353113672E-4</v>
      </c>
      <c r="BZ16" s="207">
        <f>1/($BB$9)</f>
        <v>2.3151212353113672E-4</v>
      </c>
      <c r="CA16" s="208">
        <f>1/($BB$12)</f>
        <v>2.201693594227321E-4</v>
      </c>
      <c r="CS16" s="590" t="s">
        <v>305</v>
      </c>
      <c r="CT16" s="592" t="s">
        <v>199</v>
      </c>
      <c r="CU16" s="594" t="s">
        <v>200</v>
      </c>
      <c r="CV16" s="594" t="s">
        <v>201</v>
      </c>
      <c r="CW16" s="596" t="s">
        <v>202</v>
      </c>
      <c r="DD16" s="255"/>
    </row>
    <row r="17" spans="1:108" ht="16.5" thickBot="1" x14ac:dyDescent="0.3">
      <c r="U17" s="756" t="s">
        <v>237</v>
      </c>
      <c r="V17" s="757"/>
      <c r="W17" s="757"/>
      <c r="X17" s="757"/>
      <c r="Y17" s="757"/>
      <c r="Z17" s="758"/>
      <c r="AA17" s="148"/>
      <c r="BW17" s="723"/>
      <c r="BX17" s="239" t="s">
        <v>260</v>
      </c>
      <c r="BY17" s="207">
        <f>1/($BF$6)</f>
        <v>-1.1771733783118982E-4</v>
      </c>
      <c r="BZ17" s="207">
        <f>1/($BF$9)</f>
        <v>-1.1771733783118982E-4</v>
      </c>
      <c r="CA17" s="208">
        <f>1/($BF$12)</f>
        <v>-1.0790755967859067E-4</v>
      </c>
      <c r="CS17" s="591"/>
      <c r="CT17" s="593"/>
      <c r="CU17" s="595"/>
      <c r="CV17" s="595"/>
      <c r="CW17" s="597"/>
      <c r="DD17" s="255"/>
    </row>
    <row r="18" spans="1:108" ht="15.75" thickBot="1" x14ac:dyDescent="0.3">
      <c r="U18" s="269" t="s">
        <v>9</v>
      </c>
      <c r="V18" s="176" t="s">
        <v>59</v>
      </c>
      <c r="W18" s="177" t="s">
        <v>32</v>
      </c>
      <c r="X18" s="177" t="s">
        <v>30</v>
      </c>
      <c r="Y18" s="270" t="s">
        <v>236</v>
      </c>
      <c r="Z18" s="271" t="s">
        <v>231</v>
      </c>
      <c r="AA18" s="272"/>
      <c r="BW18" s="733"/>
      <c r="BX18" s="273" t="s">
        <v>257</v>
      </c>
      <c r="BY18" s="274">
        <f>(BS15*BS15)/$BN$7</f>
        <v>1.6311590651916037E-6</v>
      </c>
      <c r="BZ18" s="274">
        <f>(BT15*BT15)/$BN$11</f>
        <v>1.6311590651916037E-6</v>
      </c>
      <c r="CA18" s="275">
        <f>(BU15*BU15)/$BN$15</f>
        <v>1.2564078216261721E-6</v>
      </c>
      <c r="CS18" s="129" t="s">
        <v>394</v>
      </c>
      <c r="CT18" s="106">
        <f t="shared" ref="CT18:CW20" si="21">CT11/$CT11</f>
        <v>1</v>
      </c>
      <c r="CU18" s="106">
        <f t="shared" si="21"/>
        <v>2.4420098237711918</v>
      </c>
      <c r="CV18" s="106">
        <f t="shared" si="21"/>
        <v>5.3810828405546243</v>
      </c>
      <c r="CW18" s="107">
        <f t="shared" si="21"/>
        <v>37.951730609927829</v>
      </c>
      <c r="DD18" s="255"/>
    </row>
    <row r="19" spans="1:108" x14ac:dyDescent="0.25">
      <c r="U19" s="715">
        <v>3</v>
      </c>
      <c r="V19" s="62">
        <v>1</v>
      </c>
      <c r="W19" s="62">
        <v>7113</v>
      </c>
      <c r="X19" s="193" t="s">
        <v>12</v>
      </c>
      <c r="Y19" s="63">
        <f>'Structural Information'!$AC$8</f>
        <v>4.5</v>
      </c>
      <c r="Z19" s="203">
        <f>2*(SUM('Structural Information'!$X$19:$X$20))*(200)/$Y19</f>
        <v>107233.0292425316</v>
      </c>
      <c r="AA19" s="151"/>
      <c r="AO19" s="276"/>
      <c r="CS19" s="129" t="s">
        <v>395</v>
      </c>
      <c r="CT19" s="106">
        <f t="shared" si="21"/>
        <v>1</v>
      </c>
      <c r="CU19" s="106">
        <f t="shared" si="21"/>
        <v>2.5589637845143769</v>
      </c>
      <c r="CV19" s="106">
        <f t="shared" si="21"/>
        <v>5.9045320200622546</v>
      </c>
      <c r="CW19" s="107">
        <f t="shared" si="21"/>
        <v>41.695908591159075</v>
      </c>
    </row>
    <row r="20" spans="1:108" ht="15.75" thickBot="1" x14ac:dyDescent="0.3">
      <c r="U20" s="716"/>
      <c r="V20" s="52">
        <v>2</v>
      </c>
      <c r="W20" s="52">
        <v>7213</v>
      </c>
      <c r="X20" s="213" t="s">
        <v>12</v>
      </c>
      <c r="Y20" s="13">
        <f>'Structural Information'!$AC$7</f>
        <v>2</v>
      </c>
      <c r="Z20" s="217">
        <f>2*(SUM('Structural Information'!$X$19:$X$20))*(200)/$Y20</f>
        <v>241274.31579569611</v>
      </c>
      <c r="AA20" s="151"/>
      <c r="AO20" s="276"/>
      <c r="CA20" s="277"/>
      <c r="CB20" s="278"/>
      <c r="CC20" s="278"/>
      <c r="CD20" s="278"/>
      <c r="CE20" s="278"/>
      <c r="CF20" s="278"/>
      <c r="CG20" s="278"/>
      <c r="CM20" s="279"/>
      <c r="CS20" s="79" t="s">
        <v>396</v>
      </c>
      <c r="CT20" s="118">
        <f t="shared" si="21"/>
        <v>1</v>
      </c>
      <c r="CU20" s="118">
        <f t="shared" si="21"/>
        <v>2.6804923710693358</v>
      </c>
      <c r="CV20" s="118">
        <f t="shared" si="21"/>
        <v>6.3581788255260188</v>
      </c>
      <c r="CW20" s="119">
        <f t="shared" si="21"/>
        <v>44.528162209302593</v>
      </c>
    </row>
    <row r="21" spans="1:108" x14ac:dyDescent="0.25">
      <c r="U21" s="718"/>
      <c r="V21" s="82">
        <v>3</v>
      </c>
      <c r="W21" s="82">
        <v>7313</v>
      </c>
      <c r="X21" s="221" t="s">
        <v>12</v>
      </c>
      <c r="Y21" s="96">
        <f>'Structural Information'!$AC$6</f>
        <v>4.5</v>
      </c>
      <c r="Z21" s="51">
        <f>2*(SUM('Structural Information'!$X$19:$X$20))*(200)/$Y21</f>
        <v>107233.0292425316</v>
      </c>
      <c r="AA21" s="151"/>
      <c r="AO21" s="276"/>
      <c r="CA21" s="278"/>
      <c r="CB21" s="278"/>
      <c r="CC21" s="278"/>
      <c r="CD21" s="278"/>
      <c r="CE21" s="278"/>
      <c r="CF21" s="278"/>
      <c r="CG21" s="280"/>
    </row>
    <row r="22" spans="1:108" x14ac:dyDescent="0.25">
      <c r="B22" s="52"/>
      <c r="C22" s="52"/>
      <c r="D22" s="52"/>
      <c r="E22" s="13"/>
      <c r="F22" s="13"/>
      <c r="G22" s="13"/>
      <c r="H22" s="13"/>
      <c r="I22" s="13"/>
      <c r="J22" s="281"/>
      <c r="K22" s="13"/>
      <c r="L22" s="13"/>
      <c r="M22" s="13"/>
      <c r="N22" s="13"/>
      <c r="U22" s="715">
        <v>2</v>
      </c>
      <c r="V22" s="62">
        <v>1</v>
      </c>
      <c r="W22" s="62">
        <v>7112</v>
      </c>
      <c r="X22" s="193" t="s">
        <v>12</v>
      </c>
      <c r="Y22" s="63">
        <f>'Structural Information'!$AC$8</f>
        <v>4.5</v>
      </c>
      <c r="Z22" s="203">
        <f>2*(SUM('Structural Information'!$X$19:$X$20))*(200)/$Y22</f>
        <v>107233.0292425316</v>
      </c>
      <c r="AA22" s="151"/>
      <c r="AB22" s="156"/>
      <c r="AC22" s="13"/>
      <c r="AD22" s="13"/>
      <c r="AE22" s="13"/>
      <c r="AF22" s="13"/>
      <c r="AG22" s="13"/>
      <c r="AH22" s="13"/>
      <c r="AI22" s="13"/>
      <c r="AJ22" s="13"/>
      <c r="AK22" s="13"/>
      <c r="AL22" s="282"/>
      <c r="AM22" s="282"/>
      <c r="AN22" s="282"/>
      <c r="AO22" s="276"/>
      <c r="AP22" s="52"/>
      <c r="AQ22" s="52"/>
      <c r="AR22" s="52"/>
      <c r="AS22" s="13"/>
      <c r="AT22" s="13"/>
      <c r="AU22" s="77"/>
      <c r="AV22" s="283"/>
      <c r="AW22" s="13"/>
      <c r="AX22" s="13"/>
      <c r="AY22" s="77"/>
      <c r="AZ22" s="77"/>
      <c r="BA22" s="283"/>
      <c r="BB22" s="13"/>
      <c r="BC22" s="13"/>
      <c r="BD22" s="77"/>
      <c r="BE22" s="77"/>
      <c r="BF22" s="13"/>
      <c r="CA22" s="278"/>
      <c r="CB22" s="278"/>
      <c r="CC22" s="278"/>
      <c r="CD22" s="278"/>
      <c r="CE22" s="278"/>
      <c r="CF22" s="278"/>
      <c r="CG22" s="280"/>
      <c r="CI22" s="14"/>
      <c r="CJ22" s="52"/>
      <c r="CK22" s="13"/>
      <c r="CL22" s="13"/>
      <c r="CM22" s="13"/>
    </row>
    <row r="23" spans="1:108" x14ac:dyDescent="0.25">
      <c r="B23" s="52"/>
      <c r="C23" s="52"/>
      <c r="D23" s="52"/>
      <c r="E23" s="13"/>
      <c r="F23" s="13"/>
      <c r="G23" s="13"/>
      <c r="H23" s="13"/>
      <c r="I23" s="13"/>
      <c r="J23" s="281"/>
      <c r="K23" s="13"/>
      <c r="L23" s="13"/>
      <c r="M23" s="13"/>
      <c r="N23" s="13"/>
      <c r="U23" s="716"/>
      <c r="V23" s="52">
        <v>2</v>
      </c>
      <c r="W23" s="52">
        <v>7212</v>
      </c>
      <c r="X23" s="213" t="s">
        <v>12</v>
      </c>
      <c r="Y23" s="13">
        <f>'Structural Information'!$AC$7</f>
        <v>2</v>
      </c>
      <c r="Z23" s="217">
        <f>2*(SUM('Structural Information'!$X$19:$X$20))*(200)/$Y23</f>
        <v>241274.31579569611</v>
      </c>
      <c r="AA23" s="151"/>
      <c r="AB23" s="156"/>
      <c r="AC23" s="13"/>
      <c r="AD23" s="13"/>
      <c r="AE23" s="13"/>
      <c r="AF23" s="13"/>
      <c r="AG23" s="13"/>
      <c r="AH23" s="13"/>
      <c r="AI23" s="13"/>
      <c r="AJ23" s="13"/>
      <c r="AK23" s="13"/>
      <c r="AL23" s="282"/>
      <c r="AM23" s="282"/>
      <c r="AN23" s="282"/>
      <c r="AO23" s="276"/>
      <c r="AP23" s="52"/>
      <c r="AQ23" s="52"/>
      <c r="AR23" s="52"/>
      <c r="AS23" s="13"/>
      <c r="AT23" s="13"/>
      <c r="AU23" s="77"/>
      <c r="AV23" s="283"/>
      <c r="AW23" s="13"/>
      <c r="AX23" s="13"/>
      <c r="AY23" s="77"/>
      <c r="AZ23" s="77"/>
      <c r="BA23" s="283"/>
      <c r="BB23" s="13"/>
      <c r="BC23" s="13"/>
      <c r="BD23" s="77"/>
      <c r="BE23" s="77"/>
      <c r="BF23" s="13"/>
      <c r="CE23" s="278"/>
      <c r="CF23" s="278"/>
      <c r="CG23" s="280"/>
      <c r="CI23" s="14"/>
      <c r="CJ23" s="52"/>
      <c r="CK23" s="13"/>
      <c r="CL23" s="13"/>
      <c r="CM23" s="13"/>
    </row>
    <row r="24" spans="1:108" x14ac:dyDescent="0.25">
      <c r="B24" s="52"/>
      <c r="C24" s="52"/>
      <c r="D24" s="52"/>
      <c r="E24" s="13"/>
      <c r="F24" s="13"/>
      <c r="G24" s="13"/>
      <c r="H24" s="13"/>
      <c r="I24" s="13"/>
      <c r="J24" s="281"/>
      <c r="K24" s="13"/>
      <c r="L24" s="13"/>
      <c r="M24" s="13"/>
      <c r="N24" s="13"/>
      <c r="U24" s="718"/>
      <c r="V24" s="82">
        <v>3</v>
      </c>
      <c r="W24" s="82">
        <v>7312</v>
      </c>
      <c r="X24" s="221" t="s">
        <v>12</v>
      </c>
      <c r="Y24" s="96">
        <f>'Structural Information'!$AC$6</f>
        <v>4.5</v>
      </c>
      <c r="Z24" s="51">
        <f>2*(SUM('Structural Information'!$X$19:$X$20))*(200)/$Y24</f>
        <v>107233.0292425316</v>
      </c>
      <c r="AA24" s="151"/>
      <c r="AB24" s="156"/>
      <c r="AC24" s="13"/>
      <c r="AD24" s="13"/>
      <c r="AE24" s="13"/>
      <c r="AF24" s="13"/>
      <c r="AG24" s="13"/>
      <c r="AH24" s="13"/>
      <c r="AI24" s="13"/>
      <c r="AJ24" s="13"/>
      <c r="AK24" s="13"/>
      <c r="AL24" s="282"/>
      <c r="AM24" s="282"/>
      <c r="AN24" s="282"/>
      <c r="AO24" s="276"/>
      <c r="AP24" s="52"/>
      <c r="AQ24" s="52"/>
      <c r="AR24" s="52"/>
      <c r="AS24" s="13"/>
      <c r="AT24" s="13"/>
      <c r="AU24" s="77"/>
      <c r="AV24" s="283"/>
      <c r="AW24" s="13"/>
      <c r="AX24" s="13"/>
      <c r="AY24" s="77"/>
      <c r="AZ24" s="77"/>
      <c r="BA24" s="283"/>
      <c r="BB24" s="13"/>
      <c r="BC24" s="13"/>
      <c r="BD24" s="77"/>
      <c r="BE24" s="77"/>
      <c r="BF24" s="13"/>
      <c r="CE24" s="278"/>
      <c r="CF24" s="278"/>
      <c r="CG24" s="280"/>
      <c r="CI24" s="14"/>
      <c r="CJ24" s="52"/>
      <c r="CK24" s="13"/>
      <c r="CL24" s="13"/>
      <c r="CM24" s="13"/>
    </row>
    <row r="25" spans="1:108" x14ac:dyDescent="0.25">
      <c r="A25" s="20"/>
      <c r="B25" s="52"/>
      <c r="C25" s="52"/>
      <c r="D25" s="52"/>
      <c r="E25" s="13"/>
      <c r="F25" s="13"/>
      <c r="G25" s="13"/>
      <c r="H25" s="13"/>
      <c r="I25" s="13"/>
      <c r="J25" s="281"/>
      <c r="K25" s="13"/>
      <c r="L25" s="13"/>
      <c r="M25" s="13"/>
      <c r="N25" s="13"/>
      <c r="O25" s="20"/>
      <c r="P25" s="20"/>
      <c r="Q25" s="20"/>
      <c r="R25" s="20"/>
      <c r="U25" s="715">
        <v>1</v>
      </c>
      <c r="V25" s="62">
        <v>1</v>
      </c>
      <c r="W25" s="62">
        <v>7111</v>
      </c>
      <c r="X25" s="193" t="s">
        <v>12</v>
      </c>
      <c r="Y25" s="63">
        <f>'Structural Information'!$AC$8</f>
        <v>4.5</v>
      </c>
      <c r="Z25" s="203">
        <f>2*(SUM('Structural Information'!$X$19:$X$20))*(200)/$Y25</f>
        <v>107233.0292425316</v>
      </c>
      <c r="AA25" s="151"/>
      <c r="AB25" s="156"/>
      <c r="AC25" s="13"/>
      <c r="AD25" s="13"/>
      <c r="AE25" s="13"/>
      <c r="AF25" s="13"/>
      <c r="AG25" s="13"/>
      <c r="AH25" s="13"/>
      <c r="AI25" s="13"/>
      <c r="AJ25" s="13"/>
      <c r="AK25" s="13"/>
      <c r="AL25" s="282"/>
      <c r="AM25" s="282"/>
      <c r="AN25" s="282"/>
      <c r="AO25" s="276"/>
      <c r="AP25" s="52"/>
      <c r="AQ25" s="52"/>
      <c r="AR25" s="52"/>
      <c r="AS25" s="13"/>
      <c r="AT25" s="13"/>
      <c r="AU25" s="77"/>
      <c r="AV25" s="283"/>
      <c r="AW25" s="13"/>
      <c r="AX25" s="13"/>
      <c r="AY25" s="77"/>
      <c r="AZ25" s="77"/>
      <c r="BA25" s="283"/>
      <c r="BB25" s="13"/>
      <c r="BC25" s="13"/>
      <c r="BD25" s="77"/>
      <c r="BE25" s="77"/>
      <c r="BF25" s="13"/>
      <c r="CE25" s="278"/>
      <c r="CF25" s="278"/>
      <c r="CG25" s="280"/>
      <c r="CI25" s="14"/>
      <c r="CJ25" s="52"/>
      <c r="CK25" s="13"/>
      <c r="CL25" s="13"/>
      <c r="CM25" s="13"/>
    </row>
    <row r="26" spans="1:108" x14ac:dyDescent="0.25">
      <c r="A26" s="20"/>
      <c r="B26" s="52"/>
      <c r="C26" s="52"/>
      <c r="D26" s="52"/>
      <c r="E26" s="13"/>
      <c r="F26" s="13"/>
      <c r="G26" s="13"/>
      <c r="H26" s="13"/>
      <c r="I26" s="13"/>
      <c r="J26" s="281"/>
      <c r="K26" s="13"/>
      <c r="L26" s="13"/>
      <c r="M26" s="13"/>
      <c r="N26" s="13"/>
      <c r="O26" s="20"/>
      <c r="P26" s="20"/>
      <c r="Q26" s="20"/>
      <c r="R26" s="20"/>
      <c r="U26" s="716"/>
      <c r="V26" s="52">
        <v>2</v>
      </c>
      <c r="W26" s="52">
        <v>7211</v>
      </c>
      <c r="X26" s="213" t="s">
        <v>12</v>
      </c>
      <c r="Y26" s="13">
        <f>'Structural Information'!$AC$7</f>
        <v>2</v>
      </c>
      <c r="Z26" s="217">
        <f>2*(SUM('Structural Information'!$X$19:$X$20))*(200)/$Y26</f>
        <v>241274.31579569611</v>
      </c>
      <c r="AA26" s="151"/>
      <c r="AB26" s="156"/>
      <c r="AC26" s="13"/>
      <c r="AD26" s="13"/>
      <c r="AE26" s="13"/>
      <c r="AF26" s="13"/>
      <c r="AG26" s="13"/>
      <c r="AH26" s="13"/>
      <c r="AI26" s="13"/>
      <c r="AJ26" s="13"/>
      <c r="AK26" s="13"/>
      <c r="AL26" s="282"/>
      <c r="AM26" s="282"/>
      <c r="AN26" s="282"/>
      <c r="AO26" s="276"/>
      <c r="AP26" s="52"/>
      <c r="AQ26" s="52"/>
      <c r="AR26" s="52"/>
      <c r="AS26" s="13"/>
      <c r="AT26" s="13"/>
      <c r="AU26" s="77"/>
      <c r="AV26" s="283"/>
      <c r="AW26" s="13"/>
      <c r="AX26" s="13"/>
      <c r="AY26" s="77"/>
      <c r="AZ26" s="77"/>
      <c r="BA26" s="283"/>
      <c r="BB26" s="13"/>
      <c r="BC26" s="13"/>
      <c r="BD26" s="77"/>
      <c r="BE26" s="77"/>
      <c r="BF26" s="13"/>
      <c r="CE26" s="278"/>
      <c r="CF26" s="278"/>
      <c r="CG26" s="280"/>
      <c r="CI26" s="14"/>
      <c r="CJ26" s="52"/>
      <c r="CK26" s="13"/>
      <c r="CL26" s="13"/>
      <c r="CM26" s="13"/>
    </row>
    <row r="27" spans="1:108" ht="15.75" thickBot="1" x14ac:dyDescent="0.3">
      <c r="A27" s="20"/>
      <c r="B27" s="52"/>
      <c r="C27" s="52"/>
      <c r="D27" s="52"/>
      <c r="E27" s="13"/>
      <c r="F27" s="13"/>
      <c r="G27" s="13"/>
      <c r="H27" s="13"/>
      <c r="I27" s="13"/>
      <c r="J27" s="281"/>
      <c r="K27" s="13"/>
      <c r="L27" s="13"/>
      <c r="M27" s="13"/>
      <c r="N27" s="13"/>
      <c r="O27" s="20"/>
      <c r="P27" s="20"/>
      <c r="Q27" s="20"/>
      <c r="R27" s="20"/>
      <c r="U27" s="717"/>
      <c r="V27" s="108">
        <v>3</v>
      </c>
      <c r="W27" s="108">
        <v>7311</v>
      </c>
      <c r="X27" s="256" t="s">
        <v>12</v>
      </c>
      <c r="Y27" s="17">
        <f>'Structural Information'!$AC$6</f>
        <v>4.5</v>
      </c>
      <c r="Z27" s="81">
        <f>2*(SUM('Structural Information'!$X$19:$X$20))*(200)/$Y27</f>
        <v>107233.0292425316</v>
      </c>
      <c r="AA27" s="151"/>
      <c r="AB27" s="156"/>
      <c r="AC27" s="13"/>
      <c r="AD27" s="13"/>
      <c r="AE27" s="13"/>
      <c r="AF27" s="13"/>
      <c r="AG27" s="13"/>
      <c r="AH27" s="13"/>
      <c r="AI27" s="13"/>
      <c r="AJ27" s="13"/>
      <c r="AK27" s="13"/>
      <c r="AL27" s="282"/>
      <c r="AM27" s="282"/>
      <c r="AN27" s="282"/>
      <c r="AO27" s="276"/>
      <c r="AP27" s="52"/>
      <c r="AQ27" s="52"/>
      <c r="AR27" s="52"/>
      <c r="AS27" s="13"/>
      <c r="AT27" s="13"/>
      <c r="AU27" s="77"/>
      <c r="AV27" s="283"/>
      <c r="AW27" s="13"/>
      <c r="AX27" s="13"/>
      <c r="AY27" s="77"/>
      <c r="AZ27" s="77"/>
      <c r="BA27" s="283"/>
      <c r="BB27" s="13"/>
      <c r="BC27" s="13"/>
      <c r="BD27" s="77"/>
      <c r="BE27" s="77"/>
      <c r="BF27" s="13"/>
      <c r="CE27" s="278"/>
      <c r="CF27" s="278"/>
      <c r="CG27" s="280"/>
      <c r="CI27" s="14"/>
      <c r="CJ27" s="52"/>
      <c r="CK27" s="13"/>
      <c r="CL27" s="13"/>
      <c r="CM27" s="13"/>
    </row>
    <row r="28" spans="1:108" x14ac:dyDescent="0.25">
      <c r="A28" s="20"/>
      <c r="B28" s="52"/>
      <c r="C28" s="52"/>
      <c r="D28" s="52"/>
      <c r="E28" s="13"/>
      <c r="F28" s="13"/>
      <c r="G28" s="13"/>
      <c r="H28" s="13"/>
      <c r="I28" s="13"/>
      <c r="J28" s="281"/>
      <c r="K28" s="13"/>
      <c r="L28" s="13"/>
      <c r="M28" s="13"/>
      <c r="N28" s="13"/>
      <c r="O28" s="20"/>
      <c r="P28" s="20"/>
      <c r="Q28" s="20"/>
      <c r="R28" s="20"/>
      <c r="AA28" s="158"/>
      <c r="AB28" s="156"/>
      <c r="AC28" s="13"/>
      <c r="AD28" s="13"/>
      <c r="AE28" s="13"/>
      <c r="AF28" s="13"/>
      <c r="AG28" s="13"/>
      <c r="AH28" s="13"/>
      <c r="AI28" s="13"/>
      <c r="AJ28" s="13"/>
      <c r="AK28" s="13"/>
      <c r="AL28" s="282"/>
      <c r="AM28" s="282"/>
      <c r="AN28" s="282"/>
      <c r="AO28" s="276"/>
      <c r="AP28" s="52"/>
      <c r="AQ28" s="52"/>
      <c r="AR28" s="52"/>
      <c r="AS28" s="13"/>
      <c r="AT28" s="13"/>
      <c r="AU28" s="77"/>
      <c r="AV28" s="283"/>
      <c r="AW28" s="13"/>
      <c r="AX28" s="13"/>
      <c r="AY28" s="77"/>
      <c r="AZ28" s="77"/>
      <c r="BA28" s="283"/>
      <c r="BB28" s="13"/>
      <c r="BC28" s="13"/>
      <c r="BD28" s="77"/>
      <c r="BE28" s="77"/>
      <c r="BF28" s="13"/>
      <c r="CE28" s="278"/>
      <c r="CF28" s="278"/>
      <c r="CG28" s="280"/>
      <c r="CI28" s="14"/>
      <c r="CJ28" s="52"/>
      <c r="CK28" s="13"/>
      <c r="CL28" s="13"/>
      <c r="CM28" s="13"/>
    </row>
    <row r="29" spans="1:108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CE29" s="278"/>
      <c r="CF29" s="278"/>
      <c r="CG29" s="280"/>
      <c r="CK29" s="276"/>
    </row>
    <row r="30" spans="1:108" ht="16.5" customHeigh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AB30" s="284"/>
      <c r="AJ30" s="284"/>
      <c r="AK30" s="284"/>
      <c r="AL30" s="284"/>
      <c r="AM30" s="284"/>
      <c r="AN30" s="284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CE30" s="285"/>
      <c r="CF30" s="285"/>
      <c r="CG30" s="285"/>
      <c r="CH30" s="285"/>
      <c r="CI30" s="285"/>
      <c r="CJ30" s="285"/>
      <c r="CK30" s="285"/>
      <c r="CL30" s="285"/>
      <c r="CM30" s="285"/>
    </row>
    <row r="31" spans="1:108" ht="16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AB31" s="284"/>
      <c r="AJ31" s="284"/>
      <c r="AK31" s="284"/>
      <c r="AL31" s="284"/>
      <c r="AM31" s="284"/>
      <c r="AN31" s="284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CE31" s="285"/>
      <c r="CF31" s="285"/>
      <c r="CG31" s="285"/>
      <c r="CH31" s="285"/>
      <c r="CI31" s="285"/>
      <c r="CJ31" s="285"/>
      <c r="CK31" s="285"/>
      <c r="CL31" s="285"/>
      <c r="CM31" s="285"/>
    </row>
    <row r="32" spans="1:108" ht="1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AB32" s="284"/>
      <c r="AJ32" s="284"/>
      <c r="AK32" s="284"/>
      <c r="AL32" s="284"/>
      <c r="AM32" s="284"/>
      <c r="AN32" s="284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CE32" s="285"/>
      <c r="CF32" s="285"/>
      <c r="CG32" s="285"/>
      <c r="CH32" s="285"/>
      <c r="CI32" s="285"/>
      <c r="CJ32" s="285"/>
      <c r="CK32" s="285"/>
      <c r="CL32" s="285"/>
      <c r="CM32" s="285"/>
    </row>
    <row r="33" spans="1:107" ht="1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AB33" s="284"/>
      <c r="AJ33" s="284"/>
      <c r="AK33" s="284"/>
      <c r="AL33" s="284"/>
      <c r="AM33" s="284"/>
      <c r="AN33" s="284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CE33" s="285"/>
      <c r="CF33" s="285"/>
      <c r="CG33" s="285"/>
      <c r="CH33" s="285"/>
      <c r="CI33" s="285"/>
      <c r="CJ33" s="285"/>
      <c r="CK33" s="285"/>
      <c r="CL33" s="285"/>
      <c r="CM33" s="285"/>
    </row>
    <row r="34" spans="1:107" ht="1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AB34" s="284"/>
      <c r="AJ34" s="284"/>
      <c r="AK34" s="284"/>
      <c r="AL34" s="284"/>
      <c r="AM34" s="284"/>
      <c r="AN34" s="284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CE34" s="285"/>
      <c r="CF34" s="285"/>
      <c r="CG34" s="285"/>
      <c r="CH34" s="285"/>
      <c r="CI34" s="285"/>
      <c r="CJ34" s="285"/>
      <c r="CK34" s="285"/>
      <c r="CL34" s="285"/>
      <c r="CM34" s="285"/>
    </row>
    <row r="35" spans="1:107" ht="15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B35" s="284"/>
      <c r="AJ35" s="284"/>
      <c r="AK35" s="284"/>
      <c r="AL35" s="284"/>
      <c r="AM35" s="284"/>
      <c r="AN35" s="284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CE35" s="285"/>
      <c r="CF35" s="285"/>
      <c r="CG35" s="285"/>
      <c r="CH35" s="285"/>
      <c r="CI35" s="285"/>
      <c r="CJ35" s="285"/>
      <c r="CK35" s="285"/>
      <c r="CL35" s="285"/>
      <c r="CM35" s="285"/>
    </row>
    <row r="36" spans="1:107" ht="15" customHeight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AB36" s="284"/>
      <c r="AJ36" s="284"/>
      <c r="AK36" s="284"/>
      <c r="AL36" s="284"/>
      <c r="AM36" s="284"/>
      <c r="AN36" s="284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CE36" s="285"/>
      <c r="CF36" s="285"/>
      <c r="CG36" s="285"/>
      <c r="CH36" s="285"/>
      <c r="CI36" s="285"/>
      <c r="CJ36" s="285"/>
      <c r="CK36" s="285"/>
      <c r="CL36" s="285"/>
      <c r="CM36" s="285"/>
    </row>
    <row r="37" spans="1:107" ht="15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AA37" s="284"/>
      <c r="AB37" s="284"/>
      <c r="AJ37" s="284"/>
      <c r="AK37" s="284"/>
      <c r="AL37" s="284"/>
      <c r="AM37" s="284"/>
      <c r="AN37" s="284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CE37" s="285"/>
      <c r="CF37" s="285"/>
      <c r="CG37" s="285"/>
      <c r="CH37" s="285"/>
      <c r="CI37" s="285"/>
      <c r="CJ37" s="285"/>
      <c r="CK37" s="285"/>
      <c r="CL37" s="285"/>
      <c r="CM37" s="285"/>
    </row>
    <row r="38" spans="1:107" ht="15.7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AA38" s="284"/>
      <c r="AB38" s="284"/>
      <c r="AJ38" s="284"/>
      <c r="AK38" s="284"/>
      <c r="AL38" s="284"/>
      <c r="AM38" s="284"/>
      <c r="AN38" s="284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CE38" s="285"/>
      <c r="CF38" s="285"/>
      <c r="CG38" s="285"/>
      <c r="CH38" s="285"/>
      <c r="CI38" s="285"/>
      <c r="CJ38" s="285"/>
      <c r="CK38" s="285"/>
      <c r="CL38" s="285"/>
      <c r="CM38" s="285"/>
    </row>
    <row r="39" spans="1:107" ht="15.7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AA39" s="284"/>
      <c r="AB39" s="284"/>
      <c r="AJ39" s="284"/>
      <c r="AK39" s="284"/>
      <c r="AL39" s="284"/>
      <c r="AM39" s="284"/>
      <c r="AN39" s="284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CE39" s="285"/>
      <c r="CF39" s="285"/>
      <c r="CG39" s="285"/>
      <c r="CH39" s="285"/>
      <c r="CI39" s="285"/>
      <c r="CJ39" s="285"/>
      <c r="CK39" s="285"/>
      <c r="CL39" s="285"/>
      <c r="CM39" s="285"/>
    </row>
    <row r="40" spans="1:107" ht="15" customHeight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AA40" s="284"/>
      <c r="AB40" s="284"/>
      <c r="AJ40" s="284"/>
      <c r="AK40" s="284"/>
      <c r="AL40" s="284"/>
      <c r="AM40" s="284"/>
      <c r="AN40" s="284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Z40" s="285"/>
      <c r="CA40" s="285"/>
      <c r="CB40" s="285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</row>
    <row r="41" spans="1:107" ht="15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AA41" s="284"/>
      <c r="AB41" s="284"/>
      <c r="AJ41" s="284"/>
      <c r="AK41" s="284"/>
      <c r="AL41" s="284"/>
      <c r="AM41" s="284"/>
      <c r="AN41" s="284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Z41" s="285"/>
      <c r="CA41" s="285"/>
      <c r="CB41" s="285"/>
      <c r="CC41" s="285"/>
      <c r="CD41" s="285"/>
      <c r="CE41" s="285"/>
      <c r="CF41" s="285"/>
      <c r="CG41" s="285"/>
      <c r="CH41" s="285"/>
      <c r="CI41" s="285"/>
      <c r="CJ41" s="285"/>
      <c r="CK41" s="285"/>
      <c r="CL41" s="285"/>
      <c r="CM41" s="285"/>
    </row>
    <row r="42" spans="1:107" ht="1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AA42" s="284"/>
      <c r="AB42" s="284"/>
      <c r="AJ42" s="284"/>
      <c r="AK42" s="284"/>
      <c r="AL42" s="284"/>
      <c r="AM42" s="284"/>
      <c r="AN42" s="284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Z42" s="285"/>
      <c r="CA42" s="285"/>
      <c r="CB42" s="285"/>
      <c r="CC42" s="285"/>
      <c r="CD42" s="285"/>
      <c r="CE42" s="285"/>
      <c r="CF42" s="285"/>
      <c r="CG42" s="285"/>
      <c r="CH42" s="285"/>
      <c r="CI42" s="285"/>
      <c r="CJ42" s="285"/>
      <c r="CK42" s="285"/>
      <c r="CL42" s="285"/>
      <c r="CM42" s="285"/>
      <c r="CO42" s="286"/>
      <c r="CP42" s="286"/>
      <c r="CQ42" s="286"/>
      <c r="CR42" s="286"/>
      <c r="CS42" s="286"/>
      <c r="CT42" s="286"/>
      <c r="CU42" s="286"/>
      <c r="CV42" s="286"/>
      <c r="CW42" s="286"/>
      <c r="CX42" s="286"/>
      <c r="CY42" s="286"/>
      <c r="CZ42" s="286"/>
      <c r="DA42" s="286"/>
      <c r="DB42" s="286"/>
      <c r="DC42" s="286"/>
    </row>
    <row r="43" spans="1:107" ht="15" customHeigh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AA43" s="284"/>
      <c r="AB43" s="284"/>
      <c r="AJ43" s="284"/>
      <c r="AK43" s="284"/>
      <c r="AL43" s="284"/>
      <c r="AM43" s="284"/>
      <c r="AN43" s="284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8"/>
      <c r="BH43" s="148"/>
      <c r="BI43" s="148"/>
      <c r="BJ43" s="148"/>
      <c r="BK43" s="148"/>
      <c r="BL43" s="148"/>
      <c r="BM43" s="148"/>
      <c r="BN43" s="148"/>
      <c r="BZ43" s="285"/>
      <c r="CA43" s="285"/>
      <c r="CB43" s="285"/>
      <c r="CC43" s="285"/>
      <c r="CD43" s="285"/>
      <c r="CE43" s="285"/>
      <c r="CF43" s="285"/>
      <c r="CG43" s="285"/>
      <c r="CH43" s="285"/>
      <c r="CI43" s="285"/>
      <c r="CJ43" s="285"/>
      <c r="CK43" s="285"/>
      <c r="CL43" s="285"/>
      <c r="CM43" s="285"/>
      <c r="CO43" s="286"/>
      <c r="CP43" s="286"/>
      <c r="CQ43" s="286"/>
      <c r="CR43" s="286"/>
      <c r="CS43" s="286"/>
      <c r="CT43" s="286"/>
      <c r="CU43" s="286"/>
      <c r="CV43" s="286"/>
      <c r="CW43" s="286"/>
      <c r="CX43" s="286"/>
      <c r="CY43" s="286"/>
      <c r="CZ43" s="286"/>
      <c r="DA43" s="286"/>
      <c r="DB43" s="286"/>
      <c r="DC43" s="286"/>
    </row>
    <row r="44" spans="1:107" ht="1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AA44" s="284"/>
      <c r="AB44" s="284"/>
      <c r="AJ44" s="284"/>
      <c r="AK44" s="284"/>
      <c r="AL44" s="284"/>
      <c r="AM44" s="284"/>
      <c r="AN44" s="284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Z44" s="285"/>
      <c r="CA44" s="285"/>
      <c r="CB44" s="285"/>
      <c r="CC44" s="285"/>
      <c r="CD44" s="285"/>
      <c r="CE44" s="285"/>
      <c r="CF44" s="285"/>
      <c r="CG44" s="285"/>
      <c r="CH44" s="285"/>
      <c r="CI44" s="285"/>
      <c r="CJ44" s="285"/>
      <c r="CK44" s="285"/>
      <c r="CL44" s="285"/>
      <c r="CM44" s="285"/>
      <c r="CO44" s="286"/>
      <c r="CP44" s="286"/>
      <c r="CQ44" s="286"/>
      <c r="CR44" s="286"/>
      <c r="CS44" s="286"/>
      <c r="CT44" s="286"/>
      <c r="CU44" s="286"/>
      <c r="CV44" s="286"/>
      <c r="CW44" s="286"/>
      <c r="CX44" s="286"/>
      <c r="CY44" s="286"/>
      <c r="CZ44" s="286"/>
      <c r="DA44" s="286"/>
      <c r="DB44" s="286"/>
      <c r="DC44" s="286"/>
    </row>
    <row r="45" spans="1:107" ht="1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AA45" s="284"/>
      <c r="AB45" s="284"/>
      <c r="AJ45" s="284"/>
      <c r="AK45" s="284"/>
      <c r="AL45" s="284"/>
      <c r="AM45" s="284"/>
      <c r="AN45" s="284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Z45" s="285"/>
      <c r="CA45" s="285"/>
      <c r="CB45" s="285"/>
      <c r="CC45" s="285"/>
      <c r="CD45" s="285"/>
      <c r="CE45" s="285"/>
      <c r="CF45" s="285"/>
      <c r="CG45" s="285"/>
      <c r="CH45" s="285"/>
      <c r="CI45" s="285"/>
      <c r="CJ45" s="285"/>
      <c r="CK45" s="285"/>
      <c r="CL45" s="285"/>
      <c r="CM45" s="285"/>
      <c r="CO45" s="286"/>
      <c r="CP45" s="286"/>
      <c r="CQ45" s="286"/>
      <c r="CR45" s="286"/>
      <c r="CS45" s="286"/>
      <c r="CT45" s="286"/>
      <c r="CU45" s="286"/>
      <c r="CV45" s="286"/>
      <c r="CW45" s="286"/>
      <c r="CX45" s="286"/>
      <c r="CY45" s="286"/>
      <c r="CZ45" s="286"/>
      <c r="DA45" s="286"/>
      <c r="DB45" s="286"/>
      <c r="DC45" s="286"/>
    </row>
    <row r="46" spans="1:107" ht="15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AA46" s="284"/>
      <c r="AB46" s="284"/>
      <c r="AJ46" s="284"/>
      <c r="AK46" s="284"/>
      <c r="AL46" s="284"/>
      <c r="AM46" s="284"/>
      <c r="AN46" s="284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Z46" s="285"/>
      <c r="CA46" s="285"/>
      <c r="CB46" s="285"/>
      <c r="CC46" s="285"/>
      <c r="CD46" s="285"/>
      <c r="CE46" s="285"/>
      <c r="CF46" s="285"/>
      <c r="CG46" s="285"/>
      <c r="CH46" s="285"/>
      <c r="CI46" s="285"/>
      <c r="CJ46" s="285"/>
      <c r="CK46" s="285"/>
      <c r="CL46" s="285"/>
      <c r="CM46" s="285"/>
      <c r="CO46" s="286"/>
      <c r="CP46" s="286"/>
      <c r="CQ46" s="286"/>
      <c r="CR46" s="286"/>
      <c r="CS46" s="286"/>
      <c r="CT46" s="286"/>
      <c r="CU46" s="286"/>
      <c r="CV46" s="286"/>
      <c r="CW46" s="286"/>
      <c r="CX46" s="286"/>
      <c r="CY46" s="286"/>
      <c r="CZ46" s="286"/>
      <c r="DA46" s="286"/>
      <c r="DB46" s="286"/>
      <c r="DC46" s="286"/>
    </row>
    <row r="47" spans="1:107" ht="15.7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AA47" s="284"/>
      <c r="AB47" s="284"/>
      <c r="AJ47" s="284"/>
      <c r="AK47" s="284"/>
      <c r="AL47" s="284"/>
      <c r="AM47" s="284"/>
      <c r="AN47" s="284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285"/>
      <c r="CO47" s="286"/>
      <c r="CP47" s="286"/>
      <c r="CQ47" s="286"/>
      <c r="CR47" s="286"/>
      <c r="CS47" s="286"/>
      <c r="CT47" s="286"/>
      <c r="CU47" s="286"/>
      <c r="CV47" s="286"/>
      <c r="CW47" s="286"/>
      <c r="CX47" s="286"/>
      <c r="CY47" s="286"/>
      <c r="CZ47" s="286"/>
      <c r="DA47" s="286"/>
      <c r="DB47" s="286"/>
      <c r="DC47" s="286"/>
    </row>
    <row r="48" spans="1:107" ht="15.7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AA48" s="284"/>
      <c r="AB48" s="284"/>
      <c r="AJ48" s="284"/>
      <c r="AK48" s="284"/>
      <c r="AL48" s="284"/>
      <c r="AM48" s="284"/>
      <c r="AN48" s="284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Z48" s="285"/>
      <c r="CA48" s="285"/>
      <c r="CB48" s="285"/>
      <c r="CC48" s="285"/>
      <c r="CD48" s="285"/>
      <c r="CE48" s="285"/>
      <c r="CF48" s="285"/>
      <c r="CG48" s="285"/>
      <c r="CH48" s="285"/>
      <c r="CI48" s="285"/>
      <c r="CJ48" s="285"/>
      <c r="CK48" s="285"/>
      <c r="CL48" s="285"/>
      <c r="CM48" s="285"/>
      <c r="CO48" s="286"/>
      <c r="CP48" s="286"/>
      <c r="CQ48" s="286"/>
      <c r="CR48" s="286"/>
      <c r="CS48" s="286"/>
      <c r="CT48" s="286"/>
      <c r="CU48" s="286"/>
      <c r="CV48" s="286"/>
      <c r="CW48" s="286"/>
      <c r="CX48" s="286"/>
      <c r="CY48" s="286"/>
      <c r="CZ48" s="286"/>
      <c r="DA48" s="286"/>
      <c r="DB48" s="286"/>
      <c r="DC48" s="286"/>
    </row>
    <row r="49" spans="1:107" ht="15.75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AA49" s="284"/>
      <c r="AB49" s="284"/>
      <c r="AJ49" s="284"/>
      <c r="AK49" s="284"/>
      <c r="AL49" s="284"/>
      <c r="AM49" s="284"/>
      <c r="AN49" s="284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Z49" s="285"/>
      <c r="CA49" s="285"/>
      <c r="CB49" s="285"/>
      <c r="CC49" s="285"/>
      <c r="CD49" s="285"/>
      <c r="CE49" s="285"/>
      <c r="CF49" s="285"/>
      <c r="CG49" s="285"/>
      <c r="CH49" s="285"/>
      <c r="CI49" s="285"/>
      <c r="CJ49" s="285"/>
      <c r="CK49" s="285"/>
      <c r="CL49" s="285"/>
      <c r="CM49" s="285"/>
      <c r="CO49" s="286"/>
      <c r="CP49" s="286"/>
      <c r="CQ49" s="286"/>
      <c r="CR49" s="286"/>
      <c r="CS49" s="286"/>
      <c r="CT49" s="286"/>
      <c r="CU49" s="286"/>
      <c r="CV49" s="286"/>
      <c r="CW49" s="286"/>
      <c r="CX49" s="286"/>
      <c r="CY49" s="286"/>
      <c r="CZ49" s="286"/>
      <c r="DA49" s="286"/>
      <c r="DB49" s="286"/>
      <c r="DC49" s="286"/>
    </row>
    <row r="50" spans="1:107" ht="1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Z50" s="285"/>
      <c r="CA50" s="285"/>
      <c r="CB50" s="285"/>
      <c r="CC50" s="285"/>
      <c r="CD50" s="285"/>
      <c r="CE50" s="285"/>
      <c r="CF50" s="285"/>
      <c r="CG50" s="285"/>
      <c r="CH50" s="285"/>
      <c r="CI50" s="285"/>
      <c r="CJ50" s="285"/>
      <c r="CK50" s="285"/>
      <c r="CL50" s="285"/>
      <c r="CM50" s="285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</row>
    <row r="51" spans="1:107" ht="15" customHeight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U51" s="284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Z51" s="285"/>
      <c r="CA51" s="285"/>
      <c r="CB51" s="285"/>
      <c r="CC51" s="285"/>
      <c r="CD51" s="285"/>
      <c r="CE51" s="285"/>
      <c r="CF51" s="285"/>
      <c r="CG51" s="285"/>
      <c r="CH51" s="285"/>
      <c r="CI51" s="285"/>
      <c r="CJ51" s="285"/>
      <c r="CK51" s="285"/>
      <c r="CL51" s="285"/>
      <c r="CM51" s="285"/>
      <c r="CO51" s="286"/>
      <c r="CP51" s="286"/>
      <c r="CQ51" s="286"/>
      <c r="CR51" s="286"/>
      <c r="CS51" s="286"/>
      <c r="CT51" s="286"/>
      <c r="CU51" s="286"/>
      <c r="CV51" s="286"/>
      <c r="CW51" s="286"/>
      <c r="CX51" s="286"/>
      <c r="CY51" s="286"/>
      <c r="CZ51" s="286"/>
      <c r="DA51" s="286"/>
      <c r="DB51" s="286"/>
      <c r="DC51" s="286"/>
    </row>
    <row r="52" spans="1:107" ht="15" customHeight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U52" s="284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  <c r="BM52" s="148"/>
      <c r="BN52" s="148"/>
      <c r="BZ52" s="285"/>
      <c r="CA52" s="285"/>
      <c r="CB52" s="285"/>
      <c r="CC52" s="285"/>
      <c r="CD52" s="285"/>
      <c r="CE52" s="285"/>
      <c r="CF52" s="285"/>
      <c r="CG52" s="285"/>
      <c r="CH52" s="285"/>
      <c r="CI52" s="285"/>
      <c r="CJ52" s="285"/>
      <c r="CK52" s="285"/>
      <c r="CL52" s="285"/>
      <c r="CM52" s="285"/>
      <c r="CO52" s="286"/>
      <c r="CP52" s="286"/>
      <c r="CQ52" s="286"/>
      <c r="CR52" s="286"/>
      <c r="CS52" s="286"/>
      <c r="CT52" s="286"/>
      <c r="CU52" s="286"/>
      <c r="CV52" s="286"/>
      <c r="CW52" s="286"/>
      <c r="CX52" s="286"/>
      <c r="CY52" s="286"/>
      <c r="CZ52" s="286"/>
      <c r="DA52" s="286"/>
      <c r="DB52" s="286"/>
      <c r="DC52" s="286"/>
    </row>
    <row r="53" spans="1:107" ht="1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Z53" s="285"/>
      <c r="CA53" s="285"/>
      <c r="CB53" s="285"/>
      <c r="CC53" s="285"/>
      <c r="CD53" s="285"/>
      <c r="CE53" s="285"/>
      <c r="CF53" s="285"/>
      <c r="CG53" s="285"/>
      <c r="CH53" s="285"/>
      <c r="CI53" s="285"/>
      <c r="CJ53" s="285"/>
      <c r="CK53" s="285"/>
      <c r="CL53" s="285"/>
      <c r="CM53" s="285"/>
      <c r="CO53" s="286"/>
      <c r="CP53" s="286"/>
      <c r="CQ53" s="286"/>
      <c r="CR53" s="286"/>
      <c r="CS53" s="286"/>
      <c r="CT53" s="286"/>
      <c r="CU53" s="286"/>
      <c r="CV53" s="286"/>
      <c r="CW53" s="286"/>
      <c r="CX53" s="286"/>
      <c r="CY53" s="286"/>
      <c r="CZ53" s="286"/>
      <c r="DA53" s="286"/>
      <c r="DB53" s="286"/>
      <c r="DC53" s="286"/>
    </row>
    <row r="54" spans="1:107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U54" s="284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  <c r="AN54" s="284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Z54" s="285"/>
      <c r="CA54" s="285"/>
      <c r="CB54" s="285"/>
      <c r="CC54" s="285"/>
      <c r="CD54" s="285"/>
      <c r="CE54" s="285"/>
      <c r="CF54" s="285"/>
      <c r="CG54" s="285"/>
      <c r="CH54" s="285"/>
      <c r="CI54" s="285"/>
      <c r="CJ54" s="285"/>
      <c r="CK54" s="285"/>
      <c r="CL54" s="285"/>
      <c r="CM54" s="285"/>
      <c r="CO54" s="286"/>
      <c r="CP54" s="286"/>
      <c r="CQ54" s="286"/>
      <c r="CR54" s="286"/>
      <c r="CS54" s="286"/>
      <c r="CT54" s="286"/>
      <c r="CU54" s="286"/>
      <c r="CV54" s="286"/>
      <c r="CW54" s="286"/>
      <c r="CX54" s="286"/>
      <c r="CY54" s="286"/>
      <c r="CZ54" s="286"/>
      <c r="DA54" s="286"/>
      <c r="DB54" s="286"/>
      <c r="DC54" s="286"/>
    </row>
    <row r="55" spans="1:107" ht="15.7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U55" s="284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84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Z55" s="285"/>
      <c r="CA55" s="28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285"/>
      <c r="CM55" s="285"/>
      <c r="CO55" s="286"/>
      <c r="CP55" s="286"/>
      <c r="CQ55" s="286"/>
      <c r="CR55" s="286"/>
      <c r="CS55" s="286"/>
      <c r="CT55" s="286"/>
      <c r="CU55" s="286"/>
      <c r="CV55" s="286"/>
      <c r="CW55" s="286"/>
      <c r="CX55" s="286"/>
      <c r="CY55" s="286"/>
      <c r="CZ55" s="286"/>
      <c r="DA55" s="286"/>
      <c r="DB55" s="286"/>
      <c r="DC55" s="286"/>
    </row>
    <row r="56" spans="1:107" ht="1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284"/>
      <c r="AI56" s="284"/>
      <c r="AJ56" s="284"/>
      <c r="AK56" s="284"/>
      <c r="AL56" s="284"/>
      <c r="AM56" s="284"/>
      <c r="AN56" s="284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Z56" s="285"/>
      <c r="CA56" s="285"/>
      <c r="CB56" s="285"/>
      <c r="CC56" s="285"/>
      <c r="CD56" s="285"/>
      <c r="CE56" s="285"/>
      <c r="CF56" s="285"/>
      <c r="CG56" s="285"/>
      <c r="CH56" s="285"/>
      <c r="CI56" s="285"/>
      <c r="CJ56" s="285"/>
      <c r="CK56" s="285"/>
      <c r="CL56" s="285"/>
      <c r="CM56" s="285"/>
      <c r="CO56" s="286"/>
      <c r="CP56" s="286"/>
      <c r="CQ56" s="286"/>
      <c r="CR56" s="286"/>
      <c r="CS56" s="286"/>
      <c r="CT56" s="286"/>
      <c r="CU56" s="286"/>
      <c r="CV56" s="286"/>
      <c r="CW56" s="286"/>
      <c r="CX56" s="286"/>
      <c r="CY56" s="286"/>
      <c r="CZ56" s="286"/>
      <c r="DA56" s="286"/>
      <c r="DB56" s="286"/>
      <c r="DC56" s="286"/>
    </row>
    <row r="57" spans="1:107" ht="15.7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87"/>
      <c r="O57" s="20"/>
      <c r="P57" s="20"/>
      <c r="Q57" s="20"/>
      <c r="R57" s="20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284"/>
      <c r="AI57" s="284"/>
      <c r="AJ57" s="284"/>
      <c r="AK57" s="284"/>
      <c r="AL57" s="284"/>
      <c r="AM57" s="284"/>
      <c r="AN57" s="284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Z57" s="285"/>
      <c r="CA57" s="285"/>
      <c r="CB57" s="285"/>
      <c r="CC57" s="285"/>
      <c r="CD57" s="285"/>
      <c r="CE57" s="285"/>
      <c r="CF57" s="285"/>
      <c r="CG57" s="285"/>
      <c r="CH57" s="285"/>
      <c r="CI57" s="285"/>
      <c r="CJ57" s="285"/>
      <c r="CK57" s="285"/>
      <c r="CL57" s="285"/>
      <c r="CM57" s="285"/>
      <c r="CO57" s="286"/>
      <c r="CP57" s="286"/>
      <c r="CQ57" s="286"/>
      <c r="CR57" s="286"/>
      <c r="CS57" s="286"/>
      <c r="CT57" s="286"/>
      <c r="CU57" s="286"/>
      <c r="CV57" s="286"/>
      <c r="CW57" s="286"/>
      <c r="CX57" s="286"/>
      <c r="CY57" s="286"/>
      <c r="CZ57" s="286"/>
      <c r="DA57" s="286"/>
      <c r="DB57" s="286"/>
      <c r="DC57" s="286"/>
    </row>
    <row r="58" spans="1:107" ht="16.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14"/>
      <c r="O58" s="20"/>
      <c r="P58" s="20"/>
      <c r="Q58" s="20"/>
      <c r="R58" s="20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284"/>
      <c r="AI58" s="284"/>
      <c r="AJ58" s="284"/>
      <c r="AK58" s="284"/>
      <c r="AL58" s="284"/>
      <c r="AM58" s="284"/>
      <c r="AN58" s="284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  <c r="BI58" s="148"/>
      <c r="BJ58" s="148"/>
      <c r="BK58" s="148"/>
      <c r="BL58" s="148"/>
      <c r="BM58" s="148"/>
      <c r="BN58" s="148"/>
      <c r="BZ58" s="285"/>
      <c r="CA58" s="285"/>
      <c r="CB58" s="285"/>
      <c r="CC58" s="285"/>
      <c r="CD58" s="285"/>
      <c r="CE58" s="285"/>
      <c r="CF58" s="285"/>
      <c r="CG58" s="285"/>
      <c r="CH58" s="285"/>
      <c r="CI58" s="285"/>
      <c r="CJ58" s="285"/>
      <c r="CK58" s="285"/>
      <c r="CL58" s="285"/>
      <c r="CM58" s="285"/>
      <c r="CO58" s="286"/>
      <c r="CP58" s="286"/>
      <c r="CQ58" s="286"/>
      <c r="CR58" s="286"/>
      <c r="CS58" s="286"/>
      <c r="CT58" s="286"/>
      <c r="CU58" s="286"/>
      <c r="CV58" s="286"/>
      <c r="CW58" s="286"/>
      <c r="CX58" s="286"/>
      <c r="CY58" s="286"/>
      <c r="CZ58" s="286"/>
      <c r="DA58" s="286"/>
      <c r="DB58" s="286"/>
      <c r="DC58" s="286"/>
    </row>
    <row r="59" spans="1:107" ht="16.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284"/>
      <c r="AI59" s="284"/>
      <c r="AJ59" s="284"/>
      <c r="AK59" s="284"/>
      <c r="AL59" s="284"/>
      <c r="AM59" s="284"/>
      <c r="AN59" s="284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Z59" s="285"/>
      <c r="CA59" s="285"/>
      <c r="CB59" s="285"/>
      <c r="CC59" s="285"/>
      <c r="CD59" s="285"/>
      <c r="CE59" s="285"/>
      <c r="CF59" s="285"/>
      <c r="CG59" s="285"/>
      <c r="CH59" s="285"/>
      <c r="CI59" s="285"/>
      <c r="CJ59" s="285"/>
      <c r="CK59" s="285"/>
      <c r="CL59" s="285"/>
      <c r="CM59" s="285"/>
      <c r="CO59" s="286"/>
      <c r="CP59" s="286"/>
      <c r="CQ59" s="286"/>
      <c r="CR59" s="286"/>
      <c r="CS59" s="286"/>
      <c r="CT59" s="286"/>
      <c r="CU59" s="286"/>
      <c r="CV59" s="286"/>
      <c r="CW59" s="286"/>
      <c r="CX59" s="286"/>
      <c r="CY59" s="286"/>
      <c r="CZ59" s="286"/>
      <c r="DA59" s="286"/>
      <c r="DB59" s="286"/>
      <c r="DC59" s="286"/>
    </row>
    <row r="60" spans="1:107" ht="1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284"/>
      <c r="AI60" s="284"/>
      <c r="AJ60" s="284"/>
      <c r="AK60" s="284"/>
      <c r="AL60" s="284"/>
      <c r="AM60" s="284"/>
      <c r="AN60" s="284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  <c r="BM60" s="148"/>
      <c r="BN60" s="148"/>
      <c r="BZ60" s="285"/>
      <c r="CA60" s="285"/>
      <c r="CB60" s="285"/>
      <c r="CC60" s="285"/>
      <c r="CD60" s="285"/>
      <c r="CE60" s="285"/>
      <c r="CF60" s="285"/>
      <c r="CG60" s="285"/>
      <c r="CH60" s="285"/>
      <c r="CI60" s="285"/>
      <c r="CJ60" s="285"/>
      <c r="CK60" s="285"/>
      <c r="CL60" s="285"/>
      <c r="CM60" s="285"/>
      <c r="CO60" s="286"/>
      <c r="CP60" s="286"/>
      <c r="CQ60" s="286"/>
      <c r="CR60" s="286"/>
      <c r="CS60" s="286"/>
      <c r="CT60" s="286"/>
      <c r="CU60" s="286"/>
      <c r="CV60" s="286"/>
      <c r="CW60" s="286"/>
      <c r="CX60" s="286"/>
      <c r="CY60" s="286"/>
      <c r="CZ60" s="286"/>
      <c r="DA60" s="286"/>
      <c r="DB60" s="286"/>
      <c r="DC60" s="286"/>
    </row>
    <row r="61" spans="1:107" ht="1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284"/>
      <c r="AI61" s="284"/>
      <c r="AJ61" s="284"/>
      <c r="AK61" s="284"/>
      <c r="AL61" s="284"/>
      <c r="AM61" s="284"/>
      <c r="AN61" s="284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8"/>
      <c r="BH61" s="148"/>
      <c r="BI61" s="148"/>
      <c r="BJ61" s="148"/>
      <c r="BK61" s="148"/>
      <c r="BL61" s="148"/>
      <c r="BM61" s="148"/>
      <c r="BN61" s="148"/>
      <c r="BZ61" s="285"/>
      <c r="CA61" s="285"/>
      <c r="CB61" s="285"/>
      <c r="CC61" s="285"/>
      <c r="CD61" s="285"/>
      <c r="CE61" s="285"/>
      <c r="CF61" s="285"/>
      <c r="CG61" s="285"/>
      <c r="CH61" s="285"/>
      <c r="CI61" s="285"/>
      <c r="CJ61" s="285"/>
      <c r="CK61" s="285"/>
      <c r="CL61" s="285"/>
      <c r="CM61" s="285"/>
      <c r="CO61" s="286"/>
      <c r="CP61" s="286"/>
      <c r="CQ61" s="286"/>
      <c r="CR61" s="286"/>
      <c r="CS61" s="286"/>
      <c r="CT61" s="286"/>
      <c r="CU61" s="286"/>
      <c r="CV61" s="286"/>
      <c r="CW61" s="286"/>
      <c r="CX61" s="286"/>
      <c r="CY61" s="286"/>
      <c r="CZ61" s="286"/>
      <c r="DA61" s="286"/>
      <c r="DB61" s="286"/>
      <c r="DC61" s="286"/>
    </row>
    <row r="62" spans="1:107" ht="15.7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284"/>
      <c r="AI62" s="284"/>
      <c r="AJ62" s="284"/>
      <c r="AK62" s="284"/>
      <c r="AL62" s="284"/>
      <c r="AM62" s="284"/>
      <c r="AN62" s="284"/>
      <c r="AP62" s="148"/>
      <c r="AQ62" s="148"/>
      <c r="AR62" s="148"/>
      <c r="AS62" s="148"/>
      <c r="AT62" s="148"/>
      <c r="AU62" s="148"/>
      <c r="AV62" s="148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8"/>
      <c r="BH62" s="148"/>
      <c r="BI62" s="148"/>
      <c r="BJ62" s="148"/>
      <c r="BK62" s="148"/>
      <c r="BL62" s="148"/>
      <c r="BM62" s="148"/>
      <c r="BN62" s="148"/>
      <c r="BZ62" s="285"/>
      <c r="CA62" s="285"/>
      <c r="CB62" s="285"/>
      <c r="CC62" s="285"/>
      <c r="CD62" s="285"/>
      <c r="CE62" s="285"/>
      <c r="CF62" s="285"/>
      <c r="CG62" s="285"/>
      <c r="CH62" s="285"/>
      <c r="CI62" s="285"/>
      <c r="CJ62" s="285"/>
      <c r="CK62" s="285"/>
      <c r="CL62" s="285"/>
      <c r="CM62" s="285"/>
      <c r="CO62" s="286"/>
      <c r="CP62" s="286"/>
      <c r="CQ62" s="286"/>
      <c r="CR62" s="286"/>
      <c r="CS62" s="286"/>
      <c r="CT62" s="286"/>
      <c r="CU62" s="286"/>
      <c r="CV62" s="286"/>
      <c r="CW62" s="286"/>
      <c r="CX62" s="286"/>
      <c r="CY62" s="286"/>
      <c r="CZ62" s="286"/>
      <c r="DA62" s="286"/>
      <c r="DB62" s="286"/>
      <c r="DC62" s="286"/>
    </row>
    <row r="63" spans="1:107" ht="15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284"/>
      <c r="AI63" s="284"/>
      <c r="AJ63" s="284"/>
      <c r="AK63" s="284"/>
      <c r="AL63" s="284"/>
      <c r="AM63" s="284"/>
      <c r="AN63" s="284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Z63" s="285"/>
      <c r="CA63" s="285"/>
      <c r="CB63" s="285"/>
      <c r="CC63" s="285"/>
      <c r="CD63" s="285"/>
      <c r="CE63" s="285"/>
      <c r="CF63" s="285"/>
      <c r="CG63" s="285"/>
      <c r="CH63" s="285"/>
      <c r="CI63" s="285"/>
      <c r="CJ63" s="285"/>
      <c r="CK63" s="285"/>
      <c r="CL63" s="285"/>
      <c r="CM63" s="285"/>
      <c r="CO63" s="286"/>
      <c r="CP63" s="286"/>
      <c r="CQ63" s="286"/>
      <c r="CR63" s="286"/>
      <c r="CS63" s="286"/>
      <c r="CT63" s="286"/>
      <c r="CU63" s="286"/>
      <c r="CV63" s="286"/>
      <c r="CW63" s="286"/>
      <c r="CX63" s="286"/>
      <c r="CY63" s="286"/>
      <c r="CZ63" s="286"/>
      <c r="DA63" s="286"/>
      <c r="DB63" s="286"/>
      <c r="DC63" s="286"/>
    </row>
    <row r="64" spans="1:107" ht="1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P64" s="148"/>
      <c r="AQ64" s="148"/>
      <c r="AR64" s="148"/>
      <c r="AS64" s="148"/>
      <c r="AT64" s="148"/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8"/>
      <c r="BN64" s="148"/>
      <c r="BZ64" s="285"/>
      <c r="CA64" s="285"/>
      <c r="CB64" s="285"/>
      <c r="CC64" s="285"/>
      <c r="CD64" s="285"/>
      <c r="CE64" s="285"/>
      <c r="CF64" s="285"/>
      <c r="CG64" s="285"/>
      <c r="CH64" s="285"/>
      <c r="CI64" s="285"/>
      <c r="CJ64" s="285"/>
      <c r="CK64" s="285"/>
      <c r="CL64" s="285"/>
      <c r="CM64" s="285"/>
      <c r="CO64" s="286"/>
      <c r="CP64" s="286"/>
      <c r="CQ64" s="286"/>
      <c r="CR64" s="286"/>
      <c r="CS64" s="286"/>
      <c r="CT64" s="286"/>
      <c r="CU64" s="286"/>
      <c r="CV64" s="286"/>
      <c r="CW64" s="286"/>
      <c r="CX64" s="286"/>
      <c r="CY64" s="286"/>
      <c r="CZ64" s="286"/>
      <c r="DA64" s="286"/>
      <c r="DB64" s="286"/>
      <c r="DC64" s="286"/>
    </row>
    <row r="65" spans="1:107" ht="15.7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U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  <c r="AN65" s="284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8"/>
      <c r="BN65" s="148"/>
      <c r="BZ65" s="285"/>
      <c r="CA65" s="285"/>
      <c r="CB65" s="285"/>
      <c r="CC65" s="285"/>
      <c r="CD65" s="285"/>
      <c r="CE65" s="285"/>
      <c r="CF65" s="285"/>
      <c r="CG65" s="285"/>
      <c r="CH65" s="285"/>
      <c r="CI65" s="285"/>
      <c r="CJ65" s="285"/>
      <c r="CK65" s="285"/>
      <c r="CL65" s="285"/>
      <c r="CM65" s="285"/>
      <c r="CO65" s="286"/>
      <c r="CP65" s="286"/>
      <c r="CQ65" s="286"/>
      <c r="CR65" s="286"/>
      <c r="CS65" s="286"/>
      <c r="CT65" s="286"/>
      <c r="CU65" s="286"/>
      <c r="CV65" s="286"/>
      <c r="CW65" s="286"/>
      <c r="CX65" s="286"/>
      <c r="CY65" s="286"/>
      <c r="CZ65" s="286"/>
      <c r="DA65" s="286"/>
      <c r="DB65" s="286"/>
      <c r="DC65" s="286"/>
    </row>
    <row r="66" spans="1:107" ht="15.75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U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284"/>
      <c r="AI66" s="284"/>
      <c r="AJ66" s="284"/>
      <c r="AK66" s="284"/>
      <c r="AL66" s="284"/>
      <c r="AM66" s="284"/>
      <c r="AN66" s="284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Z66" s="285"/>
      <c r="CA66" s="285"/>
      <c r="CB66" s="285"/>
      <c r="CC66" s="285"/>
      <c r="CD66" s="285"/>
      <c r="CE66" s="285"/>
      <c r="CF66" s="285"/>
      <c r="CG66" s="285"/>
      <c r="CH66" s="285"/>
      <c r="CI66" s="285"/>
      <c r="CJ66" s="285"/>
      <c r="CK66" s="285"/>
      <c r="CL66" s="285"/>
      <c r="CM66" s="285"/>
      <c r="CO66" s="286"/>
      <c r="CP66" s="286"/>
      <c r="CQ66" s="286"/>
      <c r="CR66" s="286"/>
      <c r="CS66" s="286"/>
      <c r="CT66" s="286"/>
      <c r="CU66" s="286"/>
      <c r="CV66" s="286"/>
      <c r="CW66" s="286"/>
      <c r="CX66" s="286"/>
      <c r="CY66" s="286"/>
      <c r="CZ66" s="286"/>
      <c r="DA66" s="286"/>
      <c r="DB66" s="286"/>
      <c r="DC66" s="286"/>
    </row>
    <row r="67" spans="1:107" ht="15.75" customHeigh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  <c r="AN67" s="284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8"/>
      <c r="BN67" s="148"/>
      <c r="BZ67" s="285"/>
      <c r="CA67" s="285"/>
      <c r="CB67" s="285"/>
      <c r="CC67" s="285"/>
      <c r="CD67" s="285"/>
      <c r="CE67" s="285"/>
      <c r="CF67" s="285"/>
      <c r="CG67" s="285"/>
      <c r="CH67" s="285"/>
      <c r="CI67" s="285"/>
      <c r="CJ67" s="285"/>
      <c r="CK67" s="285"/>
      <c r="CL67" s="285"/>
      <c r="CM67" s="285"/>
      <c r="CO67" s="286"/>
      <c r="CP67" s="286"/>
      <c r="CQ67" s="286"/>
      <c r="CR67" s="286"/>
      <c r="CS67" s="286"/>
      <c r="CT67" s="286"/>
      <c r="CU67" s="286"/>
      <c r="CV67" s="286"/>
      <c r="CW67" s="286"/>
      <c r="CX67" s="286"/>
      <c r="CY67" s="286"/>
      <c r="CZ67" s="286"/>
      <c r="DA67" s="286"/>
      <c r="DB67" s="286"/>
      <c r="DC67" s="286"/>
    </row>
    <row r="68" spans="1:107" ht="15.75" customHeight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U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284"/>
      <c r="AI68" s="284"/>
      <c r="AJ68" s="284"/>
      <c r="AK68" s="284"/>
      <c r="AL68" s="284"/>
      <c r="AM68" s="284"/>
      <c r="AN68" s="284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Z68" s="285"/>
      <c r="CA68" s="285"/>
      <c r="CB68" s="285"/>
      <c r="CC68" s="285"/>
      <c r="CD68" s="285"/>
      <c r="CE68" s="285"/>
      <c r="CF68" s="285"/>
      <c r="CG68" s="285"/>
      <c r="CH68" s="285"/>
      <c r="CI68" s="285"/>
      <c r="CJ68" s="285"/>
      <c r="CK68" s="285"/>
      <c r="CL68" s="285"/>
      <c r="CM68" s="285"/>
      <c r="CO68" s="286"/>
      <c r="CP68" s="286"/>
      <c r="CQ68" s="286"/>
      <c r="CR68" s="286"/>
      <c r="CS68" s="286"/>
      <c r="CT68" s="286"/>
      <c r="CU68" s="286"/>
      <c r="CV68" s="286"/>
      <c r="CW68" s="286"/>
      <c r="CX68" s="286"/>
      <c r="CY68" s="286"/>
      <c r="CZ68" s="286"/>
      <c r="DA68" s="286"/>
      <c r="DB68" s="286"/>
      <c r="DC68" s="286"/>
    </row>
    <row r="69" spans="1:107" ht="1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U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284"/>
      <c r="AI69" s="284"/>
      <c r="AJ69" s="284"/>
      <c r="AK69" s="284"/>
      <c r="AL69" s="284"/>
      <c r="AM69" s="284"/>
      <c r="AN69" s="284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  <c r="CL69" s="285"/>
      <c r="CM69" s="285"/>
      <c r="CO69" s="286"/>
      <c r="CP69" s="286"/>
      <c r="CQ69" s="286"/>
      <c r="CR69" s="286"/>
      <c r="CS69" s="286"/>
      <c r="CT69" s="286"/>
      <c r="CU69" s="286"/>
      <c r="CV69" s="286"/>
      <c r="CW69" s="286"/>
      <c r="CX69" s="286"/>
      <c r="CY69" s="286"/>
      <c r="CZ69" s="286"/>
      <c r="DA69" s="286"/>
      <c r="DB69" s="286"/>
      <c r="DC69" s="286"/>
    </row>
    <row r="70" spans="1:107" ht="15" customHeight="1" x14ac:dyDescent="0.25"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  <c r="AN70" s="284"/>
      <c r="AP70" s="148"/>
      <c r="AQ70" s="148"/>
      <c r="AR70" s="148"/>
      <c r="AS70" s="148"/>
      <c r="AT70" s="148"/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8"/>
      <c r="BN70" s="148"/>
      <c r="BZ70" s="285"/>
      <c r="CA70" s="285"/>
      <c r="CB70" s="285"/>
      <c r="CC70" s="285"/>
      <c r="CD70" s="285"/>
      <c r="CE70" s="285"/>
      <c r="CF70" s="285"/>
      <c r="CG70" s="285"/>
      <c r="CH70" s="285"/>
      <c r="CI70" s="285"/>
      <c r="CJ70" s="285"/>
      <c r="CK70" s="285"/>
      <c r="CL70" s="285"/>
      <c r="CM70" s="285"/>
      <c r="CO70" s="286"/>
      <c r="CP70" s="286"/>
      <c r="CQ70" s="286"/>
      <c r="CR70" s="286"/>
      <c r="CS70" s="286"/>
      <c r="CT70" s="286"/>
      <c r="CU70" s="286"/>
      <c r="CV70" s="286"/>
      <c r="CW70" s="286"/>
      <c r="CX70" s="286"/>
      <c r="CY70" s="286"/>
      <c r="CZ70" s="286"/>
      <c r="DA70" s="286"/>
      <c r="DB70" s="286"/>
      <c r="DC70" s="286"/>
    </row>
    <row r="71" spans="1:107" ht="15.75" customHeight="1" x14ac:dyDescent="0.25"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4"/>
      <c r="AM71" s="284"/>
      <c r="AN71" s="284"/>
      <c r="AP71" s="148"/>
      <c r="AQ71" s="148"/>
      <c r="AR71" s="148"/>
      <c r="AS71" s="148"/>
      <c r="AT71" s="148"/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8"/>
      <c r="BN71" s="148"/>
      <c r="BZ71" s="285"/>
      <c r="CA71" s="285"/>
      <c r="CB71" s="285"/>
      <c r="CC71" s="285"/>
      <c r="CD71" s="285"/>
      <c r="CE71" s="285"/>
      <c r="CF71" s="285"/>
      <c r="CG71" s="285"/>
      <c r="CH71" s="285"/>
      <c r="CI71" s="285"/>
      <c r="CJ71" s="285"/>
      <c r="CK71" s="285"/>
      <c r="CL71" s="285"/>
      <c r="CM71" s="285"/>
      <c r="CO71" s="286"/>
      <c r="CP71" s="286"/>
      <c r="CQ71" s="286"/>
      <c r="CR71" s="286"/>
      <c r="CS71" s="286"/>
      <c r="CT71" s="286"/>
      <c r="CU71" s="286"/>
      <c r="CV71" s="286"/>
      <c r="CW71" s="286"/>
      <c r="CX71" s="286"/>
      <c r="CY71" s="286"/>
      <c r="CZ71" s="286"/>
      <c r="DA71" s="286"/>
      <c r="DB71" s="286"/>
      <c r="DC71" s="286"/>
    </row>
    <row r="72" spans="1:107" ht="15" customHeight="1" x14ac:dyDescent="0.25">
      <c r="U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284"/>
      <c r="AI72" s="284"/>
      <c r="AJ72" s="284"/>
      <c r="AK72" s="284"/>
      <c r="AL72" s="284"/>
      <c r="AM72" s="284"/>
      <c r="AN72" s="284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8"/>
      <c r="BN72" s="148"/>
      <c r="BZ72" s="285"/>
      <c r="CA72" s="285"/>
      <c r="CB72" s="285"/>
      <c r="CC72" s="285"/>
      <c r="CD72" s="285"/>
      <c r="CE72" s="285"/>
      <c r="CF72" s="285"/>
      <c r="CG72" s="285"/>
      <c r="CH72" s="285"/>
      <c r="CI72" s="285"/>
      <c r="CJ72" s="285"/>
      <c r="CK72" s="285"/>
      <c r="CL72" s="285"/>
      <c r="CM72" s="285"/>
      <c r="CO72" s="286"/>
      <c r="CP72" s="286"/>
      <c r="CQ72" s="286"/>
      <c r="CR72" s="286"/>
      <c r="CS72" s="286"/>
      <c r="CT72" s="286"/>
      <c r="CU72" s="286"/>
      <c r="CV72" s="286"/>
      <c r="CW72" s="286"/>
      <c r="CX72" s="286"/>
      <c r="CY72" s="286"/>
      <c r="CZ72" s="286"/>
      <c r="DA72" s="286"/>
      <c r="DB72" s="286"/>
      <c r="DC72" s="286"/>
    </row>
    <row r="73" spans="1:107" ht="15" customHeight="1" x14ac:dyDescent="0.25"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  <c r="AN73" s="284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8"/>
      <c r="BH73" s="148"/>
      <c r="BI73" s="148"/>
      <c r="BJ73" s="148"/>
      <c r="BK73" s="148"/>
      <c r="BL73" s="148"/>
      <c r="BM73" s="148"/>
      <c r="BN73" s="148"/>
      <c r="BZ73" s="285"/>
      <c r="CA73" s="285"/>
      <c r="CB73" s="285"/>
      <c r="CC73" s="285"/>
      <c r="CD73" s="285"/>
      <c r="CE73" s="285"/>
      <c r="CF73" s="285"/>
      <c r="CG73" s="285"/>
      <c r="CH73" s="285"/>
      <c r="CI73" s="285"/>
      <c r="CJ73" s="285"/>
      <c r="CK73" s="285"/>
      <c r="CL73" s="285"/>
      <c r="CM73" s="285"/>
      <c r="CO73" s="286"/>
      <c r="CP73" s="286"/>
      <c r="CQ73" s="286"/>
      <c r="CR73" s="286"/>
      <c r="CS73" s="286"/>
      <c r="CT73" s="286"/>
      <c r="CU73" s="286"/>
      <c r="CV73" s="286"/>
      <c r="CW73" s="286"/>
      <c r="CX73" s="286"/>
      <c r="CY73" s="286"/>
      <c r="CZ73" s="286"/>
      <c r="DA73" s="286"/>
      <c r="DB73" s="286"/>
      <c r="DC73" s="286"/>
    </row>
    <row r="74" spans="1:107" ht="15.75" customHeight="1" x14ac:dyDescent="0.25">
      <c r="U74" s="284"/>
      <c r="V74" s="284"/>
      <c r="W74" s="284"/>
      <c r="X74" s="284"/>
      <c r="Y74" s="284"/>
      <c r="Z74" s="284"/>
      <c r="AA74" s="284"/>
      <c r="AB74" s="284"/>
      <c r="AC74" s="284"/>
      <c r="AD74" s="284"/>
      <c r="AE74" s="284"/>
      <c r="AF74" s="284"/>
      <c r="AG74" s="284"/>
      <c r="AH74" s="284"/>
      <c r="AI74" s="284"/>
      <c r="AJ74" s="284"/>
      <c r="AK74" s="284"/>
      <c r="AL74" s="284"/>
      <c r="AM74" s="284"/>
      <c r="AN74" s="284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Z74" s="285"/>
      <c r="CA74" s="285"/>
      <c r="CB74" s="285"/>
      <c r="CC74" s="285"/>
      <c r="CD74" s="285"/>
      <c r="CE74" s="285"/>
      <c r="CF74" s="285"/>
      <c r="CG74" s="285"/>
      <c r="CH74" s="285"/>
      <c r="CI74" s="285"/>
      <c r="CJ74" s="285"/>
      <c r="CK74" s="285"/>
      <c r="CL74" s="285"/>
      <c r="CM74" s="285"/>
      <c r="CO74" s="286"/>
      <c r="CP74" s="286"/>
      <c r="CQ74" s="286"/>
      <c r="CR74" s="286"/>
      <c r="CS74" s="286"/>
      <c r="CT74" s="286"/>
      <c r="CU74" s="286"/>
      <c r="CV74" s="286"/>
      <c r="CW74" s="286"/>
      <c r="CX74" s="286"/>
      <c r="CY74" s="286"/>
      <c r="CZ74" s="286"/>
      <c r="DA74" s="286"/>
      <c r="DB74" s="286"/>
      <c r="DC74" s="286"/>
    </row>
    <row r="75" spans="1:107" ht="15.75" customHeight="1" x14ac:dyDescent="0.25"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  <c r="AN75" s="284"/>
      <c r="AP75" s="148"/>
      <c r="AQ75" s="148"/>
      <c r="AR75" s="148"/>
      <c r="AS75" s="148"/>
      <c r="AT75" s="148"/>
      <c r="AU75" s="148"/>
      <c r="AV75" s="148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8"/>
      <c r="BH75" s="148"/>
      <c r="BI75" s="148"/>
      <c r="BJ75" s="148"/>
      <c r="BK75" s="148"/>
      <c r="BL75" s="148"/>
      <c r="BM75" s="148"/>
      <c r="BN75" s="148"/>
      <c r="BZ75" s="285"/>
      <c r="CA75" s="285"/>
      <c r="CB75" s="285"/>
      <c r="CC75" s="285"/>
      <c r="CD75" s="285"/>
      <c r="CE75" s="285"/>
      <c r="CF75" s="285"/>
      <c r="CG75" s="285"/>
      <c r="CH75" s="285"/>
      <c r="CI75" s="285"/>
      <c r="CJ75" s="285"/>
      <c r="CK75" s="285"/>
      <c r="CL75" s="285"/>
      <c r="CM75" s="285"/>
      <c r="CO75" s="286"/>
      <c r="CP75" s="286"/>
      <c r="CQ75" s="286"/>
      <c r="CR75" s="286"/>
      <c r="CS75" s="286"/>
      <c r="CT75" s="286"/>
      <c r="CU75" s="286"/>
      <c r="CV75" s="286"/>
      <c r="CW75" s="286"/>
      <c r="CX75" s="286"/>
      <c r="CY75" s="286"/>
      <c r="CZ75" s="286"/>
      <c r="DA75" s="286"/>
      <c r="DB75" s="286"/>
      <c r="DC75" s="286"/>
    </row>
    <row r="76" spans="1:107" ht="15.75" customHeight="1" x14ac:dyDescent="0.25"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284"/>
      <c r="AI76" s="284"/>
      <c r="AJ76" s="284"/>
      <c r="AK76" s="284"/>
      <c r="AL76" s="284"/>
      <c r="AM76" s="284"/>
      <c r="AN76" s="284"/>
      <c r="AP76" s="148"/>
      <c r="AQ76" s="148"/>
      <c r="AR76" s="148"/>
      <c r="AS76" s="148"/>
      <c r="AT76" s="148"/>
      <c r="AU76" s="148"/>
      <c r="AV76" s="148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8"/>
      <c r="BH76" s="148"/>
      <c r="BI76" s="148"/>
      <c r="BJ76" s="148"/>
      <c r="BK76" s="148"/>
      <c r="BL76" s="148"/>
      <c r="BM76" s="148"/>
      <c r="BN76" s="148"/>
      <c r="BZ76" s="285"/>
      <c r="CA76" s="285"/>
      <c r="CB76" s="285"/>
      <c r="CC76" s="285"/>
      <c r="CD76" s="285"/>
      <c r="CE76" s="285"/>
      <c r="CF76" s="285"/>
      <c r="CG76" s="285"/>
      <c r="CH76" s="285"/>
      <c r="CI76" s="285"/>
      <c r="CJ76" s="285"/>
      <c r="CK76" s="285"/>
      <c r="CL76" s="285"/>
      <c r="CM76" s="285"/>
      <c r="CO76" s="286"/>
      <c r="CP76" s="286"/>
      <c r="CQ76" s="286"/>
      <c r="CR76" s="286"/>
      <c r="CS76" s="286"/>
      <c r="CT76" s="286"/>
      <c r="CU76" s="286"/>
      <c r="CV76" s="286"/>
      <c r="CW76" s="286"/>
      <c r="CX76" s="286"/>
      <c r="CY76" s="286"/>
      <c r="CZ76" s="286"/>
      <c r="DA76" s="286"/>
      <c r="DB76" s="286"/>
      <c r="DC76" s="286"/>
    </row>
    <row r="77" spans="1:107" ht="15.75" x14ac:dyDescent="0.25"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  <c r="AN77" s="284"/>
      <c r="AP77" s="148"/>
      <c r="AQ77" s="148"/>
      <c r="AR77" s="148"/>
      <c r="AS77" s="148"/>
      <c r="AT77" s="148"/>
      <c r="AU77" s="148"/>
      <c r="AV77" s="148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8"/>
      <c r="BH77" s="148"/>
      <c r="BI77" s="148"/>
      <c r="BJ77" s="148"/>
      <c r="BK77" s="148"/>
      <c r="BL77" s="148"/>
      <c r="BM77" s="148"/>
      <c r="BN77" s="148"/>
      <c r="BZ77" s="285"/>
      <c r="CA77" s="285"/>
      <c r="CB77" s="285"/>
      <c r="CC77" s="285"/>
      <c r="CD77" s="285"/>
      <c r="CE77" s="285"/>
      <c r="CF77" s="285"/>
      <c r="CG77" s="285"/>
      <c r="CH77" s="285"/>
      <c r="CI77" s="285"/>
      <c r="CJ77" s="285"/>
      <c r="CK77" s="285"/>
      <c r="CL77" s="285"/>
      <c r="CM77" s="285"/>
      <c r="CO77" s="286"/>
      <c r="CP77" s="286"/>
      <c r="CQ77" s="286"/>
      <c r="CR77" s="286"/>
      <c r="CS77" s="286"/>
      <c r="CT77" s="286"/>
      <c r="CU77" s="286"/>
      <c r="CV77" s="286"/>
      <c r="CW77" s="286"/>
      <c r="CX77" s="286"/>
      <c r="CY77" s="286"/>
      <c r="CZ77" s="286"/>
      <c r="DA77" s="286"/>
      <c r="DB77" s="286"/>
      <c r="DC77" s="286"/>
    </row>
    <row r="78" spans="1:107" ht="15" customHeight="1" x14ac:dyDescent="0.25">
      <c r="AP78" s="148"/>
      <c r="AQ78" s="148"/>
      <c r="AR78" s="148"/>
      <c r="AS78" s="148"/>
      <c r="AT78" s="148"/>
      <c r="AU78" s="148"/>
      <c r="AV78" s="148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8"/>
      <c r="BH78" s="148"/>
      <c r="BI78" s="148"/>
      <c r="BJ78" s="148"/>
      <c r="BK78" s="148"/>
      <c r="BL78" s="148"/>
      <c r="BM78" s="148"/>
      <c r="BN78" s="148"/>
      <c r="CO78" s="286"/>
      <c r="CP78" s="286"/>
      <c r="CQ78" s="286"/>
      <c r="CR78" s="286"/>
      <c r="CS78" s="286"/>
      <c r="CT78" s="286"/>
      <c r="CU78" s="286"/>
      <c r="CV78" s="286"/>
      <c r="CW78" s="286"/>
      <c r="CX78" s="286"/>
      <c r="CY78" s="286"/>
      <c r="CZ78" s="286"/>
      <c r="DA78" s="286"/>
      <c r="DB78" s="286"/>
      <c r="DC78" s="286"/>
    </row>
    <row r="79" spans="1:107" ht="15" customHeight="1" x14ac:dyDescent="0.25">
      <c r="AP79" s="148"/>
      <c r="AQ79" s="148"/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CO79" s="286"/>
      <c r="CP79" s="286"/>
      <c r="CQ79" s="286"/>
      <c r="CR79" s="286"/>
      <c r="CS79" s="286"/>
      <c r="CT79" s="286"/>
      <c r="CU79" s="286"/>
      <c r="CV79" s="286"/>
      <c r="CW79" s="286"/>
      <c r="CX79" s="286"/>
      <c r="CY79" s="286"/>
      <c r="CZ79" s="286"/>
      <c r="DA79" s="286"/>
      <c r="DB79" s="286"/>
      <c r="DC79" s="286"/>
    </row>
    <row r="80" spans="1:107" ht="15" customHeight="1" x14ac:dyDescent="0.25"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CO80" s="286"/>
      <c r="CP80" s="286"/>
      <c r="CQ80" s="286"/>
      <c r="CR80" s="286"/>
      <c r="CS80" s="286"/>
      <c r="CT80" s="286"/>
      <c r="CU80" s="286"/>
      <c r="CV80" s="286"/>
      <c r="CW80" s="286"/>
      <c r="CX80" s="286"/>
      <c r="CY80" s="286"/>
      <c r="CZ80" s="286"/>
      <c r="DA80" s="286"/>
      <c r="DB80" s="286"/>
      <c r="DC80" s="286"/>
    </row>
    <row r="81" spans="42:107" ht="15" customHeight="1" x14ac:dyDescent="0.25">
      <c r="AP81" s="148"/>
      <c r="AQ81" s="148"/>
      <c r="AR81" s="148"/>
      <c r="AS81" s="148"/>
      <c r="AT81" s="148"/>
      <c r="AU81" s="148"/>
      <c r="AV81" s="148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8"/>
      <c r="BH81" s="148"/>
      <c r="BI81" s="148"/>
      <c r="BJ81" s="148"/>
      <c r="BK81" s="148"/>
      <c r="BL81" s="148"/>
      <c r="BM81" s="148"/>
      <c r="BN81" s="148"/>
      <c r="CO81" s="286"/>
      <c r="CP81" s="286"/>
      <c r="CQ81" s="286"/>
      <c r="CR81" s="286"/>
      <c r="CS81" s="286"/>
      <c r="CT81" s="286"/>
      <c r="CU81" s="286"/>
      <c r="CV81" s="286"/>
      <c r="CW81" s="286"/>
      <c r="CX81" s="286"/>
      <c r="CY81" s="286"/>
      <c r="CZ81" s="286"/>
      <c r="DA81" s="286"/>
      <c r="DB81" s="286"/>
      <c r="DC81" s="286"/>
    </row>
    <row r="82" spans="42:107" ht="15" customHeight="1" x14ac:dyDescent="0.25"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CO82" s="286"/>
      <c r="CP82" s="286"/>
      <c r="CQ82" s="286"/>
      <c r="CR82" s="286"/>
      <c r="CS82" s="286"/>
      <c r="CT82" s="286"/>
      <c r="CU82" s="286"/>
      <c r="CV82" s="286"/>
      <c r="CW82" s="286"/>
      <c r="CX82" s="286"/>
      <c r="CY82" s="286"/>
      <c r="CZ82" s="286"/>
      <c r="DA82" s="286"/>
      <c r="DB82" s="286"/>
      <c r="DC82" s="286"/>
    </row>
    <row r="83" spans="42:107" ht="15" customHeight="1" x14ac:dyDescent="0.25">
      <c r="AP83" s="148"/>
      <c r="AQ83" s="148"/>
      <c r="AR83" s="148"/>
      <c r="AS83" s="148"/>
      <c r="AT83" s="148"/>
      <c r="AU83" s="148"/>
      <c r="AV83" s="148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8"/>
      <c r="BH83" s="148"/>
      <c r="BI83" s="148"/>
      <c r="BJ83" s="148"/>
      <c r="BK83" s="148"/>
      <c r="BL83" s="148"/>
      <c r="BM83" s="148"/>
      <c r="BN83" s="148"/>
      <c r="CO83" s="286"/>
      <c r="CP83" s="286"/>
      <c r="CQ83" s="286"/>
      <c r="CR83" s="286"/>
      <c r="CS83" s="286"/>
      <c r="CT83" s="286"/>
      <c r="CU83" s="286"/>
      <c r="CV83" s="286"/>
      <c r="CW83" s="286"/>
      <c r="CX83" s="286"/>
      <c r="CY83" s="286"/>
      <c r="CZ83" s="286"/>
      <c r="DA83" s="286"/>
      <c r="DB83" s="286"/>
      <c r="DC83" s="286"/>
    </row>
    <row r="84" spans="42:107" ht="15" customHeight="1" x14ac:dyDescent="0.25">
      <c r="CO84" s="286"/>
      <c r="CP84" s="286"/>
      <c r="CQ84" s="286"/>
      <c r="CR84" s="286"/>
      <c r="CS84" s="286"/>
      <c r="CT84" s="286"/>
      <c r="CU84" s="286"/>
      <c r="CV84" s="286"/>
      <c r="CW84" s="286"/>
      <c r="CX84" s="286"/>
      <c r="CY84" s="286"/>
      <c r="CZ84" s="286"/>
      <c r="DA84" s="286"/>
      <c r="DB84" s="286"/>
      <c r="DC84" s="286"/>
    </row>
    <row r="85" spans="42:107" ht="15" customHeight="1" x14ac:dyDescent="0.25">
      <c r="CO85" s="286"/>
      <c r="CP85" s="286"/>
      <c r="CQ85" s="286"/>
      <c r="CR85" s="286"/>
      <c r="CS85" s="286"/>
      <c r="CT85" s="286"/>
      <c r="CU85" s="286"/>
      <c r="CV85" s="286"/>
      <c r="CW85" s="286"/>
      <c r="CX85" s="286"/>
      <c r="CY85" s="286"/>
      <c r="CZ85" s="286"/>
      <c r="DA85" s="286"/>
      <c r="DB85" s="286"/>
      <c r="DC85" s="286"/>
    </row>
  </sheetData>
  <mergeCells count="78">
    <mergeCell ref="U19:U21"/>
    <mergeCell ref="U22:U24"/>
    <mergeCell ref="U25:U27"/>
    <mergeCell ref="BP3:BQ3"/>
    <mergeCell ref="BP5:BP8"/>
    <mergeCell ref="BP9:BP12"/>
    <mergeCell ref="BP13:BP16"/>
    <mergeCell ref="BH4:BH7"/>
    <mergeCell ref="BH8:BH11"/>
    <mergeCell ref="BH12:BH15"/>
    <mergeCell ref="U17:Z17"/>
    <mergeCell ref="B2:N2"/>
    <mergeCell ref="B10:B12"/>
    <mergeCell ref="B7:B9"/>
    <mergeCell ref="B4:B6"/>
    <mergeCell ref="AP2:BF2"/>
    <mergeCell ref="P9:R9"/>
    <mergeCell ref="AP10:AP12"/>
    <mergeCell ref="AP7:AP9"/>
    <mergeCell ref="AP4:AP6"/>
    <mergeCell ref="P10:R10"/>
    <mergeCell ref="P11:R11"/>
    <mergeCell ref="P12:R12"/>
    <mergeCell ref="P2:S2"/>
    <mergeCell ref="P7:S7"/>
    <mergeCell ref="U4:U6"/>
    <mergeCell ref="P8:R8"/>
    <mergeCell ref="BW14:BW18"/>
    <mergeCell ref="CC2:CG2"/>
    <mergeCell ref="CE10:CE12"/>
    <mergeCell ref="CE4:CE6"/>
    <mergeCell ref="CG10:CG12"/>
    <mergeCell ref="BW2:CA2"/>
    <mergeCell ref="CC10:CC12"/>
    <mergeCell ref="CI2:CP2"/>
    <mergeCell ref="U10:U12"/>
    <mergeCell ref="U7:U9"/>
    <mergeCell ref="CF4:CF6"/>
    <mergeCell ref="CJ3:CL3"/>
    <mergeCell ref="CJ4:CL4"/>
    <mergeCell ref="CC4:CC6"/>
    <mergeCell ref="CG4:CG6"/>
    <mergeCell ref="CE7:CE9"/>
    <mergeCell ref="CF10:CF12"/>
    <mergeCell ref="BW4:BW8"/>
    <mergeCell ref="BW9:BW13"/>
    <mergeCell ref="U2:AN2"/>
    <mergeCell ref="BH2:BN2"/>
    <mergeCell ref="BP2:BU2"/>
    <mergeCell ref="CC7:CC9"/>
    <mergeCell ref="CS15:CW15"/>
    <mergeCell ref="CS16:CS17"/>
    <mergeCell ref="CT16:CT17"/>
    <mergeCell ref="CU16:CU17"/>
    <mergeCell ref="CV16:CV17"/>
    <mergeCell ref="CW16:CW17"/>
    <mergeCell ref="CJ5:CL5"/>
    <mergeCell ref="CJ6:CL6"/>
    <mergeCell ref="CI9:CI10"/>
    <mergeCell ref="CJ9:CJ10"/>
    <mergeCell ref="CK9:CK10"/>
    <mergeCell ref="CL9:CL10"/>
    <mergeCell ref="CN8:CR8"/>
    <mergeCell ref="CP9:CP10"/>
    <mergeCell ref="CW9:CW10"/>
    <mergeCell ref="CF7:CF9"/>
    <mergeCell ref="CG7:CG9"/>
    <mergeCell ref="CS9:CS10"/>
    <mergeCell ref="CT9:CT10"/>
    <mergeCell ref="CM9:CM10"/>
    <mergeCell ref="CN9:CN10"/>
    <mergeCell ref="CR9:CR10"/>
    <mergeCell ref="CO9:CO10"/>
    <mergeCell ref="CQ9:CQ10"/>
    <mergeCell ref="CS8:CW8"/>
    <mergeCell ref="CV9:CV10"/>
    <mergeCell ref="CI8:CM8"/>
    <mergeCell ref="CU9:CU10"/>
  </mergeCells>
  <phoneticPr fontId="37" type="noConversion"/>
  <conditionalFormatting sqref="AD22:AG28">
    <cfRule type="cellIs" dxfId="4" priority="94" operator="equal">
      <formula>$AH$12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52"/>
  <sheetViews>
    <sheetView topLeftCell="A16" zoomScale="80" zoomScaleNormal="80" workbookViewId="0">
      <selection activeCell="N25" sqref="N25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bestFit="1" customWidth="1"/>
    <col min="4" max="4" width="8.42578125" style="1" bestFit="1" customWidth="1"/>
    <col min="5" max="5" width="11.42578125" style="1" bestFit="1" customWidth="1"/>
    <col min="6" max="6" width="12.140625" style="1" bestFit="1" customWidth="1"/>
    <col min="7" max="7" width="10" style="1" bestFit="1" customWidth="1"/>
    <col min="8" max="8" width="12.28515625" style="1" bestFit="1" customWidth="1"/>
    <col min="9" max="9" width="13.5703125" style="1" bestFit="1" customWidth="1"/>
    <col min="10" max="10" width="11.7109375" style="1" bestFit="1" customWidth="1"/>
    <col min="11" max="11" width="9.85546875" style="1" customWidth="1"/>
    <col min="12" max="12" width="10.85546875" style="1" bestFit="1" customWidth="1"/>
    <col min="13" max="13" width="10.7109375" style="1" bestFit="1" customWidth="1"/>
    <col min="14" max="14" width="11.7109375" style="1" bestFit="1" customWidth="1"/>
    <col min="15" max="15" width="12.8554687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10.140625" style="1" bestFit="1" customWidth="1"/>
    <col min="29" max="29" width="9.28515625" style="1" bestFit="1" customWidth="1"/>
    <col min="30" max="31" width="7.85546875" style="1" bestFit="1" customWidth="1"/>
    <col min="32" max="32" width="10.140625" style="1" bestFit="1" customWidth="1"/>
    <col min="33" max="33" width="9.28515625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763" t="s">
        <v>290</v>
      </c>
      <c r="C2" s="764"/>
      <c r="D2" s="764"/>
      <c r="E2" s="764"/>
      <c r="F2" s="764"/>
      <c r="G2" s="764"/>
      <c r="H2" s="764"/>
      <c r="I2" s="764"/>
      <c r="J2" s="764"/>
      <c r="K2" s="764"/>
      <c r="L2" s="764"/>
      <c r="M2" s="764"/>
      <c r="N2" s="764"/>
      <c r="O2" s="764"/>
      <c r="P2" s="764"/>
      <c r="Q2" s="764"/>
      <c r="R2" s="764"/>
      <c r="S2" s="765"/>
    </row>
    <row r="3" spans="2:22" ht="15.75" customHeight="1" thickBot="1" x14ac:dyDescent="0.3">
      <c r="B3" s="766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  <c r="O3" s="767"/>
      <c r="P3" s="767"/>
      <c r="Q3" s="767"/>
      <c r="R3" s="767"/>
      <c r="S3" s="768"/>
    </row>
    <row r="4" spans="2:22" ht="16.5" thickBot="1" x14ac:dyDescent="0.3">
      <c r="B4" s="5"/>
      <c r="C4" s="760" t="s">
        <v>239</v>
      </c>
      <c r="D4" s="761"/>
      <c r="E4" s="761"/>
      <c r="F4" s="761"/>
      <c r="G4" s="761"/>
      <c r="H4" s="761"/>
      <c r="I4" s="761"/>
      <c r="J4" s="762"/>
      <c r="K4" s="288"/>
      <c r="L4" s="288"/>
      <c r="M4" s="760" t="s">
        <v>243</v>
      </c>
      <c r="N4" s="761"/>
      <c r="O4" s="761"/>
      <c r="P4" s="761"/>
      <c r="Q4" s="761"/>
      <c r="R4" s="762"/>
      <c r="S4" s="7"/>
      <c r="U4" s="759" t="s">
        <v>303</v>
      </c>
      <c r="V4" s="759"/>
    </row>
    <row r="5" spans="2:22" x14ac:dyDescent="0.25">
      <c r="B5" s="5"/>
      <c r="C5" s="175" t="s">
        <v>9</v>
      </c>
      <c r="D5" s="270" t="s">
        <v>73</v>
      </c>
      <c r="E5" s="177" t="s">
        <v>220</v>
      </c>
      <c r="F5" s="177" t="s">
        <v>219</v>
      </c>
      <c r="G5" s="177" t="s">
        <v>218</v>
      </c>
      <c r="H5" s="177" t="s">
        <v>221</v>
      </c>
      <c r="I5" s="177" t="s">
        <v>222</v>
      </c>
      <c r="J5" s="289" t="s">
        <v>223</v>
      </c>
      <c r="K5" s="290"/>
      <c r="L5" s="290"/>
      <c r="M5" s="175" t="s">
        <v>9</v>
      </c>
      <c r="N5" s="177" t="s">
        <v>197</v>
      </c>
      <c r="O5" s="291" t="s">
        <v>198</v>
      </c>
      <c r="P5" s="176" t="s">
        <v>224</v>
      </c>
      <c r="Q5" s="177" t="s">
        <v>74</v>
      </c>
      <c r="R5" s="289" t="s">
        <v>185</v>
      </c>
      <c r="S5" s="7"/>
      <c r="U5" s="292" t="s">
        <v>327</v>
      </c>
      <c r="V5" s="293" t="s">
        <v>247</v>
      </c>
    </row>
    <row r="6" spans="2:22" x14ac:dyDescent="0.25">
      <c r="B6" s="5"/>
      <c r="C6" s="294">
        <v>3</v>
      </c>
      <c r="D6" s="104">
        <f>'Structural Information'!U6</f>
        <v>3</v>
      </c>
      <c r="E6" s="59">
        <f>G32*H32</f>
        <v>267.2</v>
      </c>
      <c r="F6" s="104">
        <f>G32*H32*I32</f>
        <v>2.5644787200000003</v>
      </c>
      <c r="G6" s="295">
        <f>F6/E6</f>
        <v>9.5976000000000013E-3</v>
      </c>
      <c r="H6" s="59">
        <f>G19*H19</f>
        <v>1098.1440000000002</v>
      </c>
      <c r="I6" s="104">
        <f>'System Capacities'!G19*'System Capacities'!H19*'System Capacities'!I19</f>
        <v>2.3148225018497275</v>
      </c>
      <c r="J6" s="78">
        <f>I6/H6</f>
        <v>2.107940763551708E-3</v>
      </c>
      <c r="K6" s="296"/>
      <c r="L6" s="297"/>
      <c r="M6" s="294">
        <v>3</v>
      </c>
      <c r="N6" s="59">
        <f>'System Capacities'!G32</f>
        <v>89.066666666666663</v>
      </c>
      <c r="O6" s="298">
        <f>'System Capacities'!G19</f>
        <v>366.04800000000012</v>
      </c>
      <c r="P6" s="255">
        <f>_xlfn.IFS((($N$19+$N$32)=2),(C$46),(($N$19+$N$32)=3),(C$47),(($N$19+$N$32)=4),(C$48),(($N$19+$N$32)=5),(C$49),(($N$19+$N$32)=6),(C$50),(($N$19+$N$32)=7),(C$52),(($N$19+$N$32)=8),(C$51))</f>
        <v>385.60989644706382</v>
      </c>
      <c r="Q6" s="299">
        <f>_xlfn.IFS((($N$19+$N$32)=2),(D$46),(($N$19+$N$32)=3),(D$47),(($N$19+$N$32)=4),(D$48),(($N$19+$N$32)=5),(D$50),(($N$19+$N$32)=6),(D$49),(($N$19+$N$32)=7),(D$52),(($N$19+$N$32)=8),(D$51))</f>
        <v>2.107940763551708E-3</v>
      </c>
      <c r="R6" s="300">
        <f>_xlfn.IFS((($N$19+$N$32)=2),(E$46),(($N$19+$N$32)=3),(E$47),(($N$19+$N$32)=4),(E$48),(($N$19+$N$32)=5),(E$50),(($N$19+$N$32)=6),(E$49),(($N$19+$N$32)=7),(E$52),(($N$19+$N$32)=8),(E$51))</f>
        <v>60977.345460338052</v>
      </c>
      <c r="S6" s="7"/>
      <c r="U6" s="104">
        <f>'Post-yield Mechanism'!O226</f>
        <v>57740.751740990811</v>
      </c>
      <c r="V6" s="301">
        <f>((U6-R6)/U6)</f>
        <v>-5.6053889527897284E-2</v>
      </c>
    </row>
    <row r="7" spans="2:22" x14ac:dyDescent="0.25">
      <c r="B7" s="5"/>
      <c r="C7" s="302">
        <v>2</v>
      </c>
      <c r="D7" s="104">
        <f>'Structural Information'!U7</f>
        <v>3</v>
      </c>
      <c r="E7" s="59">
        <f>G33*H33</f>
        <v>290.2</v>
      </c>
      <c r="F7" s="104">
        <f>G33*H33*I33</f>
        <v>2.6579519246247467</v>
      </c>
      <c r="G7" s="295">
        <f>F7/E7</f>
        <v>9.1590348884381355E-3</v>
      </c>
      <c r="H7" s="59">
        <f>G20*H20</f>
        <v>137.26800000000003</v>
      </c>
      <c r="I7" s="104">
        <f>'System Capacities'!G20*'System Capacities'!H20*'System Capacities'!I20</f>
        <v>1.5550749773118211</v>
      </c>
      <c r="J7" s="78">
        <f>I7/H7</f>
        <v>1.1328750891043949E-2</v>
      </c>
      <c r="K7" s="296"/>
      <c r="L7" s="297"/>
      <c r="M7" s="302">
        <v>2</v>
      </c>
      <c r="N7" s="59">
        <f>'System Capacities'!G33</f>
        <v>96.733333333333334</v>
      </c>
      <c r="O7" s="298">
        <f>'System Capacities'!G20</f>
        <v>45.756000000000014</v>
      </c>
      <c r="P7" s="255">
        <f>_xlfn.IFS((($N$20+$N$33)=2),(G$46),(($N$20+$N$33)=3),(G$47),(($N$20+$N$33)=4),(G$48),(($N$20+$N$33)=5),(G$50),(($N$20+$N$33)=6),(G$49),(($N$20+$N$33)=7),(G$51),(($N$20+$N$33)=8),(G$52))</f>
        <v>281.68541678180304</v>
      </c>
      <c r="Q7" s="299">
        <f>_xlfn.IFS((($N$20+$N$33)=2),(H$46),(($N$20+$N$33)=3),(H$47),(($N$20+$N$33)=4),(H$48),(($N$20+$N$33)=5),(H$50),(($N$20+$N$33)=6),(H$49),(($N$20+$N$33)=7),(H$51),(($N$20+$N$33)=8),(H$52))</f>
        <v>9.1590348884381355E-3</v>
      </c>
      <c r="R7" s="300">
        <f>_xlfn.IFS((($N$20+$N$33)=2),(I$46),(($N$20+$N$33)=3),(I$47),(($N$20+$N$33)=4),(I$48),(($N$20+$N$33)=5),(I$50),(($N$20+$N$33)=6),(I$49),(($N$20+$N$33)=7),(I$51),(($N$20+$N$33)=8),(I$52))</f>
        <v>-17864.178783465144</v>
      </c>
      <c r="S7" s="7"/>
      <c r="U7" s="104">
        <f>'Post-yield Mechanism'!O227</f>
        <v>60207.24059235624</v>
      </c>
      <c r="V7" s="301">
        <f>((U7-R7)/U7)</f>
        <v>1.2967114687154941</v>
      </c>
    </row>
    <row r="8" spans="2:22" ht="15.75" thickBot="1" x14ac:dyDescent="0.3">
      <c r="B8" s="5"/>
      <c r="C8" s="303">
        <v>1</v>
      </c>
      <c r="D8" s="17">
        <f>'Structural Information'!U8</f>
        <v>2.75</v>
      </c>
      <c r="E8" s="70">
        <f>G34*H34</f>
        <v>338.79999999999995</v>
      </c>
      <c r="F8" s="17">
        <f>G34*H34*I34</f>
        <v>2.7860366108918719</v>
      </c>
      <c r="G8" s="304">
        <f>F8/E8</f>
        <v>8.2232485563514535E-3</v>
      </c>
      <c r="H8" s="70">
        <f>G21*H21</f>
        <v>125.82900000000001</v>
      </c>
      <c r="I8" s="17">
        <f>'System Capacities'!G21*'System Capacities'!H21*'System Capacities'!I21</f>
        <v>1.4373704078359157</v>
      </c>
      <c r="J8" s="139">
        <f>I8/H8</f>
        <v>1.1423204569979223E-2</v>
      </c>
      <c r="K8" s="296"/>
      <c r="L8" s="297"/>
      <c r="M8" s="303">
        <v>1</v>
      </c>
      <c r="N8" s="70">
        <f>'System Capacities'!G34</f>
        <v>123.19999999999999</v>
      </c>
      <c r="O8" s="305">
        <f>'System Capacities'!G21</f>
        <v>45.756</v>
      </c>
      <c r="P8" s="135">
        <f>_xlfn.IFS((($N$21+$N$34)=2),(K$46),(($N$21+$N$34)=3),(K$47),(($N$21+$N$34)=4),(K$48),(($N$21+$N$34)=5),(K$50),(($N$21+$N$34)=6),(K$49),(($N$21+$N$34)=7),(K$51),(($N$21+$N$34)=8),(K$52))</f>
        <v>368.39250426505885</v>
      </c>
      <c r="Q8" s="136">
        <f>_xlfn.IFS((($N$21+$N$34)=2),(L$46),(($N$21+$N$34)=3),(L$47),(($N$21+$N$34)=4),(L$48),(($N$21+$N$34)=5),(L$50),(($N$21+$N$34)=6),(L$49),(($N$21+$N$34)=7),(L$51),(($N$21+$N$34)=8),(L$52))</f>
        <v>8.2232485563514535E-3</v>
      </c>
      <c r="R8" s="306">
        <f>_xlfn.IFS((($N$21+$N$34)=2),(M$46),(($N$21+$N$34)=3),(M$47),(($N$21+$N$34)=4),(M$48),(($N$21+$N$34)=5),(M$50),(($N$21+$N$34)=6),(M$49),(($N$21+$N$34)=7),(M$51),(($N$21+$N$34)=8),(M$52))</f>
        <v>-17215.582039213325</v>
      </c>
      <c r="S8" s="7"/>
      <c r="U8" s="104">
        <f>'Post-yield Mechanism'!O228</f>
        <v>73671.946342635652</v>
      </c>
      <c r="V8" s="301">
        <f>((U8-R8)/U8)</f>
        <v>1.2336789360653861</v>
      </c>
    </row>
    <row r="9" spans="2:22" x14ac:dyDescent="0.25">
      <c r="B9" s="5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7"/>
      <c r="U9" s="104"/>
      <c r="V9" s="301"/>
    </row>
    <row r="10" spans="2:22" x14ac:dyDescent="0.25">
      <c r="B10" s="5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7"/>
      <c r="U10" s="104"/>
      <c r="V10" s="301"/>
    </row>
    <row r="11" spans="2:22" x14ac:dyDescent="0.25">
      <c r="B11" s="5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7"/>
      <c r="U11" s="104"/>
      <c r="V11" s="301"/>
    </row>
    <row r="12" spans="2:22" x14ac:dyDescent="0.25">
      <c r="B12" s="5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7"/>
    </row>
    <row r="13" spans="2:22" ht="15.75" thickBot="1" x14ac:dyDescent="0.3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</row>
    <row r="14" spans="2:22" ht="15.75" thickBot="1" x14ac:dyDescent="0.3"/>
    <row r="15" spans="2:22" x14ac:dyDescent="0.25">
      <c r="B15" s="763" t="s">
        <v>288</v>
      </c>
      <c r="C15" s="764"/>
      <c r="D15" s="764"/>
      <c r="E15" s="764"/>
      <c r="F15" s="764"/>
      <c r="G15" s="764"/>
      <c r="H15" s="764"/>
      <c r="I15" s="764"/>
      <c r="J15" s="764"/>
      <c r="K15" s="764"/>
      <c r="L15" s="764"/>
      <c r="M15" s="764"/>
      <c r="N15" s="764"/>
      <c r="O15" s="764"/>
      <c r="P15" s="764"/>
      <c r="Q15" s="764"/>
      <c r="R15" s="764"/>
      <c r="S15" s="765"/>
    </row>
    <row r="16" spans="2:22" ht="15.75" thickBot="1" x14ac:dyDescent="0.3">
      <c r="B16" s="766"/>
      <c r="C16" s="767"/>
      <c r="D16" s="767"/>
      <c r="E16" s="767"/>
      <c r="F16" s="767"/>
      <c r="G16" s="767"/>
      <c r="H16" s="767"/>
      <c r="I16" s="767"/>
      <c r="J16" s="767"/>
      <c r="K16" s="767"/>
      <c r="L16" s="767"/>
      <c r="M16" s="767"/>
      <c r="N16" s="767"/>
      <c r="O16" s="767"/>
      <c r="P16" s="767"/>
      <c r="Q16" s="767"/>
      <c r="R16" s="767"/>
      <c r="S16" s="768"/>
    </row>
    <row r="17" spans="2:42" ht="16.5" thickBot="1" x14ac:dyDescent="0.3">
      <c r="B17" s="5"/>
      <c r="C17" s="791" t="s">
        <v>405</v>
      </c>
      <c r="D17" s="792"/>
      <c r="E17" s="792"/>
      <c r="F17" s="792"/>
      <c r="G17" s="792"/>
      <c r="H17" s="792"/>
      <c r="I17" s="792"/>
      <c r="J17" s="792"/>
      <c r="K17" s="792"/>
      <c r="L17" s="792"/>
      <c r="M17" s="792"/>
      <c r="N17" s="793"/>
      <c r="O17" s="307"/>
      <c r="P17" s="781" t="s">
        <v>400</v>
      </c>
      <c r="Q17" s="782"/>
      <c r="R17" s="782"/>
      <c r="S17" s="7"/>
      <c r="U17" s="759" t="s">
        <v>303</v>
      </c>
      <c r="V17" s="759"/>
    </row>
    <row r="18" spans="2:42" ht="16.5" customHeight="1" x14ac:dyDescent="0.25">
      <c r="B18" s="5"/>
      <c r="C18" s="175" t="s">
        <v>9</v>
      </c>
      <c r="D18" s="565" t="s">
        <v>176</v>
      </c>
      <c r="E18" s="565"/>
      <c r="F18" s="565"/>
      <c r="G18" s="308" t="s">
        <v>72</v>
      </c>
      <c r="H18" s="177" t="s">
        <v>73</v>
      </c>
      <c r="I18" s="309" t="s">
        <v>74</v>
      </c>
      <c r="J18" s="310" t="s">
        <v>75</v>
      </c>
      <c r="K18" s="769" t="s">
        <v>205</v>
      </c>
      <c r="L18" s="770"/>
      <c r="M18" s="771"/>
      <c r="N18" s="311" t="s">
        <v>204</v>
      </c>
      <c r="O18" s="307"/>
      <c r="P18" s="782"/>
      <c r="Q18" s="782"/>
      <c r="R18" s="782"/>
      <c r="S18" s="7"/>
      <c r="U18" s="292" t="s">
        <v>327</v>
      </c>
      <c r="V18" s="293" t="s">
        <v>247</v>
      </c>
      <c r="AK18" s="312"/>
      <c r="AL18" s="312"/>
      <c r="AM18" s="312"/>
      <c r="AN18" s="312"/>
      <c r="AO18" s="312"/>
      <c r="AP18" s="312"/>
    </row>
    <row r="19" spans="2:42" ht="15" customHeight="1" x14ac:dyDescent="0.25">
      <c r="B19" s="5"/>
      <c r="C19" s="103">
        <v>3</v>
      </c>
      <c r="D19" s="783" t="s">
        <v>186</v>
      </c>
      <c r="E19" s="784"/>
      <c r="F19" s="785"/>
      <c r="G19" s="104">
        <f>_xlfn.IFS(N19=1,'Infill Capacities'!CJ11,N19=2,'Infill Capacities'!CK11,N19=3,'Infill Capacities'!CL11,N19=4,'Infill Capacities'!CM11)</f>
        <v>366.04800000000012</v>
      </c>
      <c r="H19" s="104">
        <f>'Structural Information'!$U$6</f>
        <v>3</v>
      </c>
      <c r="I19" s="299">
        <f>_xlfn.IFS(N19=1,'Infill Capacities'!CT11,N19=2,'Infill Capacities'!CU11,N19=3,'Infill Capacities'!CV11,N19=4,'Infill Capacities'!CW11)</f>
        <v>2.107940763551708E-3</v>
      </c>
      <c r="J19" s="104">
        <f>_xlfn.IFS((N19=1),('Infill Capacities'!CO11),(N19=2),('Infill Capacities'!CP11),(N19=3),('Infill Capacities'!CQ11),(N19=4),'Infill Capacities'!CR11)</f>
        <v>57883.979526261945</v>
      </c>
      <c r="K19" s="772"/>
      <c r="L19" s="773"/>
      <c r="M19" s="774"/>
      <c r="N19" s="313">
        <v>1</v>
      </c>
      <c r="O19" s="307"/>
      <c r="P19" s="782"/>
      <c r="Q19" s="782"/>
      <c r="R19" s="782"/>
      <c r="S19" s="7"/>
      <c r="U19" s="104">
        <f>'Post-yield Mechanism'!Q226</f>
        <v>53934.626861058889</v>
      </c>
      <c r="V19" s="301">
        <f>((U19-J19)/U19)</f>
        <v>-7.3224807420601834E-2</v>
      </c>
    </row>
    <row r="20" spans="2:42" x14ac:dyDescent="0.25">
      <c r="B20" s="5"/>
      <c r="C20" s="103">
        <v>2</v>
      </c>
      <c r="D20" s="783" t="s">
        <v>187</v>
      </c>
      <c r="E20" s="784"/>
      <c r="F20" s="785"/>
      <c r="G20" s="104">
        <f>_xlfn.IFS(N20=1,'Infill Capacities'!CJ12,N20=2,'Infill Capacities'!CK12,N20=3,'Infill Capacities'!CL12,N20=4,'Infill Capacities'!CM12)</f>
        <v>45.756000000000014</v>
      </c>
      <c r="H20" s="104">
        <f>'Structural Information'!$U$7</f>
        <v>3</v>
      </c>
      <c r="I20" s="299">
        <f>_xlfn.IFS(N20=1,'Infill Capacities'!CT12,N20=2,'Infill Capacities'!CU12,N20=3,'Infill Capacities'!CV12,N20=4,'Infill Capacities'!CW12)</f>
        <v>1.1328750891043949E-2</v>
      </c>
      <c r="J20" s="104">
        <f>_xlfn.IFS((N20=1),('Infill Capacities'!CO12),(N20=2),('Infill Capacities'!CP12),(N20=3),('Infill Capacities'!CQ12),(N20=4),'Infill Capacities'!CR12)</f>
        <v>-21384.685565806161</v>
      </c>
      <c r="K20" s="772"/>
      <c r="L20" s="773"/>
      <c r="M20" s="774"/>
      <c r="N20" s="313">
        <v>3</v>
      </c>
      <c r="O20" s="307"/>
      <c r="P20" s="782"/>
      <c r="Q20" s="782"/>
      <c r="R20" s="782"/>
      <c r="S20" s="7"/>
      <c r="U20" s="104">
        <f>'Post-yield Mechanism'!Q227</f>
        <v>56040.249774744225</v>
      </c>
      <c r="V20" s="301">
        <f>((U20-J20)/U20)</f>
        <v>1.3815951151496051</v>
      </c>
    </row>
    <row r="21" spans="2:42" ht="15.75" thickBot="1" x14ac:dyDescent="0.3">
      <c r="B21" s="5"/>
      <c r="C21" s="116">
        <v>1</v>
      </c>
      <c r="D21" s="786" t="s">
        <v>187</v>
      </c>
      <c r="E21" s="787"/>
      <c r="F21" s="788"/>
      <c r="G21" s="17">
        <f>_xlfn.IFS(N21=1,'Infill Capacities'!CJ13,N21=2,'Infill Capacities'!CK13,N21=3,'Infill Capacities'!CL13,N21=4,'Infill Capacities'!CM13)</f>
        <v>45.756</v>
      </c>
      <c r="H21" s="17">
        <f>'Structural Information'!$U$8</f>
        <v>2.75</v>
      </c>
      <c r="I21" s="136">
        <f>_xlfn.IFS(N21=1,'Infill Capacities'!CT13,N21=2,'Infill Capacities'!CU13,N21=3,'Infill Capacities'!CV13,N21=4,'Infill Capacities'!CW13)</f>
        <v>1.1423204569979223E-2</v>
      </c>
      <c r="J21" s="17">
        <f>_xlfn.IFS((N21=1),('Infill Capacities'!CO13),(N21=2),('Infill Capacities'!CP13),(N21=3),('Infill Capacities'!CQ13),(N21=4),'Infill Capacities'!CR13)</f>
        <v>-22663.550648334043</v>
      </c>
      <c r="K21" s="775"/>
      <c r="L21" s="776"/>
      <c r="M21" s="777"/>
      <c r="N21" s="314">
        <v>3</v>
      </c>
      <c r="O21" s="307"/>
      <c r="P21" s="782"/>
      <c r="Q21" s="782"/>
      <c r="R21" s="782"/>
      <c r="S21" s="7"/>
      <c r="U21" s="104">
        <f>'Post-yield Mechanism'!Q228</f>
        <v>66392.286201602765</v>
      </c>
      <c r="V21" s="301">
        <f>((U21-J21)/U21)</f>
        <v>1.3413581900089311</v>
      </c>
    </row>
    <row r="22" spans="2:42" x14ac:dyDescent="0.25">
      <c r="B22" s="5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782"/>
      <c r="Q22" s="782"/>
      <c r="R22" s="782"/>
      <c r="S22" s="7"/>
      <c r="U22" s="104"/>
      <c r="V22" s="301"/>
    </row>
    <row r="23" spans="2:42" x14ac:dyDescent="0.25">
      <c r="B23" s="5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782"/>
      <c r="Q23" s="782"/>
      <c r="R23" s="782"/>
      <c r="S23" s="7"/>
      <c r="U23" s="104"/>
      <c r="V23" s="301"/>
      <c r="Y23" s="315"/>
      <c r="Z23" s="316"/>
      <c r="AA23" s="317"/>
      <c r="AB23" s="316"/>
      <c r="AC23" s="315"/>
      <c r="AD23" s="316"/>
      <c r="AE23" s="317"/>
      <c r="AF23" s="316"/>
      <c r="AG23" s="315"/>
      <c r="AH23" s="316"/>
      <c r="AI23" s="317"/>
      <c r="AJ23" s="316"/>
    </row>
    <row r="24" spans="2:42" x14ac:dyDescent="0.25">
      <c r="B24" s="5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782"/>
      <c r="Q24" s="782"/>
      <c r="R24" s="782"/>
      <c r="S24" s="7"/>
      <c r="U24" s="104"/>
      <c r="V24" s="301"/>
    </row>
    <row r="25" spans="2:42" x14ac:dyDescent="0.25">
      <c r="B25" s="5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7"/>
    </row>
    <row r="26" spans="2:42" ht="15.75" thickBot="1" x14ac:dyDescent="0.3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</row>
    <row r="27" spans="2:42" ht="15.75" thickBot="1" x14ac:dyDescent="0.3">
      <c r="U27" s="276"/>
    </row>
    <row r="28" spans="2:42" x14ac:dyDescent="0.25">
      <c r="B28" s="763" t="s">
        <v>289</v>
      </c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5"/>
      <c r="AD28" s="104"/>
      <c r="AE28" s="106"/>
    </row>
    <row r="29" spans="2:42" ht="15.75" thickBot="1" x14ac:dyDescent="0.3">
      <c r="B29" s="766"/>
      <c r="C29" s="767"/>
      <c r="D29" s="767"/>
      <c r="E29" s="767"/>
      <c r="F29" s="767"/>
      <c r="G29" s="767"/>
      <c r="H29" s="767"/>
      <c r="I29" s="767"/>
      <c r="J29" s="767"/>
      <c r="K29" s="767"/>
      <c r="L29" s="767"/>
      <c r="M29" s="767"/>
      <c r="N29" s="767"/>
      <c r="O29" s="767"/>
      <c r="P29" s="767"/>
      <c r="Q29" s="767"/>
      <c r="R29" s="767"/>
      <c r="S29" s="768"/>
      <c r="X29" s="276"/>
      <c r="AD29" s="104"/>
      <c r="AE29" s="106"/>
    </row>
    <row r="30" spans="2:42" ht="16.5" thickBot="1" x14ac:dyDescent="0.3">
      <c r="B30" s="5"/>
      <c r="C30" s="778" t="s">
        <v>184</v>
      </c>
      <c r="D30" s="779"/>
      <c r="E30" s="779"/>
      <c r="F30" s="779"/>
      <c r="G30" s="779"/>
      <c r="H30" s="779"/>
      <c r="I30" s="779"/>
      <c r="J30" s="779"/>
      <c r="K30" s="779"/>
      <c r="L30" s="779"/>
      <c r="M30" s="779"/>
      <c r="N30" s="780"/>
      <c r="O30" s="307"/>
      <c r="P30" s="781" t="s">
        <v>401</v>
      </c>
      <c r="Q30" s="782"/>
      <c r="R30" s="782"/>
      <c r="S30" s="7"/>
      <c r="U30" s="759" t="s">
        <v>303</v>
      </c>
      <c r="V30" s="759"/>
      <c r="AD30" s="316"/>
      <c r="AE30" s="317"/>
    </row>
    <row r="31" spans="2:42" ht="15.75" customHeight="1" x14ac:dyDescent="0.25">
      <c r="B31" s="5"/>
      <c r="C31" s="175" t="s">
        <v>9</v>
      </c>
      <c r="D31" s="565" t="s">
        <v>71</v>
      </c>
      <c r="E31" s="565"/>
      <c r="F31" s="565"/>
      <c r="G31" s="176" t="s">
        <v>72</v>
      </c>
      <c r="H31" s="177" t="s">
        <v>73</v>
      </c>
      <c r="I31" s="177" t="s">
        <v>74</v>
      </c>
      <c r="J31" s="318" t="s">
        <v>75</v>
      </c>
      <c r="K31" s="769" t="s">
        <v>205</v>
      </c>
      <c r="L31" s="770"/>
      <c r="M31" s="771"/>
      <c r="N31" s="311" t="s">
        <v>204</v>
      </c>
      <c r="O31" s="307"/>
      <c r="P31" s="782"/>
      <c r="Q31" s="782"/>
      <c r="R31" s="782"/>
      <c r="S31" s="7"/>
      <c r="U31" s="292" t="s">
        <v>327</v>
      </c>
      <c r="V31" s="293" t="s">
        <v>247</v>
      </c>
      <c r="AD31" s="316"/>
      <c r="AE31" s="317"/>
    </row>
    <row r="32" spans="2:42" x14ac:dyDescent="0.25">
      <c r="B32" s="5"/>
      <c r="C32" s="103">
        <v>3</v>
      </c>
      <c r="D32" s="783" t="s">
        <v>42</v>
      </c>
      <c r="E32" s="784"/>
      <c r="F32" s="785"/>
      <c r="G32" s="104">
        <f>_xlfn.IFS(N32=1,'Frame Capacities'!BC11,N32=2,'Frame Capacities'!BD11,N32=3,'Frame Capacities'!BE11,N32=4,'Frame Capacities'!BF11)</f>
        <v>89.066666666666663</v>
      </c>
      <c r="H32" s="104">
        <f>'Structural Information'!$U$6</f>
        <v>3</v>
      </c>
      <c r="I32" s="299">
        <f>_xlfn.IFS(N32=1,'Frame Capacities'!BM11,N32=2,'Frame Capacities'!BN11,N32=3,'Frame Capacities'!BO11,N32=4,'Frame Capacities'!BP11)</f>
        <v>9.5976000000000013E-3</v>
      </c>
      <c r="J32" s="104">
        <f>_xlfn.IFS((N32=1),('Frame Capacities'!BH11),(N32=2),('Frame Capacities'!BI11),(N32=3),('Frame Capacities'!BJ11),(N32=4),'Frame Capacities'!BK11)</f>
        <v>3093.365934076111</v>
      </c>
      <c r="K32" s="772"/>
      <c r="L32" s="773"/>
      <c r="M32" s="774"/>
      <c r="N32" s="313">
        <v>1</v>
      </c>
      <c r="O32" s="307"/>
      <c r="P32" s="782"/>
      <c r="Q32" s="782"/>
      <c r="R32" s="782"/>
      <c r="S32" s="7"/>
      <c r="U32" s="104">
        <f>'Post-yield Mechanism'!P226</f>
        <v>3806.1248799319242</v>
      </c>
      <c r="V32" s="301">
        <f>((U32-J32)/U32)</f>
        <v>0.18726630584663356</v>
      </c>
      <c r="AD32" s="104"/>
      <c r="AE32" s="106"/>
    </row>
    <row r="33" spans="2:31" x14ac:dyDescent="0.25">
      <c r="B33" s="5"/>
      <c r="C33" s="103">
        <v>2</v>
      </c>
      <c r="D33" s="783" t="s">
        <v>42</v>
      </c>
      <c r="E33" s="784"/>
      <c r="F33" s="785"/>
      <c r="G33" s="104">
        <f>_xlfn.IFS(N33=1,'Frame Capacities'!BC12,N33=2,'Frame Capacities'!BD12,N33=3,'Frame Capacities'!BE12,N33=4,'Frame Capacities'!BF12)</f>
        <v>96.733333333333334</v>
      </c>
      <c r="H33" s="104">
        <f>'Structural Information'!$U$7</f>
        <v>3</v>
      </c>
      <c r="I33" s="299">
        <f>_xlfn.IFS(N33=1,'Frame Capacities'!BM12,N33=2,'Frame Capacities'!BN12,N33=3,'Frame Capacities'!BO12,N33=4,'Frame Capacities'!BP12)</f>
        <v>9.1590348884381355E-3</v>
      </c>
      <c r="J33" s="104">
        <f>_xlfn.IFS((N33=1),('Frame Capacities'!BH12),(N33=2),('Frame Capacities'!BI12),(N33=3),('Frame Capacities'!BJ12),(N33=4),'Frame Capacities'!BK12)</f>
        <v>3520.5067823410159</v>
      </c>
      <c r="K33" s="772"/>
      <c r="L33" s="773"/>
      <c r="M33" s="774"/>
      <c r="N33" s="313">
        <v>1</v>
      </c>
      <c r="O33" s="307"/>
      <c r="P33" s="782"/>
      <c r="Q33" s="782"/>
      <c r="R33" s="782"/>
      <c r="S33" s="7"/>
      <c r="U33" s="104">
        <f>'Post-yield Mechanism'!P227</f>
        <v>4166.9908176120125</v>
      </c>
      <c r="V33" s="301">
        <f>((U33-J33)/U33)</f>
        <v>0.15514409883952632</v>
      </c>
      <c r="AD33" s="316"/>
      <c r="AE33" s="317"/>
    </row>
    <row r="34" spans="2:31" ht="15.75" thickBot="1" x14ac:dyDescent="0.3">
      <c r="B34" s="5"/>
      <c r="C34" s="116">
        <v>1</v>
      </c>
      <c r="D34" s="786" t="s">
        <v>42</v>
      </c>
      <c r="E34" s="787"/>
      <c r="F34" s="788"/>
      <c r="G34" s="17">
        <f>_xlfn.IFS(N34=1,'Frame Capacities'!BC13,N34=2,'Frame Capacities'!BD13,N34=3,'Frame Capacities'!BE13,N34=4,'Frame Capacities'!BF13)</f>
        <v>123.19999999999999</v>
      </c>
      <c r="H34" s="17">
        <f>'Structural Information'!$U$8</f>
        <v>2.75</v>
      </c>
      <c r="I34" s="136">
        <f>_xlfn.IFS(N34=1,'Frame Capacities'!BM13,N34=2,'Frame Capacities'!BN13,N34=3,'Frame Capacities'!BO13,N34=4,'Frame Capacities'!BP13)</f>
        <v>8.2232485563514535E-3</v>
      </c>
      <c r="J34" s="17">
        <f>_xlfn.IFS((N34=1),('Frame Capacities'!BH13),(N34=2),('Frame Capacities'!BI13),(N34=3),('Frame Capacities'!BJ13),(N34=4),'Frame Capacities'!BK13)</f>
        <v>5447.9686091207195</v>
      </c>
      <c r="K34" s="775"/>
      <c r="L34" s="776"/>
      <c r="M34" s="777"/>
      <c r="N34" s="314">
        <v>1</v>
      </c>
      <c r="O34" s="307"/>
      <c r="P34" s="782"/>
      <c r="Q34" s="782"/>
      <c r="R34" s="782"/>
      <c r="S34" s="7"/>
      <c r="U34" s="104">
        <f>'Post-yield Mechanism'!P228</f>
        <v>7279.6601410328813</v>
      </c>
      <c r="V34" s="301">
        <f>((U34-J34)/U34)</f>
        <v>0.25161772616108291</v>
      </c>
      <c r="AD34" s="104"/>
      <c r="AE34" s="106"/>
    </row>
    <row r="35" spans="2:31" x14ac:dyDescent="0.25">
      <c r="B35" s="5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782"/>
      <c r="Q35" s="782"/>
      <c r="R35" s="782"/>
      <c r="S35" s="7"/>
      <c r="U35" s="104"/>
      <c r="V35" s="301"/>
    </row>
    <row r="36" spans="2:31" x14ac:dyDescent="0.25">
      <c r="B36" s="5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782"/>
      <c r="Q36" s="782"/>
      <c r="R36" s="782"/>
      <c r="S36" s="7"/>
      <c r="U36" s="104"/>
      <c r="V36" s="301"/>
    </row>
    <row r="37" spans="2:31" x14ac:dyDescent="0.25">
      <c r="B37" s="5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782"/>
      <c r="Q37" s="782"/>
      <c r="R37" s="782"/>
      <c r="S37" s="7"/>
      <c r="U37" s="104"/>
      <c r="V37" s="301"/>
    </row>
    <row r="38" spans="2:31" x14ac:dyDescent="0.25">
      <c r="B38" s="5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7"/>
    </row>
    <row r="39" spans="2:3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</row>
    <row r="42" spans="2:31" ht="15.75" thickBot="1" x14ac:dyDescent="0.3"/>
    <row r="43" spans="2:31" ht="16.5" thickBot="1" x14ac:dyDescent="0.3">
      <c r="B43" s="574" t="s">
        <v>340</v>
      </c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6"/>
    </row>
    <row r="44" spans="2:31" x14ac:dyDescent="0.25">
      <c r="B44" s="604" t="s">
        <v>339</v>
      </c>
      <c r="C44" s="565"/>
      <c r="D44" s="565"/>
      <c r="E44" s="565"/>
      <c r="F44" s="789" t="s">
        <v>338</v>
      </c>
      <c r="G44" s="565"/>
      <c r="H44" s="565"/>
      <c r="I44" s="790"/>
      <c r="J44" s="565" t="s">
        <v>337</v>
      </c>
      <c r="K44" s="565"/>
      <c r="L44" s="565"/>
      <c r="M44" s="585"/>
    </row>
    <row r="45" spans="2:31" x14ac:dyDescent="0.25">
      <c r="B45" s="483" t="s">
        <v>336</v>
      </c>
      <c r="C45" s="479" t="s">
        <v>80</v>
      </c>
      <c r="D45" s="479" t="s">
        <v>106</v>
      </c>
      <c r="E45" s="479" t="s">
        <v>328</v>
      </c>
      <c r="F45" s="481" t="s">
        <v>336</v>
      </c>
      <c r="G45" s="479" t="s">
        <v>80</v>
      </c>
      <c r="H45" s="479" t="s">
        <v>106</v>
      </c>
      <c r="I45" s="480" t="s">
        <v>328</v>
      </c>
      <c r="J45" s="479" t="s">
        <v>336</v>
      </c>
      <c r="K45" s="479" t="s">
        <v>80</v>
      </c>
      <c r="L45" s="479" t="s">
        <v>106</v>
      </c>
      <c r="M45" s="495" t="s">
        <v>328</v>
      </c>
    </row>
    <row r="46" spans="2:31" x14ac:dyDescent="0.25">
      <c r="B46" s="496" t="s">
        <v>329</v>
      </c>
      <c r="C46" s="13">
        <f>E46*D46*$D$6</f>
        <v>385.60989644706382</v>
      </c>
      <c r="D46" s="77">
        <f>'Infill Capacities'!$CT$11</f>
        <v>2.107940763551708E-3</v>
      </c>
      <c r="E46" s="487">
        <f>'Infill Capacities'!$CO$11+'Frame Capacities'!$BH$11</f>
        <v>60977.345460338052</v>
      </c>
      <c r="F46" s="482" t="s">
        <v>329</v>
      </c>
      <c r="G46" s="13">
        <f>I46*H46*$D$7</f>
        <v>386.31189773746297</v>
      </c>
      <c r="H46" s="77">
        <f>'Infill Capacities'!$CT$12</f>
        <v>1.9186534771174809E-3</v>
      </c>
      <c r="I46" s="13">
        <f>'Infill Capacities'!$CO$12+'Frame Capacities'!$BH$12</f>
        <v>67115.106565576862</v>
      </c>
      <c r="J46" s="122" t="s">
        <v>329</v>
      </c>
      <c r="K46" s="13">
        <f>M46*L46*$D$8</f>
        <v>392.96474290020814</v>
      </c>
      <c r="L46" s="77">
        <f>'Infill Capacities'!$CT$13</f>
        <v>1.7966158051608699E-3</v>
      </c>
      <c r="M46" s="484">
        <f>'Infill Capacities'!$CO$13+'Frame Capacities'!$BH$13</f>
        <v>79536.353701806162</v>
      </c>
    </row>
    <row r="47" spans="2:31" x14ac:dyDescent="0.25">
      <c r="B47" s="496" t="s">
        <v>330</v>
      </c>
      <c r="C47" s="13">
        <f t="shared" ref="C47:C52" si="0">C46+E47*(D47-D46)*$D$6</f>
        <v>505.33034329532438</v>
      </c>
      <c r="D47" s="77">
        <f>'Infill Capacities'!$CU$11</f>
        <v>5.1476120525210181E-3</v>
      </c>
      <c r="E47" s="487">
        <f>'Infill Capacities'!$CP$11+'Frame Capacities'!$BH$11</f>
        <v>13128.661563145022</v>
      </c>
      <c r="F47" s="482" t="s">
        <v>330</v>
      </c>
      <c r="G47" s="13">
        <f t="shared" ref="G47:G52" si="1">G46+I47*(H47-H46)*$D$7</f>
        <v>509.41458044327021</v>
      </c>
      <c r="H47" s="77">
        <f>'Infill Capacities'!$CU$12</f>
        <v>4.9097647629762174E-3</v>
      </c>
      <c r="I47" s="13">
        <f>'Infill Capacities'!$CP$12+'Frame Capacities'!$BH$12</f>
        <v>13718.723125616389</v>
      </c>
      <c r="J47" s="122" t="s">
        <v>330</v>
      </c>
      <c r="K47" s="13">
        <f t="shared" ref="K47:K52" si="2">K46+M47*(L47-L46)*$D$8</f>
        <v>529.71012399804249</v>
      </c>
      <c r="L47" s="77">
        <f>'Infill Capacities'!$CU$13</f>
        <v>4.8158149594763038E-3</v>
      </c>
      <c r="M47" s="484">
        <f>'Infill Capacities'!$CP$13+'Frame Capacities'!$BH$13</f>
        <v>16469.795659359166</v>
      </c>
    </row>
    <row r="48" spans="2:31" x14ac:dyDescent="0.25">
      <c r="B48" s="497" t="s">
        <v>331</v>
      </c>
      <c r="C48" s="320">
        <f t="shared" si="0"/>
        <v>250.83862125775261</v>
      </c>
      <c r="D48" s="321">
        <f>'Frame Capacities'!$BM$11</f>
        <v>9.5976000000000013E-3</v>
      </c>
      <c r="E48" s="494">
        <f>'Infill Capacities'!$CQ$11+'Frame Capacities'!$BH$11</f>
        <v>-19063.101971002488</v>
      </c>
      <c r="F48" s="478" t="s">
        <v>331</v>
      </c>
      <c r="G48" s="320">
        <f t="shared" si="1"/>
        <v>281.68541678180304</v>
      </c>
      <c r="H48" s="321">
        <f>'Frame Capacities'!$BM$12</f>
        <v>9.1590348884381355E-3</v>
      </c>
      <c r="I48" s="320">
        <f>'Infill Capacities'!$CQ$12+'Frame Capacities'!$BH$12</f>
        <v>-17864.178783465144</v>
      </c>
      <c r="J48" s="493" t="s">
        <v>331</v>
      </c>
      <c r="K48" s="320">
        <f t="shared" si="2"/>
        <v>368.39250426505885</v>
      </c>
      <c r="L48" s="321">
        <f>'Frame Capacities'!$BM$13</f>
        <v>8.2232485563514535E-3</v>
      </c>
      <c r="M48" s="498">
        <f>'Infill Capacities'!$CQ$13+'Frame Capacities'!$BH$13</f>
        <v>-17215.582039213325</v>
      </c>
    </row>
    <row r="49" spans="2:13" x14ac:dyDescent="0.25">
      <c r="B49" s="496" t="s">
        <v>333</v>
      </c>
      <c r="C49" s="13">
        <f t="shared" si="0"/>
        <v>135.22739501265079</v>
      </c>
      <c r="D49" s="77">
        <f>'Infill Capacities'!$CV$11</f>
        <v>1.1343003871653708E-2</v>
      </c>
      <c r="E49" s="487">
        <f>'Infill Capacities'!$CQ$11+'Frame Capacities'!$BI$11</f>
        <v>-22079.173789457367</v>
      </c>
      <c r="F49" s="482" t="s">
        <v>333</v>
      </c>
      <c r="G49" s="13">
        <f t="shared" si="1"/>
        <v>142.94676692591267</v>
      </c>
      <c r="H49" s="77">
        <f>'Infill Capacities'!$CV$12</f>
        <v>1.1328750891043949E-2</v>
      </c>
      <c r="I49" s="13">
        <f>'Infill Capacities'!$CQ$12+'Frame Capacities'!$BI$12</f>
        <v>-21314.410071681614</v>
      </c>
      <c r="J49" s="122" t="s">
        <v>333</v>
      </c>
      <c r="K49" s="13">
        <f t="shared" si="2"/>
        <v>170.05838745041635</v>
      </c>
      <c r="L49" s="77">
        <f>'Infill Capacities'!$CV$13</f>
        <v>1.1423204569979223E-2</v>
      </c>
      <c r="M49" s="484">
        <f>'Infill Capacities'!$CQ$13+'Frame Capacities'!$BI$13</f>
        <v>-22538.27762517982</v>
      </c>
    </row>
    <row r="50" spans="2:13" x14ac:dyDescent="0.25">
      <c r="B50" s="497" t="s">
        <v>332</v>
      </c>
      <c r="C50" s="320">
        <f t="shared" si="0"/>
        <v>140.85600000000008</v>
      </c>
      <c r="D50" s="321">
        <f>'Frame Capacities'!$BN$11</f>
        <v>3.5616541997683271E-2</v>
      </c>
      <c r="E50" s="494">
        <f>'Infill Capacities'!$CR$11+'Frame Capacities'!$BI$11</f>
        <v>77.294115621234141</v>
      </c>
      <c r="F50" s="478" t="s">
        <v>332</v>
      </c>
      <c r="G50" s="320">
        <f t="shared" si="1"/>
        <v>148.32266666666681</v>
      </c>
      <c r="H50" s="321">
        <f>'Frame Capacities'!$BN$12</f>
        <v>3.6827918169406268E-2</v>
      </c>
      <c r="I50" s="320">
        <f>'Infill Capacities'!$CR$12+'Frame Capacities'!$BI$12</f>
        <v>70.27549412454664</v>
      </c>
      <c r="J50" s="493" t="s">
        <v>332</v>
      </c>
      <c r="K50" s="320">
        <f t="shared" si="2"/>
        <v>177.53781818181841</v>
      </c>
      <c r="L50" s="321">
        <f>'Frame Capacities'!$BN$13</f>
        <v>3.3134127837862931E-2</v>
      </c>
      <c r="M50" s="498">
        <f>'Infill Capacities'!$CR$13+'Frame Capacities'!$BI$13</f>
        <v>125.27302315422124</v>
      </c>
    </row>
    <row r="51" spans="2:13" x14ac:dyDescent="0.25">
      <c r="B51" s="499" t="s">
        <v>335</v>
      </c>
      <c r="C51" s="13">
        <f t="shared" si="0"/>
        <v>125.85859318592529</v>
      </c>
      <c r="D51" s="77">
        <f>'Infill Capacities'!$CW$11</f>
        <v>0.08</v>
      </c>
      <c r="E51" s="487">
        <f>'Infill Capacities'!$CR$11+'Frame Capacities'!$BJ$11</f>
        <v>-112.63510843230489</v>
      </c>
      <c r="F51" s="478" t="s">
        <v>334</v>
      </c>
      <c r="G51" s="320">
        <f t="shared" si="1"/>
        <v>130.45600000000013</v>
      </c>
      <c r="H51" s="321">
        <f>'Frame Capacities'!$BO$12</f>
        <v>7.3910920441526654E-2</v>
      </c>
      <c r="I51" s="320">
        <f>'Infill Capacities'!$CR$12+'Frame Capacities'!$BJ$12</f>
        <v>-160.60068469787944</v>
      </c>
      <c r="J51" s="493" t="s">
        <v>334</v>
      </c>
      <c r="K51" s="320">
        <f t="shared" si="2"/>
        <v>153.42872727272751</v>
      </c>
      <c r="L51" s="321">
        <f>'Frame Capacities'!$BO$13</f>
        <v>5.8266059722906438E-2</v>
      </c>
      <c r="M51" s="498">
        <f>'Infill Capacities'!$CR$13+'Frame Capacities'!$BJ$13</f>
        <v>-348.83677820158744</v>
      </c>
    </row>
    <row r="52" spans="2:13" ht="15.75" thickBot="1" x14ac:dyDescent="0.3">
      <c r="B52" s="500" t="s">
        <v>334</v>
      </c>
      <c r="C52" s="501">
        <f t="shared" si="0"/>
        <v>122.42266666666674</v>
      </c>
      <c r="D52" s="502">
        <f>'Frame Capacities'!$BO$11</f>
        <v>9.0168311245877611E-2</v>
      </c>
      <c r="E52" s="503">
        <f>'Infill Capacities'!$CR$11+'Frame Capacities'!$BJ$11</f>
        <v>-112.63510843230489</v>
      </c>
      <c r="F52" s="118" t="s">
        <v>335</v>
      </c>
      <c r="G52" s="485">
        <f t="shared" si="1"/>
        <v>130.45600000000013</v>
      </c>
      <c r="H52" s="118">
        <f>'Infill Capacities'!$CW$12</f>
        <v>0.08</v>
      </c>
      <c r="I52" s="485">
        <f>'Infill Capacities'!$CR$12+'Frame Capacities'!$BK$12</f>
        <v>0</v>
      </c>
      <c r="J52" s="137" t="s">
        <v>335</v>
      </c>
      <c r="K52" s="485">
        <f t="shared" si="2"/>
        <v>153.42872727272751</v>
      </c>
      <c r="L52" s="118">
        <f>'Infill Capacities'!$CW$13</f>
        <v>0.08</v>
      </c>
      <c r="M52" s="486">
        <f>'Infill Capacities'!$CR$13+'Frame Capacities'!$BK$13</f>
        <v>0</v>
      </c>
    </row>
  </sheetData>
  <mergeCells count="26"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opLeftCell="M46" zoomScale="80" zoomScaleNormal="80" workbookViewId="0">
      <selection activeCell="AC59" sqref="AC59"/>
    </sheetView>
  </sheetViews>
  <sheetFormatPr defaultColWidth="10.85546875" defaultRowHeight="15" x14ac:dyDescent="0.25"/>
  <cols>
    <col min="1" max="2" width="10.85546875" style="1"/>
    <col min="3" max="3" width="11.7109375" style="1" bestFit="1" customWidth="1"/>
    <col min="4" max="4" width="12.85546875" style="1" bestFit="1" customWidth="1"/>
    <col min="5" max="5" width="12" style="1" bestFit="1" customWidth="1"/>
    <col min="6" max="6" width="13.5703125" style="1" customWidth="1"/>
    <col min="7" max="7" width="13.7109375" style="1" bestFit="1" customWidth="1"/>
    <col min="8" max="8" width="10.85546875" style="1"/>
    <col min="9" max="9" width="12.85546875" style="1" bestFit="1" customWidth="1"/>
    <col min="10" max="28" width="10.85546875" style="1"/>
    <col min="29" max="29" width="11.7109375" style="1" bestFit="1" customWidth="1"/>
    <col min="30" max="30" width="13.85546875" style="1" bestFit="1" customWidth="1"/>
    <col min="31" max="31" width="11.42578125" style="1" bestFit="1" customWidth="1"/>
    <col min="32" max="16384" width="10.85546875" style="1"/>
  </cols>
  <sheetData>
    <row r="1" spans="1:34" ht="15.75" thickBot="1" x14ac:dyDescent="0.3">
      <c r="A1" s="827" t="s">
        <v>87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9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</row>
    <row r="2" spans="1:34" ht="15.75" thickBot="1" x14ac:dyDescent="0.3">
      <c r="A2" s="830"/>
      <c r="B2" s="831"/>
      <c r="C2" s="831"/>
      <c r="D2" s="831"/>
      <c r="E2" s="831"/>
      <c r="F2" s="831"/>
      <c r="G2" s="831"/>
      <c r="H2" s="831"/>
      <c r="I2" s="831"/>
      <c r="J2" s="831"/>
      <c r="K2" s="831"/>
      <c r="L2" s="831"/>
      <c r="M2" s="831"/>
      <c r="N2" s="832"/>
      <c r="O2" s="307"/>
      <c r="P2" s="794" t="s">
        <v>252</v>
      </c>
      <c r="Q2" s="795"/>
      <c r="R2" s="322"/>
      <c r="S2" s="794" t="s">
        <v>252</v>
      </c>
      <c r="T2" s="835"/>
      <c r="U2" s="835"/>
      <c r="V2" s="835"/>
      <c r="W2" s="835"/>
      <c r="X2" s="835"/>
      <c r="Y2" s="835"/>
      <c r="Z2" s="835"/>
      <c r="AA2" s="835"/>
      <c r="AB2" s="835"/>
      <c r="AC2" s="835"/>
      <c r="AD2" s="835"/>
      <c r="AE2" s="835"/>
      <c r="AF2" s="795"/>
      <c r="AG2" s="307"/>
      <c r="AH2" s="307"/>
    </row>
    <row r="3" spans="1:34" x14ac:dyDescent="0.25">
      <c r="A3" s="535" t="s">
        <v>0</v>
      </c>
      <c r="B3" s="536" t="s">
        <v>76</v>
      </c>
      <c r="C3" s="536" t="s">
        <v>77</v>
      </c>
      <c r="D3" s="531" t="s">
        <v>78</v>
      </c>
      <c r="E3" s="536" t="s">
        <v>81</v>
      </c>
      <c r="F3" s="536" t="s">
        <v>82</v>
      </c>
      <c r="G3" s="531" t="s">
        <v>191</v>
      </c>
      <c r="H3" s="531" t="s">
        <v>192</v>
      </c>
      <c r="I3" s="531" t="s">
        <v>194</v>
      </c>
      <c r="J3" s="531" t="s">
        <v>193</v>
      </c>
      <c r="K3" s="531" t="s">
        <v>195</v>
      </c>
      <c r="L3" s="534" t="s">
        <v>196</v>
      </c>
      <c r="M3" s="826" t="s">
        <v>354</v>
      </c>
      <c r="N3" s="833" t="s">
        <v>397</v>
      </c>
      <c r="O3" s="307"/>
      <c r="P3" s="565" t="s">
        <v>86</v>
      </c>
      <c r="Q3" s="658" t="s">
        <v>85</v>
      </c>
      <c r="R3" s="307"/>
      <c r="S3" s="658" t="s">
        <v>0</v>
      </c>
      <c r="T3" s="658" t="s">
        <v>76</v>
      </c>
      <c r="U3" s="658" t="s">
        <v>106</v>
      </c>
      <c r="V3" s="565" t="s">
        <v>78</v>
      </c>
      <c r="W3" s="658" t="s">
        <v>81</v>
      </c>
      <c r="X3" s="658" t="s">
        <v>82</v>
      </c>
      <c r="Y3" s="565" t="s">
        <v>79</v>
      </c>
      <c r="Z3" s="565" t="s">
        <v>80</v>
      </c>
      <c r="AA3" s="565" t="s">
        <v>194</v>
      </c>
      <c r="AB3" s="565" t="s">
        <v>193</v>
      </c>
      <c r="AC3" s="565" t="s">
        <v>195</v>
      </c>
      <c r="AD3" s="565" t="s">
        <v>196</v>
      </c>
      <c r="AE3" s="802" t="s">
        <v>354</v>
      </c>
      <c r="AF3" s="802" t="s">
        <v>397</v>
      </c>
      <c r="AG3" s="823" t="s">
        <v>247</v>
      </c>
      <c r="AH3" s="307"/>
    </row>
    <row r="4" spans="1:34" x14ac:dyDescent="0.25">
      <c r="A4" s="535"/>
      <c r="B4" s="536"/>
      <c r="C4" s="536"/>
      <c r="D4" s="531"/>
      <c r="E4" s="536"/>
      <c r="F4" s="536"/>
      <c r="G4" s="531"/>
      <c r="H4" s="531"/>
      <c r="I4" s="531"/>
      <c r="J4" s="531"/>
      <c r="K4" s="531"/>
      <c r="L4" s="534"/>
      <c r="M4" s="826"/>
      <c r="N4" s="833"/>
      <c r="O4" s="307"/>
      <c r="P4" s="531"/>
      <c r="Q4" s="536"/>
      <c r="R4" s="307"/>
      <c r="S4" s="536"/>
      <c r="T4" s="536"/>
      <c r="U4" s="536"/>
      <c r="V4" s="531"/>
      <c r="W4" s="536"/>
      <c r="X4" s="536"/>
      <c r="Y4" s="531"/>
      <c r="Z4" s="531"/>
      <c r="AA4" s="531"/>
      <c r="AB4" s="531"/>
      <c r="AC4" s="531"/>
      <c r="AD4" s="531"/>
      <c r="AE4" s="826"/>
      <c r="AF4" s="826"/>
      <c r="AG4" s="823"/>
      <c r="AH4" s="307"/>
    </row>
    <row r="5" spans="1:34" x14ac:dyDescent="0.25">
      <c r="A5" s="24">
        <v>3</v>
      </c>
      <c r="B5" s="25">
        <f>B6+'Structural Information'!U6</f>
        <v>8.75</v>
      </c>
      <c r="C5" s="29">
        <f>(D5-D6)/(B5-B6)</f>
        <v>1.4810051981817608E-3</v>
      </c>
      <c r="D5" s="323">
        <f>_xlfn.IFS(($C$18=1),($C$24*B5),($C$18=2),($C$24*(B5-B6)*((4*#REF!-B5)/(4*#REF!-$B$7))),($C$18=3),(C29))</f>
        <v>3.9548530601240708E-2</v>
      </c>
      <c r="E5" s="25">
        <f>'Structural Information'!$Z$6</f>
        <v>40.367000000000004</v>
      </c>
      <c r="F5" s="29">
        <f>E5*D5</f>
        <v>1.5964555347802838</v>
      </c>
      <c r="G5" s="25">
        <f>((E5*D5)/(F9)*$J$12)</f>
        <v>288.0243269816109</v>
      </c>
      <c r="H5" s="324">
        <f>G5</f>
        <v>288.0243269816109</v>
      </c>
      <c r="I5" s="325">
        <f>_xlfn.IFS((C5&lt;='Frame Capacities'!$BM$11),(C5*'Frame Capacities'!$BG$4*'Frame Capacities'!$BH$11),(AND((C5&gt;'Frame Capacities'!$BM$11),(C5&lt;='Frame Capacities'!$BN$11))),((C5-'Frame Capacities'!$BM$11)*'Frame Capacities'!$BG$4*('Frame Capacities'!$BI$11)+'Frame Capacities'!$BC$11),(AND((C5&gt;'Frame Capacities'!$BN$11),(C5&lt;='Frame Capacities'!$BO$11))),((C5-'Frame Capacities'!$BN$11)*'Frame Capacities'!$BG$4*('Frame Capacities'!$BJ$11)+'Frame Capacities'!$BD$11),(AND((C5&gt;'Frame Capacities'!$BO$11),(C5&lt;='Frame Capacities'!$BP$11))),((C5-'Frame Capacities'!$BO$11)*'Frame Capacities'!$BG$4*('Frame Capacities'!$BK$11)+'Frame Capacities'!$BE$11))</f>
        <v>13.743873084735295</v>
      </c>
      <c r="J5" s="326">
        <f>_xlfn.IFS((C5&lt;='Infill Capacities'!$CT$11),(C5*'Infill Capacities'!$CO$11*'Infill Capacities'!$CN$4),(AND((C5&gt;'Infill Capacities'!$CT$11),(C5&lt;='Infill Capacities'!$CU$11))),((C5-'Infill Capacities'!$CT$11)*'Infill Capacities'!$CN$4*('Infill Capacities'!$CP$11)+'Infill Capacities'!$CJ$11),(AND((C5&gt;'Infill Capacities'!$CU$11),(C5&lt;='Infill Capacities'!$CV$11))),((C5-'Infill Capacities'!$CU$11)*'Infill Capacities'!$CN$4*('Infill Capacities'!$CQ$11)+'Infill Capacities'!$CK$11),(AND((C5&gt;'Infill Capacities'!$CV$11),(C5&lt;='Infill Capacities'!$CW$11))),((C5-'Infill Capacities'!$CV$11)*'Infill Capacities'!$CN$4*('Infill Capacities'!$CR$11)+'Infill Capacities'!$CM$11))</f>
        <v>257.1794237095217</v>
      </c>
      <c r="K5" s="29">
        <f t="shared" ref="K5:L7" si="0">I5/C13</f>
        <v>0.15430995229867472</v>
      </c>
      <c r="L5" s="327">
        <f t="shared" si="0"/>
        <v>0.7025838789162121</v>
      </c>
      <c r="M5" s="328">
        <f>I5+J5</f>
        <v>270.923296794257</v>
      </c>
      <c r="N5" s="329">
        <f>H5-M5</f>
        <v>17.101030187353899</v>
      </c>
      <c r="O5" s="307"/>
      <c r="P5" s="29">
        <f>_xlfn.IFS(('System Capacities'!$N$19+'System Capacities'!$N$32=2),(ABS(H5/$G$13)),('System Capacities'!$N$19+'System Capacities'!$N$32=3),((ABS(H5-'System Capacities'!$C$46)/ABS($G$13))+('System Capacities'!$D$46*'System Capacities'!$D$6)),('System Capacities'!$N$19+'System Capacities'!$N$32=4),((ABS(H5-'System Capacities'!$C$47)/ABS($G$13))+('System Capacities'!$D$47*'System Capacities'!$D$6)),('System Capacities'!$N$19+'System Capacities'!$N$32=5),((ABS((H5-N5)-'System Capacities'!$C$48)/ABS($G$13))+('System Capacities'!$D$48*'System Capacities'!$D$6)),('System Capacities'!$N$19+'System Capacities'!$N$32=6),((ABS((H5-N5)-'System Capacities'!$C$49)/ABS($G$13))+('System Capacities'!$D$50*'System Capacities'!$D$6)),('System Capacities'!$N$19+'System Capacities'!$N$32=7),((ABS((H5-N5)-'System Capacities'!$C$50)/ABS($G$13))+('System Capacities'!$D$49*'System Capacities'!$D$6)),('System Capacities'!$N$19+'System Capacities'!$N$32=8),((ABS((H5-N5)-'System Capacities'!$C$52)/ABS($G$13))+('System Capacities'!$D$52*'System Capacities'!$D$6)))</f>
        <v>4.72346450648549E-3</v>
      </c>
      <c r="Q5" s="330">
        <f>Q6+P5</f>
        <v>4.3985417365739236E-2</v>
      </c>
      <c r="R5" s="307"/>
      <c r="S5" s="10">
        <v>3</v>
      </c>
      <c r="T5" s="25">
        <f>B5</f>
        <v>8.75</v>
      </c>
      <c r="U5" s="29">
        <f>P5/(T5-T6)</f>
        <v>1.5744881688284967E-3</v>
      </c>
      <c r="V5" s="323">
        <f>Q5</f>
        <v>4.3985417365739236E-2</v>
      </c>
      <c r="W5" s="25">
        <f>'Structural Information'!$Z$6</f>
        <v>40.367000000000004</v>
      </c>
      <c r="X5" s="29">
        <f>W5*V5</f>
        <v>1.775559342802796</v>
      </c>
      <c r="Y5" s="25">
        <f>((W5*V5)/(X9)*$J$12)</f>
        <v>287.12232554466613</v>
      </c>
      <c r="Z5" s="324">
        <f>Y5</f>
        <v>287.12232554466613</v>
      </c>
      <c r="AA5" s="325">
        <f>_xlfn.IFS((U5&lt;='Frame Capacities'!$BM$11),(U5*'Frame Capacities'!$BG$4*'Frame Capacities'!$BH$11),(AND((U5&gt;'Frame Capacities'!$BM$11),(U5&lt;='Frame Capacities'!$BN$11))),((U5-'Frame Capacities'!$BM$11)*'Frame Capacities'!$BG$4*('Frame Capacities'!$BI$11)+'Frame Capacities'!$BC$11),(AND((U5&gt;'Frame Capacities'!$BN$11),(U5&lt;='Frame Capacities'!$BO$11))),((U5-'Frame Capacities'!$BN$11)*'Frame Capacities'!$BG$4*('Frame Capacities'!$BJ$11)+'Frame Capacities'!$BD$11),(AND((U5&gt;'Frame Capacities'!$BO$11),(U5&lt;='Frame Capacities'!$BP$11))),((U5-'Frame Capacities'!$BO$11)*'Frame Capacities'!$BG$4*('Frame Capacities'!$BK$11)+'Frame Capacities'!$BE$11))</f>
        <v>14.611404195179844</v>
      </c>
      <c r="AB5" s="326">
        <f>_xlfn.IFS((U5&lt;='Infill Capacities'!$CT$11),(U5*'Infill Capacities'!$CO$11*'Infill Capacities'!$CN$4),(AND((U5&gt;'Infill Capacities'!$CT$11),(U5&lt;='Infill Capacities'!$CU$11))),((U5-'Infill Capacities'!$CT$11)*'Infill Capacities'!$CN$4*('Infill Capacities'!$CP$11)+'Infill Capacities'!$CJ$11),(AND((U5&gt;'Infill Capacities'!$CU$11),(U5&lt;='Infill Capacities'!$CV$11))),((U5-'Infill Capacities'!$CU$11)*'Infill Capacities'!$CN$4*('Infill Capacities'!$CQ$11)+'Infill Capacities'!$CK$11),(AND((U5&gt;'Infill Capacities'!$CV$11),(U5&lt;='Infill Capacities'!$CW$11))),((U5-'Infill Capacities'!$CV$11)*'Infill Capacities'!$CN$4*('Infill Capacities'!$CR$11)+'Infill Capacities'!$CM$11))</f>
        <v>273.41292278643112</v>
      </c>
      <c r="AC5" s="29">
        <f>AA5/$C$13</f>
        <v>0.16405019680216892</v>
      </c>
      <c r="AD5" s="331">
        <f>AB5/$D$13</f>
        <v>0.74693188539872102</v>
      </c>
      <c r="AE5" s="328">
        <f>AA5+AB5</f>
        <v>288.02432698161095</v>
      </c>
      <c r="AF5" s="328">
        <f>Z5-AE5</f>
        <v>-0.90200143694482904</v>
      </c>
      <c r="AG5" s="332">
        <f>(Z5-(AE5))/Z5</f>
        <v>-3.1415231652005735E-3</v>
      </c>
      <c r="AH5" s="307"/>
    </row>
    <row r="6" spans="1:34" x14ac:dyDescent="0.25">
      <c r="A6" s="24">
        <v>2</v>
      </c>
      <c r="B6" s="25">
        <f>B7+'Structural Information'!U7</f>
        <v>5.75</v>
      </c>
      <c r="C6" s="29">
        <f>(D6-D7)/(B6-B7)</f>
        <v>4.9582521396388064E-3</v>
      </c>
      <c r="D6" s="323">
        <f>_xlfn.IFS(($C$18=1),($C$24*B6),($C$18=2),($C$24*(B6-B7)*((4*#REF!-B6)/(4*#REF!-$B$7))),($C$18=3),(C30))</f>
        <v>3.5105515006695426E-2</v>
      </c>
      <c r="E6" s="25">
        <f>'Structural Information'!$Z$7</f>
        <v>40.367000000000004</v>
      </c>
      <c r="F6" s="29">
        <f>E6*D6</f>
        <v>1.4171043242752743</v>
      </c>
      <c r="G6" s="25">
        <f>((E6*D6)/(F9)*$J$12)</f>
        <v>255.66670061893737</v>
      </c>
      <c r="H6" s="324">
        <f>H5+G6</f>
        <v>543.6910276005483</v>
      </c>
      <c r="I6" s="325">
        <f>_xlfn.IFS((C6&lt;='Frame Capacities'!$BM$12),(C6*'Frame Capacities'!$BG$5*'Frame Capacities'!$BH$12),(AND((C6&gt;'Frame Capacities'!$BM$12),(C6&lt;='Frame Capacities'!$BN$12))),((C6-'Frame Capacities'!$BM$12)*'Frame Capacities'!$BG$5*('Frame Capacities'!$BI$12)+'Frame Capacities'!$BC$12),(AND((C6&gt;'Frame Capacities'!$BN$12),(C6&lt;='Frame Capacities'!$BO$12))),((C6-'Frame Capacities'!$BN$12)*'Frame Capacities'!$BG$5*('Frame Capacities'!$BJ$12)+'Frame Capacities'!$BD$12),(AND((C6&gt;'Frame Capacities'!$BO$12),(C6&lt;='Frame Capacities'!$BP$12))),((C6-'Frame Capacities'!$BO$12)*'Frame Capacities'!$BG$5*('Frame Capacities'!$BK$12)+'Frame Capacities'!$BE$12))</f>
        <v>52.366680858465813</v>
      </c>
      <c r="J6" s="326">
        <f>_xlfn.IFS((C6&lt;='Infill Capacities'!$CT$12),(C6*'Infill Capacities'!$CO$12*'Infill Capacities'!$CN$5),(AND((C6&gt;'Infill Capacities'!$CT$12),(C6&lt;='Infill Capacities'!$CU$12))),((C6-'Infill Capacities'!$CT$12)*'Infill Capacities'!$CN$5*('Infill Capacities'!$CP$12)+'Infill Capacities'!$CJ$12),(AND((C6&gt;'Infill Capacities'!$CU$12),(C6&lt;='Infill Capacities'!$CV$12))),((C6-'Infill Capacities'!$CU$12)*'Infill Capacities'!$CN$5*('Infill Capacities'!$CQ$12)+'Infill Capacities'!$CK$12),(AND((C6&gt;'Infill Capacities'!$CV$12),(C6&lt;='Infill Capacities'!$CW$12))),((C6-'Infill Capacities'!$CV$12)*'Infill Capacities'!$CN$5*('Infill Capacities'!$CR$12)+'Infill Capacities'!$CM$12))</f>
        <v>454.44933808847924</v>
      </c>
      <c r="K6" s="29">
        <f t="shared" si="0"/>
        <v>0.54135093926739297</v>
      </c>
      <c r="L6" s="327">
        <f t="shared" si="0"/>
        <v>9.9320163058064317</v>
      </c>
      <c r="M6" s="328">
        <f>I6+J6</f>
        <v>506.81601894694506</v>
      </c>
      <c r="N6" s="329">
        <f>H6-M6</f>
        <v>36.875008653603231</v>
      </c>
      <c r="O6" s="307"/>
      <c r="P6" s="29">
        <f>_xlfn.IFS(('System Capacities'!$N$20+'System Capacities'!$N$33=2),(ABS(H6/$G$14)),('System Capacities'!$N$20+'System Capacities'!$N$33=3),((ABS(H6-'System Capacities'!$G$46)/ABS($G$14))+('System Capacities'!$H$46*'System Capacities'!$D$7)),('System Capacities'!$N$20+'System Capacities'!$N$33=4),((ABS(H6-'System Capacities'!$G$47)/ABS($G$14))+('System Capacities'!$H$47*'System Capacities'!$D$7)),('System Capacities'!$N$20+'System Capacities'!$N$33=5),((ABS((H6-N6)-'System Capacities'!$G$48)/ABS($G$14))+('System Capacities'!$H$48*'System Capacities'!$D$7)),('System Capacities'!$N$20+'System Capacities'!$N$33=6),((ABS((H6-N6)-'System Capacities'!$G$50)/ABS($G$14))+('System Capacities'!$H$50*'System Capacities'!$D$7)),('System Capacities'!$N$20+'System Capacities'!$N$33=7),((ABS((H6-N6)-'System Capacities'!$G$49)/ABS($G$14))+('System Capacities'!$H$49*'System Capacities'!$D$7)),('System Capacities'!$N$20+'System Capacities'!$N$33=8),((ABS((H6-N6)-'System Capacities'!$G$51)/ABS($G$14))+('System Capacities'!$H$51*'System Capacities'!$D$7)))</f>
        <v>1.6648019329287292E-2</v>
      </c>
      <c r="Q6" s="330">
        <f>Q7+P6</f>
        <v>3.9261952859253747E-2</v>
      </c>
      <c r="R6" s="307"/>
      <c r="S6" s="10">
        <v>2</v>
      </c>
      <c r="T6" s="25">
        <f>B6</f>
        <v>5.75</v>
      </c>
      <c r="U6" s="29">
        <f>P6/(T6-T7)</f>
        <v>5.5493397764290976E-3</v>
      </c>
      <c r="V6" s="323">
        <f>Q6</f>
        <v>3.9261952859253747E-2</v>
      </c>
      <c r="W6" s="25">
        <f>'Structural Information'!$Z$7</f>
        <v>40.367000000000004</v>
      </c>
      <c r="X6" s="29">
        <f>W6*V6</f>
        <v>1.5848872510694962</v>
      </c>
      <c r="Y6" s="25">
        <f>((W6*V6)/(X9)*$J$12)</f>
        <v>256.28910410554948</v>
      </c>
      <c r="Z6" s="324">
        <f>Z5+Y6</f>
        <v>543.41142965021561</v>
      </c>
      <c r="AA6" s="325">
        <f>_xlfn.IFS((U6&lt;='Frame Capacities'!$BM$12),(U6*'Frame Capacities'!$BG$5*'Frame Capacities'!$BH$12),(AND((U6&gt;'Frame Capacities'!$BM$12),(U6&lt;='Frame Capacities'!$BN$12))),((U6-'Frame Capacities'!$BM$12)*'Frame Capacities'!$BG$5*('Frame Capacities'!$BI$12)+'Frame Capacities'!$BC$12),(AND((U6&gt;'Frame Capacities'!$BN$12),(U6&lt;='Frame Capacities'!$BO$12))),((U6-'Frame Capacities'!$BN$12)*'Frame Capacities'!$BG$5*('Frame Capacities'!$BJ$12)+'Frame Capacities'!$BD$12),(AND((U6&gt;'Frame Capacities'!$BO$12),(U6&lt;='Frame Capacities'!$BP$12))),((U6-'Frame Capacities'!$BO$12)*'Frame Capacities'!$BG$5*('Frame Capacities'!$BK$12)+'Frame Capacities'!$BE$12))</f>
        <v>58.60946496130024</v>
      </c>
      <c r="AB6" s="326">
        <f>_xlfn.IFS((U6&lt;='Infill Capacities'!$CT$12),(U6*'Infill Capacities'!$CO$12*'Infill Capacities'!$CN$5),(AND((U6&gt;'Infill Capacities'!$CT$12),(U6&lt;='Infill Capacities'!$CU$12))),((U6-'Infill Capacities'!$CT$12)*'Infill Capacities'!$CN$5*('Infill Capacities'!$CP$12)+'Infill Capacities'!$CJ$12),(AND((U6&gt;'Infill Capacities'!$CU$12),(U6&lt;='Infill Capacities'!$CV$12))),((U6-'Infill Capacities'!$CU$12)*'Infill Capacities'!$CN$5*('Infill Capacities'!$CQ$12)+'Infill Capacities'!$CK$12),(AND((U6&gt;'Infill Capacities'!$CV$12),(U6&lt;='Infill Capacities'!$CW$12))),((U6-'Infill Capacities'!$CV$12)*'Infill Capacities'!$CN$5*('Infill Capacities'!$CR$12)+'Infill Capacities'!$CM$12))</f>
        <v>416.52866832469181</v>
      </c>
      <c r="AC6" s="29">
        <f>AA6/$C$14</f>
        <v>0.6058869568707812</v>
      </c>
      <c r="AD6" s="331">
        <f>AB6/$D$14</f>
        <v>9.1032578967718258</v>
      </c>
      <c r="AE6" s="328">
        <f>AA6+AB6</f>
        <v>475.13813328599207</v>
      </c>
      <c r="AF6" s="328">
        <f>Z6-AE6</f>
        <v>68.27329636422354</v>
      </c>
      <c r="AG6" s="332">
        <f>(Z6-(AE6))/Z6</f>
        <v>0.12563831498386013</v>
      </c>
      <c r="AH6" s="307"/>
    </row>
    <row r="7" spans="1:34" x14ac:dyDescent="0.25">
      <c r="A7" s="24">
        <v>1</v>
      </c>
      <c r="B7" s="25">
        <f>B8+'Structural Information'!U8</f>
        <v>2.75</v>
      </c>
      <c r="C7" s="29">
        <f>(D7-D8)/(B7-B8)</f>
        <v>7.3566394864650938E-3</v>
      </c>
      <c r="D7" s="323">
        <f>_xlfn.IFS(($C$18=1),($C$24*B7),($C$18=2),($C$24*(B7-B8)*((4*#REF!-B7)/(4*#REF!-$B$7))),($C$18=3),(C31))</f>
        <v>2.0230758587779007E-2</v>
      </c>
      <c r="E7" s="25">
        <f>'Structural Information'!$Z$8</f>
        <v>40.367000000000004</v>
      </c>
      <c r="F7" s="29">
        <f>E7*D7</f>
        <v>0.81665503191287525</v>
      </c>
      <c r="G7" s="25">
        <f>((E7*D7)/(F9)*$J$12)</f>
        <v>147.33671613047719</v>
      </c>
      <c r="H7" s="324">
        <f>H6+G7</f>
        <v>691.02774373102545</v>
      </c>
      <c r="I7" s="325">
        <f>_xlfn.IFS((C7&lt;='Frame Capacities'!$BM$13),(C7*'Frame Capacities'!$BG$6*'Frame Capacities'!$BH$13),(AND((C7&gt;'Frame Capacities'!$BM$13),(C7&lt;='Frame Capacities'!$BN$13))),((C7-'Frame Capacities'!$BM$13)*'Frame Capacities'!$BG$6*('Frame Capacities'!$BI$13)+'Frame Capacities'!$BC$13),(AND((C7&gt;'Frame Capacities'!$BN$13),(C7&lt;='Frame Capacities'!$BO$13))),((C7-'Frame Capacities'!$BN$13)*'Frame Capacities'!$BG$6*('Frame Capacities'!$BJ$13)+'Frame Capacities'!$BD$13),(AND((C7&gt;'Frame Capacities'!$BO$13),(C7&lt;='Frame Capacities'!$BP$13))),((C7-'Frame Capacities'!$BO$13)*'Frame Capacities'!$BG$6*('Frame Capacities'!$BK$13)+'Frame Capacities'!$BE$13))</f>
        <v>110.21653772491945</v>
      </c>
      <c r="J7" s="326">
        <f>_xlfn.IFS((C7&lt;='Infill Capacities'!$CT$13),(C7*'Infill Capacities'!$CO$13*'Infill Capacities'!$CN$6),(AND((C7&gt;'Infill Capacities'!$CT$13),(C7&lt;='Infill Capacities'!$CU$13))),((C7-'Infill Capacities'!$CT$13)*'Infill Capacities'!$CN$6*('Infill Capacities'!$CP$13)+'Infill Capacities'!$CJ$13),(AND((C7&gt;'Infill Capacities'!$CU$13),(C7&lt;='Infill Capacities'!$CV$13))),((C7-'Infill Capacities'!$CU$13)*'Infill Capacities'!$CN$6*('Infill Capacities'!$CQ$13)+'Infill Capacities'!$CK$13),(AND((C7&gt;'Infill Capacities'!$CV$13),(C7&lt;='Infill Capacities'!$CW$13))),((C7-'Infill Capacities'!$CV$13)*'Infill Capacities'!$CN$6*('Infill Capacities'!$CR$13)+'Infill Capacities'!$CM$13))</f>
        <v>299.20371027116539</v>
      </c>
      <c r="K7" s="29">
        <f t="shared" si="0"/>
        <v>0.89461475426070991</v>
      </c>
      <c r="L7" s="327">
        <f t="shared" si="0"/>
        <v>6.539114220455577</v>
      </c>
      <c r="M7" s="328">
        <f>I7+J7</f>
        <v>409.42024799608487</v>
      </c>
      <c r="N7" s="329">
        <f>H7-M7</f>
        <v>281.60749573494058</v>
      </c>
      <c r="O7" s="307"/>
      <c r="P7" s="29">
        <f>_xlfn.IFS(('System Capacities'!$N$21+'System Capacities'!$N$34=2),(H7/$G$15),('System Capacities'!$N$21+'System Capacities'!$N$34=3),((ABS(H7-'System Capacities'!$K$46)/ABS($G$15))+('System Capacities'!$L$46*'System Capacities'!$D$8)),('System Capacities'!$N$21+'System Capacities'!$N$34=4),((ABS(H7-'System Capacities'!$K$47)/ABS($G$15))+('System Capacities'!$L$47*'System Capacities'!$D$8)),('System Capacities'!$N$21+'System Capacities'!$N$34=5),((ABS(H7-'System Capacities'!$K$48)/ABS($G$15))+('System Capacities'!$L$48*'System Capacities'!$D$8)),('System Capacities'!$N$21+'System Capacities'!$N$34=6),((ABS(H7-'System Capacities'!$K$50)/ABS($G$15))+('System Capacities'!$L$50*'System Capacities'!$D$8)),('System Capacities'!$N$21+'System Capacities'!$N$34=7),((ABS(H7-'System Capacities'!$K$49)/ABS($G$15))+('System Capacities'!$L$49*'System Capacities'!$D$8)),('System Capacities'!$N$21+'System Capacities'!$N$34=8),((ABS(H7-'System Capacities'!$K$51)/ABS($G$15))+('System Capacities'!$L$51*'System Capacities'!$D$8)))</f>
        <v>2.2613933529966455E-2</v>
      </c>
      <c r="Q7" s="330">
        <f>Q8+P7</f>
        <v>2.2613933529966455E-2</v>
      </c>
      <c r="R7" s="307"/>
      <c r="S7" s="10">
        <v>1</v>
      </c>
      <c r="T7" s="25">
        <f>B7</f>
        <v>2.75</v>
      </c>
      <c r="U7" s="29">
        <f>P7/(T7-T8)</f>
        <v>8.2232485563514379E-3</v>
      </c>
      <c r="V7" s="323">
        <f>Q7</f>
        <v>2.2613933529966455E-2</v>
      </c>
      <c r="W7" s="25">
        <f>'Structural Information'!$Z$8</f>
        <v>40.367000000000004</v>
      </c>
      <c r="X7" s="29">
        <f>W7*V7</f>
        <v>0.91285665480415601</v>
      </c>
      <c r="Y7" s="25">
        <f>((W7*V7)/(X9)*$J$12)</f>
        <v>147.61631408080981</v>
      </c>
      <c r="Z7" s="324">
        <f>Z6+Y7</f>
        <v>691.02774373102545</v>
      </c>
      <c r="AA7" s="325">
        <f>_xlfn.IFS((U7&lt;='Frame Capacities'!$BM$13),(U7*'Frame Capacities'!$BG$6*'Frame Capacities'!$BH$13),(AND((U7&gt;'Frame Capacities'!$BM$13),(U7&lt;='Frame Capacities'!$BN$13))),((U7-'Frame Capacities'!$BM$13)*'Frame Capacities'!$BG$6*('Frame Capacities'!$BI$13)+'Frame Capacities'!$BC$13),(AND((U7&gt;'Frame Capacities'!$BN$13),(U7&lt;='Frame Capacities'!$BO$13))),((U7-'Frame Capacities'!$BN$13)*'Frame Capacities'!$BG$6*('Frame Capacities'!$BJ$13)+'Frame Capacities'!$BD$13),(AND((U7&gt;'Frame Capacities'!$BO$13),(U7&lt;='Frame Capacities'!$BP$13))),((U7-'Frame Capacities'!$BO$13)*'Frame Capacities'!$BG$6*('Frame Capacities'!$BK$13)+'Frame Capacities'!$BE$13))</f>
        <v>123.19999999999975</v>
      </c>
      <c r="AB7" s="326">
        <f>_xlfn.IFS((U7&lt;='Infill Capacities'!$CT$13),(U7*'Infill Capacities'!$CO$13*'Infill Capacities'!$CN$6),(AND((U7&gt;'Infill Capacities'!$CT$13),(U7&lt;='Infill Capacities'!$CU$13))),((U7-'Infill Capacities'!$CT$13)*'Infill Capacities'!$CN$6*('Infill Capacities'!$CP$13)+'Infill Capacities'!$CJ$13),(AND((U7&gt;'Infill Capacities'!$CU$13),(U7&lt;='Infill Capacities'!$CV$13))),((U7-'Infill Capacities'!$CU$13)*'Infill Capacities'!$CN$6*('Infill Capacities'!$CQ$13)+'Infill Capacities'!$CK$13),(AND((U7&gt;'Infill Capacities'!$CV$13),(U7&lt;='Infill Capacities'!$CW$13))),((U7-'Infill Capacities'!$CV$13)*'Infill Capacities'!$CN$6*('Infill Capacities'!$CR$13)+'Infill Capacities'!$CM$13))</f>
        <v>245.19250426505968</v>
      </c>
      <c r="AC7" s="29">
        <f>AA7/$C$15</f>
        <v>0.999999999999998</v>
      </c>
      <c r="AD7" s="331">
        <f>AB7/$D$15</f>
        <v>5.3586962204969772</v>
      </c>
      <c r="AE7" s="328">
        <f>AA7+AB7</f>
        <v>368.39250426505942</v>
      </c>
      <c r="AF7" s="328">
        <f>Z7-AE7</f>
        <v>322.63523946596604</v>
      </c>
      <c r="AG7" s="332">
        <f>(Z7-(AE7))/Z7</f>
        <v>0.46689187575014074</v>
      </c>
      <c r="AH7" s="307"/>
    </row>
    <row r="8" spans="1:34" x14ac:dyDescent="0.25">
      <c r="A8" s="24">
        <v>0</v>
      </c>
      <c r="B8" s="25">
        <f>'Structural Information'!U9</f>
        <v>0</v>
      </c>
      <c r="C8" s="29" t="s">
        <v>70</v>
      </c>
      <c r="D8" s="323">
        <f>_xlfn.IFS(($C$18=1),($C$24*B8),($C$18=2),($C$24*(B8-B9)*((4*#REF!-B8)/(4*#REF!-$B$7))),($C$18=3),(C42))</f>
        <v>0</v>
      </c>
      <c r="E8" s="25" t="s">
        <v>70</v>
      </c>
      <c r="F8" s="29">
        <v>0</v>
      </c>
      <c r="G8" s="25" t="s">
        <v>70</v>
      </c>
      <c r="H8" s="25" t="s">
        <v>70</v>
      </c>
      <c r="I8" s="325" t="s">
        <v>70</v>
      </c>
      <c r="J8" s="325" t="s">
        <v>70</v>
      </c>
      <c r="K8" s="333" t="s">
        <v>70</v>
      </c>
      <c r="L8" s="334" t="s">
        <v>70</v>
      </c>
      <c r="M8" s="335" t="s">
        <v>70</v>
      </c>
      <c r="N8" s="336" t="s">
        <v>70</v>
      </c>
      <c r="O8" s="307"/>
      <c r="P8" s="29">
        <v>0</v>
      </c>
      <c r="Q8" s="330">
        <f>P8</f>
        <v>0</v>
      </c>
      <c r="R8" s="307"/>
      <c r="S8" s="10">
        <v>0</v>
      </c>
      <c r="T8" s="25">
        <f>B8</f>
        <v>0</v>
      </c>
      <c r="U8" s="29" t="s">
        <v>70</v>
      </c>
      <c r="V8" s="323">
        <f>Q8</f>
        <v>0</v>
      </c>
      <c r="W8" s="25" t="str">
        <f>E8</f>
        <v>-</v>
      </c>
      <c r="X8" s="29">
        <v>0</v>
      </c>
      <c r="Y8" s="25" t="s">
        <v>70</v>
      </c>
      <c r="Z8" s="337" t="s">
        <v>70</v>
      </c>
      <c r="AA8" s="325" t="s">
        <v>70</v>
      </c>
      <c r="AB8" s="325" t="s">
        <v>70</v>
      </c>
      <c r="AC8" s="333" t="s">
        <v>70</v>
      </c>
      <c r="AD8" s="325" t="s">
        <v>70</v>
      </c>
      <c r="AE8" s="335" t="s">
        <v>70</v>
      </c>
      <c r="AF8" s="335" t="s">
        <v>70</v>
      </c>
      <c r="AG8" s="307"/>
      <c r="AH8" s="307"/>
    </row>
    <row r="9" spans="1:34" x14ac:dyDescent="0.25">
      <c r="A9" s="5"/>
      <c r="B9" s="6"/>
      <c r="C9" s="6"/>
      <c r="D9" s="6"/>
      <c r="E9" s="171" t="s">
        <v>83</v>
      </c>
      <c r="F9" s="338">
        <f>SUM(F5:F8)</f>
        <v>3.8302148909684335</v>
      </c>
      <c r="G9" s="6"/>
      <c r="H9" s="6"/>
      <c r="I9" s="6"/>
      <c r="J9" s="6"/>
      <c r="K9" s="6"/>
      <c r="L9" s="6"/>
      <c r="M9" s="6"/>
      <c r="N9" s="7"/>
      <c r="O9" s="307"/>
      <c r="P9" s="307"/>
      <c r="Q9" s="307"/>
      <c r="R9" s="307"/>
      <c r="S9" s="307"/>
      <c r="T9" s="307"/>
      <c r="U9" s="307"/>
      <c r="V9" s="307"/>
      <c r="W9" s="168" t="s">
        <v>83</v>
      </c>
      <c r="X9" s="339">
        <f>SUM(X5:X8)</f>
        <v>4.2733032486764486</v>
      </c>
      <c r="Y9" s="307"/>
      <c r="Z9" s="307"/>
      <c r="AA9" s="307"/>
      <c r="AB9" s="307"/>
      <c r="AC9" s="307"/>
      <c r="AD9" s="307"/>
      <c r="AE9" s="307"/>
      <c r="AF9" s="307"/>
      <c r="AG9" s="307"/>
      <c r="AH9" s="307"/>
    </row>
    <row r="10" spans="1:3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</row>
    <row r="11" spans="1:34" x14ac:dyDescent="0.25">
      <c r="A11" s="5"/>
      <c r="B11" s="819" t="s">
        <v>88</v>
      </c>
      <c r="C11" s="819"/>
      <c r="D11" s="819"/>
      <c r="E11" s="819"/>
      <c r="F11" s="819"/>
      <c r="G11" s="819"/>
      <c r="H11" s="6"/>
      <c r="I11" s="811" t="s">
        <v>275</v>
      </c>
      <c r="J11" s="811"/>
      <c r="K11" s="6"/>
      <c r="L11" s="6"/>
      <c r="M11" s="6"/>
      <c r="N11" s="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</row>
    <row r="12" spans="1:34" x14ac:dyDescent="0.25">
      <c r="A12" s="5"/>
      <c r="B12" s="10" t="s">
        <v>9</v>
      </c>
      <c r="C12" s="10" t="s">
        <v>197</v>
      </c>
      <c r="D12" s="10" t="s">
        <v>198</v>
      </c>
      <c r="E12" s="10" t="s">
        <v>72</v>
      </c>
      <c r="F12" s="10" t="s">
        <v>74</v>
      </c>
      <c r="G12" s="10" t="s">
        <v>185</v>
      </c>
      <c r="H12" s="6"/>
      <c r="I12" s="340" t="s">
        <v>276</v>
      </c>
      <c r="J12" s="325">
        <f>Q68</f>
        <v>691.02774373102545</v>
      </c>
      <c r="K12" s="6"/>
      <c r="L12" s="6"/>
      <c r="M12" s="6"/>
      <c r="N12" s="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</row>
    <row r="13" spans="1:34" x14ac:dyDescent="0.25">
      <c r="A13" s="5"/>
      <c r="B13" s="171">
        <v>3</v>
      </c>
      <c r="C13" s="25">
        <f>'System Capacities'!N6</f>
        <v>89.066666666666663</v>
      </c>
      <c r="D13" s="25">
        <f>'System Capacities'!O6</f>
        <v>366.04800000000012</v>
      </c>
      <c r="E13" s="325">
        <f>'System Capacities'!P6</f>
        <v>385.60989644706382</v>
      </c>
      <c r="F13" s="341">
        <f>'System Capacities'!Q6</f>
        <v>2.107940763551708E-3</v>
      </c>
      <c r="G13" s="25">
        <f>'System Capacities'!R6</f>
        <v>60977.345460338052</v>
      </c>
      <c r="H13" s="6"/>
      <c r="I13" s="6"/>
      <c r="J13" s="6"/>
      <c r="K13" s="6"/>
      <c r="L13" s="6"/>
      <c r="M13" s="6"/>
      <c r="N13" s="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</row>
    <row r="14" spans="1:34" ht="15" customHeight="1" thickBot="1" x14ac:dyDescent="0.3">
      <c r="A14" s="5"/>
      <c r="B14" s="171">
        <v>2</v>
      </c>
      <c r="C14" s="25">
        <f>'System Capacities'!N7</f>
        <v>96.733333333333334</v>
      </c>
      <c r="D14" s="25">
        <f>'System Capacities'!O7</f>
        <v>45.756000000000014</v>
      </c>
      <c r="E14" s="325">
        <f>'System Capacities'!P7</f>
        <v>281.68541678180304</v>
      </c>
      <c r="F14" s="341">
        <f>'System Capacities'!Q7</f>
        <v>9.1590348884381355E-3</v>
      </c>
      <c r="G14" s="25">
        <f>'System Capacities'!R7</f>
        <v>-17864.178783465144</v>
      </c>
      <c r="H14" s="342"/>
      <c r="I14" s="6"/>
      <c r="J14" s="6"/>
      <c r="K14" s="6"/>
      <c r="L14" s="6"/>
      <c r="M14" s="6"/>
      <c r="N14" s="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</row>
    <row r="15" spans="1:34" ht="15.75" thickBot="1" x14ac:dyDescent="0.3">
      <c r="A15" s="5"/>
      <c r="B15" s="171">
        <v>1</v>
      </c>
      <c r="C15" s="25">
        <f>'System Capacities'!N8</f>
        <v>123.19999999999999</v>
      </c>
      <c r="D15" s="25">
        <f>'System Capacities'!O8</f>
        <v>45.756</v>
      </c>
      <c r="E15" s="325">
        <f>'System Capacities'!P8</f>
        <v>368.39250426505885</v>
      </c>
      <c r="F15" s="341">
        <f>'System Capacities'!Q8</f>
        <v>8.2232485563514535E-3</v>
      </c>
      <c r="G15" s="25">
        <f>'System Capacities'!R8</f>
        <v>-17215.582039213325</v>
      </c>
      <c r="H15" s="6"/>
      <c r="I15" s="6"/>
      <c r="J15" s="343"/>
      <c r="K15" s="6"/>
      <c r="L15" s="6"/>
      <c r="M15" s="6"/>
      <c r="N15" s="7"/>
      <c r="O15" s="307"/>
      <c r="P15" s="799" t="s">
        <v>253</v>
      </c>
      <c r="Q15" s="800"/>
      <c r="R15" s="322"/>
      <c r="S15" s="799" t="s">
        <v>253</v>
      </c>
      <c r="T15" s="834"/>
      <c r="U15" s="834"/>
      <c r="V15" s="834"/>
      <c r="W15" s="834"/>
      <c r="X15" s="834"/>
      <c r="Y15" s="834"/>
      <c r="Z15" s="834"/>
      <c r="AA15" s="834"/>
      <c r="AB15" s="834"/>
      <c r="AC15" s="834"/>
      <c r="AD15" s="834"/>
      <c r="AE15" s="834"/>
      <c r="AF15" s="800"/>
      <c r="AG15" s="307"/>
      <c r="AH15" s="307"/>
    </row>
    <row r="16" spans="1:34" ht="15.75" thickBot="1" x14ac:dyDescent="0.3">
      <c r="A16" s="5"/>
      <c r="B16" s="6"/>
      <c r="C16" s="6"/>
      <c r="D16" s="6"/>
      <c r="E16" s="6"/>
      <c r="F16" s="6"/>
      <c r="G16" s="6"/>
      <c r="H16" s="6"/>
      <c r="I16" s="344" t="s">
        <v>270</v>
      </c>
      <c r="J16" s="331">
        <v>1</v>
      </c>
      <c r="K16" s="6"/>
      <c r="L16" s="6"/>
      <c r="M16" s="6"/>
      <c r="N16" s="7"/>
      <c r="O16" s="307"/>
      <c r="P16" s="565" t="s">
        <v>86</v>
      </c>
      <c r="Q16" s="658" t="s">
        <v>85</v>
      </c>
      <c r="R16" s="307"/>
      <c r="S16" s="658" t="s">
        <v>0</v>
      </c>
      <c r="T16" s="658" t="s">
        <v>76</v>
      </c>
      <c r="U16" s="658" t="s">
        <v>106</v>
      </c>
      <c r="V16" s="565" t="s">
        <v>78</v>
      </c>
      <c r="W16" s="658" t="s">
        <v>81</v>
      </c>
      <c r="X16" s="658" t="s">
        <v>82</v>
      </c>
      <c r="Y16" s="565" t="s">
        <v>79</v>
      </c>
      <c r="Z16" s="565" t="s">
        <v>80</v>
      </c>
      <c r="AA16" s="565" t="s">
        <v>194</v>
      </c>
      <c r="AB16" s="565" t="s">
        <v>193</v>
      </c>
      <c r="AC16" s="565" t="s">
        <v>195</v>
      </c>
      <c r="AD16" s="565" t="s">
        <v>196</v>
      </c>
      <c r="AE16" s="801" t="s">
        <v>354</v>
      </c>
      <c r="AF16" s="802" t="s">
        <v>397</v>
      </c>
      <c r="AG16" s="823" t="s">
        <v>247</v>
      </c>
      <c r="AH16" s="307"/>
    </row>
    <row r="17" spans="1:34" ht="15.75" thickBot="1" x14ac:dyDescent="0.3">
      <c r="A17" s="5"/>
      <c r="B17" s="816" t="s">
        <v>314</v>
      </c>
      <c r="C17" s="817"/>
      <c r="D17" s="818"/>
      <c r="E17" s="6"/>
      <c r="F17" s="6"/>
      <c r="G17" s="6"/>
      <c r="H17" s="6"/>
      <c r="I17" s="20"/>
      <c r="J17" s="20"/>
      <c r="K17" s="6"/>
      <c r="L17" s="6"/>
      <c r="M17" s="6"/>
      <c r="N17" s="7"/>
      <c r="O17" s="307"/>
      <c r="P17" s="531"/>
      <c r="Q17" s="536"/>
      <c r="R17" s="307"/>
      <c r="S17" s="536"/>
      <c r="T17" s="536"/>
      <c r="U17" s="536"/>
      <c r="V17" s="531"/>
      <c r="W17" s="536"/>
      <c r="X17" s="536"/>
      <c r="Y17" s="531"/>
      <c r="Z17" s="531"/>
      <c r="AA17" s="531"/>
      <c r="AB17" s="531"/>
      <c r="AC17" s="531"/>
      <c r="AD17" s="531"/>
      <c r="AE17" s="802"/>
      <c r="AF17" s="826"/>
      <c r="AG17" s="823"/>
      <c r="AH17" s="307"/>
    </row>
    <row r="18" spans="1:34" ht="15.75" thickBot="1" x14ac:dyDescent="0.3">
      <c r="A18" s="5"/>
      <c r="B18" s="345" t="s">
        <v>313</v>
      </c>
      <c r="C18" s="346">
        <v>3</v>
      </c>
      <c r="D18" s="347"/>
      <c r="E18" s="6"/>
      <c r="F18" s="6"/>
      <c r="G18" s="6"/>
      <c r="H18" s="6"/>
      <c r="I18" s="20"/>
      <c r="J18" s="20"/>
      <c r="K18" s="6"/>
      <c r="L18" s="20"/>
      <c r="M18" s="20"/>
      <c r="N18" s="7"/>
      <c r="O18" s="307"/>
      <c r="P18" s="29">
        <f>_xlfn.IFS(('System Capacities'!$N$19+'System Capacities'!$N$32=2),(Z5/$G$13),('System Capacities'!$N$19+'System Capacities'!$N$32=3),(ABS((Z5-'System Capacities'!$C$46)/$G$13)+('System Capacities'!$D$46*'System Capacities'!$D$6)),('System Capacities'!$N$19+'System Capacities'!$N$32=4),(ABS((Z5-'System Capacities'!$C$47)/$G$13)+('System Capacities'!$D$47*'System Capacities'!$D$6)),('System Capacities'!$N$19+'System Capacities'!$N$32=5),(ABS(((Z5-AF5)-'System Capacities'!$C$48)/$G$13)+('System Capacities'!$D$48*'System Capacities'!$D$6)),('System Capacities'!$N$19+'System Capacities'!$N$32=6),(ABS(((Z5-AF5)-'System Capacities'!$C$49)/$G$13)+('System Capacities'!$D$50*'System Capacities'!$D$6)),('System Capacities'!$N$19+'System Capacities'!$N$32=7),(ABS(((Z5-AF5)-'System Capacities'!$C$50)/$G$13)+('System Capacities'!$D$49*'System Capacities'!$D$6)),('System Capacities'!$N$19+'System Capacities'!$N$32=8),(ABS(((Z5-AF5)-'System Capacities'!$C$52)/$G$13)+('System Capacities'!$D$52*'System Capacities'!$D$6)))</f>
        <v>4.7086721039934611E-3</v>
      </c>
      <c r="Q18" s="348">
        <f>Q19+P18</f>
        <v>4.3954973644833875E-2</v>
      </c>
      <c r="R18" s="307"/>
      <c r="S18" s="10">
        <v>3</v>
      </c>
      <c r="T18" s="25">
        <f>T5</f>
        <v>8.75</v>
      </c>
      <c r="U18" s="29">
        <f>P18/(T18-T19)</f>
        <v>1.5695573679978204E-3</v>
      </c>
      <c r="V18" s="323">
        <f>Q18</f>
        <v>4.3954973644833875E-2</v>
      </c>
      <c r="W18" s="25">
        <f>'Structural Information'!$Z$6</f>
        <v>40.367000000000004</v>
      </c>
      <c r="X18" s="25">
        <f>W18*V18</f>
        <v>1.7743304211210091</v>
      </c>
      <c r="Y18" s="25">
        <f>((W18*V18)/(X22)*$J$12)</f>
        <v>287.04858812093039</v>
      </c>
      <c r="Z18" s="324">
        <f>Y18</f>
        <v>287.04858812093039</v>
      </c>
      <c r="AA18" s="325">
        <f>_xlfn.IFS((U18&lt;='Frame Capacities'!$BM$11),(U18*'Frame Capacities'!$BG$4*'Frame Capacities'!$BH$11),(AND((U18&gt;'Frame Capacities'!$BM$11),(U18&lt;='Frame Capacities'!$BN$11))),((U18-'Frame Capacities'!$BM$11)*'Frame Capacities'!$BG$4*('Frame Capacities'!$BI$11)+'Frame Capacities'!$BC$11),(AND((U18&gt;'Frame Capacities'!$BN$11),(U18&lt;='Frame Capacities'!$BO$11))),((U18-'Frame Capacities'!$BN$11)*'Frame Capacities'!$BG$4*('Frame Capacities'!$BJ$11)+'Frame Capacities'!$BD$11),(AND((U18&gt;'Frame Capacities'!$BO$11),(U18&lt;='Frame Capacities'!$BP$11))),((U18-'Frame Capacities'!$BO$11)*'Frame Capacities'!$BG$4*('Frame Capacities'!$BK$11)+'Frame Capacities'!$BE$11))</f>
        <v>14.56564588122786</v>
      </c>
      <c r="AB18" s="326">
        <f>_xlfn.IFS((U18&lt;='Infill Capacities'!$CT$11),(U18*'Infill Capacities'!$CO$11*'Infill Capacities'!$CN$4),(AND((U18&gt;'Infill Capacities'!$CT$11),(U18&lt;='Infill Capacities'!$CU$11))),((U18-'Infill Capacities'!$CT$11)*'Infill Capacities'!$CN$4*('Infill Capacities'!$CP$11)+'Infill Capacities'!$CJ$11),(AND((U18&gt;'Infill Capacities'!$CU$11),(U18&lt;='Infill Capacities'!$CV$11))),((U18-'Infill Capacities'!$CU$11)*'Infill Capacities'!$CN$4*('Infill Capacities'!$CQ$11)+'Infill Capacities'!$CK$11),(AND((U18&gt;'Infill Capacities'!$CV$11),(U18&lt;='Infill Capacities'!$CW$11))),((U18-'Infill Capacities'!$CV$11)*'Infill Capacities'!$CN$4*('Infill Capacities'!$CR$11)+'Infill Capacities'!$CM$11))</f>
        <v>272.55667966343827</v>
      </c>
      <c r="AC18" s="341">
        <f>AA18/$C$13</f>
        <v>0.16353644327725891</v>
      </c>
      <c r="AD18" s="349">
        <f>AB18/$D$13</f>
        <v>0.74459273008850801</v>
      </c>
      <c r="AE18" s="328">
        <f>AA18+AB18</f>
        <v>287.12232554466613</v>
      </c>
      <c r="AF18" s="328">
        <f>Z18-AE18</f>
        <v>-7.3737423735735774E-2</v>
      </c>
      <c r="AG18" s="332">
        <f>(Z18-(AE18))/Z18</f>
        <v>-2.5688133224564412E-4</v>
      </c>
      <c r="AH18" s="307"/>
    </row>
    <row r="19" spans="1:34" x14ac:dyDescent="0.25">
      <c r="A19" s="5"/>
      <c r="B19" s="814" t="s">
        <v>311</v>
      </c>
      <c r="C19" s="815"/>
      <c r="D19" s="350">
        <v>1</v>
      </c>
      <c r="E19" s="6"/>
      <c r="F19" s="6"/>
      <c r="G19" s="6"/>
      <c r="H19" s="6"/>
      <c r="I19" s="20"/>
      <c r="J19" s="20"/>
      <c r="K19" s="6"/>
      <c r="L19" s="20"/>
      <c r="M19" s="20"/>
      <c r="N19" s="7"/>
      <c r="O19" s="307"/>
      <c r="P19" s="29">
        <f>_xlfn.IFS(('System Capacities'!$N$20+'System Capacities'!$N$33=2),(ABS(Z6/$G$14)),('System Capacities'!$N$20+'System Capacities'!$N$33=3),(ABS((Z6-'System Capacities'!$G$46)/$G$14)+('System Capacities'!$H$46*'System Capacities'!$D$7)),('System Capacities'!$N$20+'System Capacities'!$N$33=4),(ABS((Z6-'System Capacities'!$G$47)/$G$14)+('System Capacities'!$H$47*'System Capacities'!$D$7)),('System Capacities'!$N$20+'System Capacities'!$N$33=5),(ABS(((Z6-AF6)-'System Capacities'!$G$48)/$G$14)+('System Capacities'!$H$48*'System Capacities'!$D$7)),('System Capacities'!$N$20+'System Capacities'!$N$33=6),(ABS(((Z6-AF6)-'System Capacities'!$G$50)/$G$14)+('System Capacities'!$H$50*'System Capacities'!$D$7)),('System Capacities'!$N$20+'System Capacities'!$N$33=7),(ABS(((Z6-AF6)-'System Capacities'!$G$49)/$G$14)+('System Capacities'!$H$49*'System Capacities'!$D$7)),('System Capacities'!$N$20+'System Capacities'!$N$33=8),(ABS(((Z6-AF6)-'System Capacities'!$G$51)/$G$14)+('System Capacities'!$H$51*'System Capacities'!$D$7)))</f>
        <v>1.663236801087396E-2</v>
      </c>
      <c r="Q19" s="348">
        <f>Q20+P19</f>
        <v>3.9246301540840411E-2</v>
      </c>
      <c r="R19" s="307"/>
      <c r="S19" s="10">
        <v>2</v>
      </c>
      <c r="T19" s="25">
        <f>T6</f>
        <v>5.75</v>
      </c>
      <c r="U19" s="29">
        <f>P19/(T19-T20)</f>
        <v>5.5441226702913201E-3</v>
      </c>
      <c r="V19" s="323">
        <f>Q19</f>
        <v>3.9246301540840411E-2</v>
      </c>
      <c r="W19" s="25">
        <f>'Structural Information'!$Z$7</f>
        <v>40.367000000000004</v>
      </c>
      <c r="X19" s="25">
        <f>W19*V19</f>
        <v>1.584255454299105</v>
      </c>
      <c r="Y19" s="25">
        <f>((W19*V19)/(X22)*$J$12)</f>
        <v>256.29853716430574</v>
      </c>
      <c r="Z19" s="324">
        <f>Z18+Y19</f>
        <v>543.34712528523619</v>
      </c>
      <c r="AA19" s="325">
        <f>_xlfn.IFS((U19&lt;='Frame Capacities'!$BM$12),(U19*'Frame Capacities'!$BG$5*'Frame Capacities'!$BH$12),(AND((U19&gt;'Frame Capacities'!$BM$12),(U19&lt;='Frame Capacities'!$BN$12))),((U19-'Frame Capacities'!$BM$12)*'Frame Capacities'!$BG$5*('Frame Capacities'!$BI$12)+'Frame Capacities'!$BC$12),(AND((U19&gt;'Frame Capacities'!$BN$12),(U19&lt;='Frame Capacities'!$BO$12))),((U19-'Frame Capacities'!$BN$12)*'Frame Capacities'!$BG$5*('Frame Capacities'!$BJ$12)+'Frame Capacities'!$BD$12),(AND((U19&gt;'Frame Capacities'!$BO$12),(U19&lt;='Frame Capacities'!$BP$12))),((U19-'Frame Capacities'!$BO$12)*'Frame Capacities'!$BG$5*('Frame Capacities'!$BK$12)+'Frame Capacities'!$BE$12))</f>
        <v>58.554364388673527</v>
      </c>
      <c r="AB19" s="326">
        <f>_xlfn.IFS((U19&lt;='Infill Capacities'!$CT$12),(U19*'Infill Capacities'!$CO$12*'Infill Capacities'!$CN$5),(AND((U19&gt;'Infill Capacities'!$CT$12),(U19&lt;='Infill Capacities'!$CU$12))),((U19-'Infill Capacities'!$CT$12)*'Infill Capacities'!$CN$5*('Infill Capacities'!$CP$12)+'Infill Capacities'!$CJ$12),(AND((U19&gt;'Infill Capacities'!$CU$12),(U19&lt;='Infill Capacities'!$CV$12))),((U19-'Infill Capacities'!$CU$12)*'Infill Capacities'!$CN$5*('Infill Capacities'!$CQ$12)+'Infill Capacities'!$CK$12),(AND((U19&gt;'Infill Capacities'!$CV$12),(U19&lt;='Infill Capacities'!$CW$12))),((U19-'Infill Capacities'!$CV$12)*'Infill Capacities'!$CN$5*('Infill Capacities'!$CR$12)+'Infill Capacities'!$CM$12))</f>
        <v>416.86336684765121</v>
      </c>
      <c r="AC19" s="341">
        <f>AA19/$C$14</f>
        <v>0.60531734378366842</v>
      </c>
      <c r="AD19" s="349">
        <f>AB19/$D$14</f>
        <v>9.110572752156024</v>
      </c>
      <c r="AE19" s="328">
        <f>AA19+AB19</f>
        <v>475.41773123632476</v>
      </c>
      <c r="AF19" s="328">
        <f>Z19-AE19</f>
        <v>67.929394048911433</v>
      </c>
      <c r="AG19" s="332">
        <f>(Z19-(AE19))/Z19</f>
        <v>0.12502025112077503</v>
      </c>
      <c r="AH19" s="307"/>
    </row>
    <row r="20" spans="1:34" x14ac:dyDescent="0.25">
      <c r="A20" s="5"/>
      <c r="B20" s="814" t="s">
        <v>312</v>
      </c>
      <c r="C20" s="815"/>
      <c r="D20" s="351">
        <v>2</v>
      </c>
      <c r="E20" s="6"/>
      <c r="F20" s="6"/>
      <c r="G20" s="6"/>
      <c r="H20" s="6"/>
      <c r="I20" s="6"/>
      <c r="J20" s="343"/>
      <c r="K20" s="6"/>
      <c r="L20" s="20"/>
      <c r="M20" s="20"/>
      <c r="N20" s="7"/>
      <c r="O20" s="307"/>
      <c r="P20" s="29">
        <f>_xlfn.IFS(('System Capacities'!$N$21+'System Capacities'!$N$34=2),(ABS(Z7/$G$15)),('System Capacities'!$N$21+'System Capacities'!$N$34=3),(ABS((Z7-'System Capacities'!$K$46)/$G$15)+('System Capacities'!$L$46*'System Capacities'!$D$8)),('System Capacities'!$N$21+'System Capacities'!$N$34=4),(ABS((Z7-'System Capacities'!$K$47)/$G$15)+('System Capacities'!$L$47*'System Capacities'!$D$8)),('System Capacities'!$N$21+'System Capacities'!$N$34=5),(ABS((Z7-'System Capacities'!$K$48)/$G$15)+('System Capacities'!$L$48*'System Capacities'!$D$8)),('System Capacities'!$N$21+'System Capacities'!$N$34=6),(ABS((Z7-'System Capacities'!$K$50)/$G$15)+('System Capacities'!$L$50*'System Capacities'!$D$8)),('System Capacities'!$N$21+'System Capacities'!$N$34=7),(ABS((Z7-'System Capacities'!$K$49)/$G$15)+('System Capacities'!$L$49*'System Capacities'!$D$8)),('System Capacities'!$N$21+'System Capacities'!$N$34=8),(ABS((Z7-'System Capacities'!$K$51)/$G$15)+('System Capacities'!$L$51*'System Capacities'!$D$8)))</f>
        <v>2.2613933529966455E-2</v>
      </c>
      <c r="Q20" s="348">
        <f>Q21+P20</f>
        <v>2.2613933529966455E-2</v>
      </c>
      <c r="R20" s="307"/>
      <c r="S20" s="10">
        <v>1</v>
      </c>
      <c r="T20" s="25">
        <f>T7</f>
        <v>2.75</v>
      </c>
      <c r="U20" s="29">
        <f>P20/(T20-T21)</f>
        <v>8.2232485563514379E-3</v>
      </c>
      <c r="V20" s="323">
        <f>Q20</f>
        <v>2.2613933529966455E-2</v>
      </c>
      <c r="W20" s="25">
        <f>'Structural Information'!$Z$8</f>
        <v>40.367000000000004</v>
      </c>
      <c r="X20" s="25">
        <f>W20*V20</f>
        <v>0.91285665480415601</v>
      </c>
      <c r="Y20" s="25">
        <f>((W20*V20)/(X22)*$J$12)</f>
        <v>147.68061844578935</v>
      </c>
      <c r="Z20" s="324">
        <f>Z19+Y20</f>
        <v>691.02774373102557</v>
      </c>
      <c r="AA20" s="325">
        <f>_xlfn.IFS((U20&lt;='Frame Capacities'!$BM$13),(U20*'Frame Capacities'!$BG$6*'Frame Capacities'!$BH$13),(AND((U20&gt;'Frame Capacities'!$BM$13),(U20&lt;='Frame Capacities'!$BN$13))),((U20-'Frame Capacities'!$BM$13)*'Frame Capacities'!$BG$6*('Frame Capacities'!$BI$13)+'Frame Capacities'!$BC$13),(AND((U20&gt;'Frame Capacities'!$BN$13),(U20&lt;='Frame Capacities'!$BO$13))),((U20-'Frame Capacities'!$BN$13)*'Frame Capacities'!$BG$6*('Frame Capacities'!$BJ$13)+'Frame Capacities'!$BD$13),(AND((U20&gt;'Frame Capacities'!$BO$13),(U20&lt;='Frame Capacities'!$BP$13))),((U20-'Frame Capacities'!$BO$13)*'Frame Capacities'!$BG$6*('Frame Capacities'!$BK$13)+'Frame Capacities'!$BE$13))</f>
        <v>123.19999999999975</v>
      </c>
      <c r="AB20" s="326">
        <f>_xlfn.IFS((U20&lt;='Infill Capacities'!$CT$13),(U20*'Infill Capacities'!$CO$13*'Infill Capacities'!$CN$6),(AND((U20&gt;'Infill Capacities'!$CT$13),(U20&lt;='Infill Capacities'!$CU$13))),((U20-'Infill Capacities'!$CT$13)*'Infill Capacities'!$CN$6*('Infill Capacities'!$CP$13)+'Infill Capacities'!$CJ$13),(AND((U20&gt;'Infill Capacities'!$CU$13),(U20&lt;='Infill Capacities'!$CV$13))),((U20-'Infill Capacities'!$CU$13)*'Infill Capacities'!$CN$6*('Infill Capacities'!$CQ$13)+'Infill Capacities'!$CK$13),(AND((U20&gt;'Infill Capacities'!$CV$13),(U20&lt;='Infill Capacities'!$CW$13))),((U20-'Infill Capacities'!$CV$13)*'Infill Capacities'!$CN$6*('Infill Capacities'!$CR$13)+'Infill Capacities'!$CM$13))</f>
        <v>245.19250426505968</v>
      </c>
      <c r="AC20" s="341">
        <f>AA20/$C$15</f>
        <v>0.999999999999998</v>
      </c>
      <c r="AD20" s="349">
        <f>AB20/$D$15</f>
        <v>5.3586962204969772</v>
      </c>
      <c r="AE20" s="328">
        <f>AA20+AB20</f>
        <v>368.39250426505942</v>
      </c>
      <c r="AF20" s="328">
        <f>Z20-AE20</f>
        <v>322.63523946596615</v>
      </c>
      <c r="AG20" s="332">
        <f>(Z20-(AE20))/Z20</f>
        <v>0.46689187575014085</v>
      </c>
      <c r="AH20" s="307"/>
    </row>
    <row r="21" spans="1:34" ht="15.75" thickBot="1" x14ac:dyDescent="0.3">
      <c r="A21" s="5"/>
      <c r="B21" s="812" t="s">
        <v>324</v>
      </c>
      <c r="C21" s="813"/>
      <c r="D21" s="352">
        <v>3</v>
      </c>
      <c r="E21" s="6"/>
      <c r="F21" s="6"/>
      <c r="G21" s="6"/>
      <c r="H21" s="6"/>
      <c r="I21" s="6"/>
      <c r="J21" s="343"/>
      <c r="K21" s="6"/>
      <c r="L21" s="6"/>
      <c r="M21" s="6"/>
      <c r="N21" s="7"/>
      <c r="O21" s="307"/>
      <c r="P21" s="29">
        <v>0</v>
      </c>
      <c r="Q21" s="348">
        <f>P21</f>
        <v>0</v>
      </c>
      <c r="R21" s="307"/>
      <c r="S21" s="10">
        <v>0</v>
      </c>
      <c r="T21" s="25">
        <f>T8</f>
        <v>0</v>
      </c>
      <c r="U21" s="353" t="s">
        <v>70</v>
      </c>
      <c r="V21" s="323">
        <f>Q21</f>
        <v>0</v>
      </c>
      <c r="W21" s="25" t="str">
        <f>E8</f>
        <v>-</v>
      </c>
      <c r="X21" s="25">
        <v>0</v>
      </c>
      <c r="Y21" s="25" t="s">
        <v>70</v>
      </c>
      <c r="Z21" s="337" t="s">
        <v>70</v>
      </c>
      <c r="AA21" s="325" t="s">
        <v>70</v>
      </c>
      <c r="AB21" s="325" t="s">
        <v>70</v>
      </c>
      <c r="AC21" s="333" t="s">
        <v>70</v>
      </c>
      <c r="AD21" s="325" t="s">
        <v>70</v>
      </c>
      <c r="AE21" s="335" t="s">
        <v>70</v>
      </c>
      <c r="AF21" s="335" t="s">
        <v>70</v>
      </c>
      <c r="AG21" s="307"/>
      <c r="AH21" s="307"/>
    </row>
    <row r="22" spans="1:34" ht="15.75" thickBot="1" x14ac:dyDescent="0.3">
      <c r="A22" s="5"/>
      <c r="B22" s="6"/>
      <c r="C22" s="6"/>
      <c r="D22" s="6"/>
      <c r="E22" s="20"/>
      <c r="F22" s="20"/>
      <c r="G22" s="20"/>
      <c r="H22" s="6"/>
      <c r="I22" s="6"/>
      <c r="J22" s="6"/>
      <c r="K22" s="6"/>
      <c r="L22" s="6"/>
      <c r="M22" s="6"/>
      <c r="N22" s="7"/>
      <c r="O22" s="307"/>
      <c r="P22" s="307"/>
      <c r="Q22" s="307"/>
      <c r="R22" s="307"/>
      <c r="S22" s="307"/>
      <c r="T22" s="307"/>
      <c r="U22" s="307"/>
      <c r="V22" s="307"/>
      <c r="W22" s="171" t="s">
        <v>83</v>
      </c>
      <c r="X22" s="354">
        <f>SUM(X18:X21)</f>
        <v>4.2714425302242702</v>
      </c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</row>
    <row r="23" spans="1:34" x14ac:dyDescent="0.25">
      <c r="A23" s="5"/>
      <c r="B23" s="809" t="s">
        <v>325</v>
      </c>
      <c r="C23" s="810"/>
      <c r="D23" s="6"/>
      <c r="E23" s="20"/>
      <c r="F23" s="20"/>
      <c r="G23" s="20"/>
      <c r="H23" s="6"/>
      <c r="I23" s="6"/>
      <c r="J23" s="6"/>
      <c r="K23" s="6"/>
      <c r="L23" s="6"/>
      <c r="M23" s="6"/>
      <c r="N23" s="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</row>
    <row r="24" spans="1:34" ht="15.75" thickBot="1" x14ac:dyDescent="0.3">
      <c r="A24" s="5"/>
      <c r="B24" s="355" t="s">
        <v>323</v>
      </c>
      <c r="C24" s="356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</row>
    <row r="25" spans="1:34" ht="15.75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</row>
    <row r="26" spans="1:34" ht="16.5" thickBot="1" x14ac:dyDescent="0.3">
      <c r="A26" s="5"/>
      <c r="B26" s="807" t="s">
        <v>326</v>
      </c>
      <c r="C26" s="808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</row>
    <row r="27" spans="1:34" ht="15.75" thickBot="1" x14ac:dyDescent="0.3">
      <c r="A27" s="5"/>
      <c r="B27" s="803" t="s">
        <v>0</v>
      </c>
      <c r="C27" s="805" t="s">
        <v>78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</row>
    <row r="28" spans="1:34" ht="15.75" thickBot="1" x14ac:dyDescent="0.3">
      <c r="A28" s="5"/>
      <c r="B28" s="804"/>
      <c r="C28" s="80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307"/>
      <c r="P28" s="796" t="s">
        <v>254</v>
      </c>
      <c r="Q28" s="797"/>
      <c r="R28" s="322"/>
      <c r="S28" s="796" t="s">
        <v>254</v>
      </c>
      <c r="T28" s="836"/>
      <c r="U28" s="836"/>
      <c r="V28" s="836"/>
      <c r="W28" s="836"/>
      <c r="X28" s="836"/>
      <c r="Y28" s="836"/>
      <c r="Z28" s="836"/>
      <c r="AA28" s="836"/>
      <c r="AB28" s="836"/>
      <c r="AC28" s="836"/>
      <c r="AD28" s="836"/>
      <c r="AE28" s="836"/>
      <c r="AF28" s="797"/>
      <c r="AG28" s="307"/>
      <c r="AH28" s="307"/>
    </row>
    <row r="29" spans="1:34" x14ac:dyDescent="0.25">
      <c r="A29" s="5"/>
      <c r="B29" s="24">
        <v>3</v>
      </c>
      <c r="C29" s="357">
        <v>3.9548530601240708E-2</v>
      </c>
      <c r="D29" s="358"/>
      <c r="E29" s="6"/>
      <c r="F29" s="6"/>
      <c r="G29" s="6"/>
      <c r="H29" s="6"/>
      <c r="I29" s="6"/>
      <c r="J29" s="6"/>
      <c r="K29" s="6"/>
      <c r="L29" s="6"/>
      <c r="M29" s="6"/>
      <c r="N29" s="7"/>
      <c r="O29" s="307"/>
      <c r="P29" s="565" t="s">
        <v>86</v>
      </c>
      <c r="Q29" s="658" t="s">
        <v>85</v>
      </c>
      <c r="R29" s="307"/>
      <c r="S29" s="658" t="s">
        <v>0</v>
      </c>
      <c r="T29" s="658" t="s">
        <v>76</v>
      </c>
      <c r="U29" s="658" t="s">
        <v>106</v>
      </c>
      <c r="V29" s="565" t="s">
        <v>78</v>
      </c>
      <c r="W29" s="658" t="s">
        <v>81</v>
      </c>
      <c r="X29" s="658" t="s">
        <v>82</v>
      </c>
      <c r="Y29" s="565" t="s">
        <v>79</v>
      </c>
      <c r="Z29" s="565" t="s">
        <v>80</v>
      </c>
      <c r="AA29" s="798" t="s">
        <v>194</v>
      </c>
      <c r="AB29" s="798" t="s">
        <v>193</v>
      </c>
      <c r="AC29" s="798" t="s">
        <v>195</v>
      </c>
      <c r="AD29" s="798" t="s">
        <v>196</v>
      </c>
      <c r="AE29" s="801" t="s">
        <v>354</v>
      </c>
      <c r="AF29" s="802" t="s">
        <v>397</v>
      </c>
      <c r="AG29" s="823" t="s">
        <v>247</v>
      </c>
      <c r="AH29" s="307"/>
    </row>
    <row r="30" spans="1:34" x14ac:dyDescent="0.25">
      <c r="A30" s="5"/>
      <c r="B30" s="24">
        <v>2</v>
      </c>
      <c r="C30" s="357">
        <v>3.5105515006695426E-2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307"/>
      <c r="P30" s="531"/>
      <c r="Q30" s="536"/>
      <c r="R30" s="307"/>
      <c r="S30" s="536"/>
      <c r="T30" s="536"/>
      <c r="U30" s="536"/>
      <c r="V30" s="531"/>
      <c r="W30" s="536"/>
      <c r="X30" s="536"/>
      <c r="Y30" s="531"/>
      <c r="Z30" s="531"/>
      <c r="AA30" s="565"/>
      <c r="AB30" s="565"/>
      <c r="AC30" s="565"/>
      <c r="AD30" s="565"/>
      <c r="AE30" s="802"/>
      <c r="AF30" s="826"/>
      <c r="AG30" s="823"/>
      <c r="AH30" s="307"/>
    </row>
    <row r="31" spans="1:34" ht="15.75" thickBot="1" x14ac:dyDescent="0.3">
      <c r="A31" s="5"/>
      <c r="B31" s="37">
        <v>1</v>
      </c>
      <c r="C31" s="359">
        <v>2.0230758587779007E-2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307"/>
      <c r="P31" s="29">
        <f>_xlfn.IFS(('System Capacities'!$N$19+'System Capacities'!$N$32=2),(Z18/$G$13),('System Capacities'!$N$19+'System Capacities'!$N$32=3),(ABS((Z18-'System Capacities'!$C$46)/$G$13)+('System Capacities'!$D$46*'System Capacities'!$D$6)),('System Capacities'!$N$19+'System Capacities'!$N$32=4),(ABS((Z18-'System Capacities'!$C$47)/$G$13)+('System Capacities'!$D$47*'System Capacities'!$D$6)),('System Capacities'!$N$19+'System Capacities'!$N$32=5),(ABS(((Z18-AF18)-'System Capacities'!$C$48)/$G$13)+('System Capacities'!$D$48*'System Capacities'!$D$6)),('System Capacities'!$N$19+'System Capacities'!$N$32=6),(ABS(((Z18-AF18)-'System Capacities'!$C$49)/$G$13)+('System Capacities'!$D$50*'System Capacities'!$D$6)),('System Capacities'!$N$19+'System Capacities'!$N$32=7),(ABS(((Z18-AF18)-'System Capacities'!$C$50)/$G$13)+('System Capacities'!$D$49*'System Capacities'!$D$6)),('System Capacities'!$N$19+'System Capacities'!$N$32=8),(ABS(((Z18-AF18)-'System Capacities'!$C$52)/$G$13)+('System Capacities'!$D$52*'System Capacities'!$D$6)))</f>
        <v>4.707462844666427E-3</v>
      </c>
      <c r="Q31" s="348">
        <f>Q32+P31</f>
        <v>4.3950164759363447E-2</v>
      </c>
      <c r="R31" s="307"/>
      <c r="S31" s="10">
        <v>3</v>
      </c>
      <c r="T31" s="25">
        <f>T5</f>
        <v>8.75</v>
      </c>
      <c r="U31" s="29">
        <f>P31/(T31-T32)</f>
        <v>1.5691542815554757E-3</v>
      </c>
      <c r="V31" s="323">
        <f>Q31</f>
        <v>4.3950164759363447E-2</v>
      </c>
      <c r="W31" s="25">
        <f>'Structural Information'!$Z$6</f>
        <v>40.367000000000004</v>
      </c>
      <c r="X31" s="25">
        <f>W31*V31</f>
        <v>1.7741363008412245</v>
      </c>
      <c r="Y31" s="25">
        <f>((W31*V31)/(X35)*$J$12)</f>
        <v>287.03999300334067</v>
      </c>
      <c r="Z31" s="324">
        <f>Y31</f>
        <v>287.03999300334067</v>
      </c>
      <c r="AA31" s="325">
        <f>_xlfn.IFS((U31&lt;='Frame Capacities'!$BM$11),(U31*'Frame Capacities'!$BG$4*'Frame Capacities'!$BH$11),(AND((U31&gt;'Frame Capacities'!$BM$11),(U31&lt;='Frame Capacities'!$BN$11))),((U31-'Frame Capacities'!$BM$11)*'Frame Capacities'!$BG$4*('Frame Capacities'!$BI$11)+'Frame Capacities'!$BC$11),(AND((U31&gt;'Frame Capacities'!$BN$11),(U31&lt;='Frame Capacities'!$BO$11))),((U31-'Frame Capacities'!$BN$11)*'Frame Capacities'!$BG$4*('Frame Capacities'!$BJ$11)+'Frame Capacities'!$BD$11),(AND((U31&gt;'Frame Capacities'!$BO$11),(U31&lt;='Frame Capacities'!$BP$11))),((U31-'Frame Capacities'!$BO$11)*'Frame Capacities'!$BG$4*('Frame Capacities'!$BK$11)+'Frame Capacities'!$BE$11))</f>
        <v>14.561905199620149</v>
      </c>
      <c r="AB31" s="326">
        <f>_xlfn.IFS((U31&lt;='Infill Capacities'!$CT$11),(U31*'Infill Capacities'!$CO$11*'Infill Capacities'!$CN$4),(AND((U31&gt;'Infill Capacities'!$CT$11),(U31&lt;='Infill Capacities'!$CU$11))),((U31-'Infill Capacities'!$CT$11)*'Infill Capacities'!$CN$4*('Infill Capacities'!$CP$11)+'Infill Capacities'!$CJ$11),(AND((U31&gt;'Infill Capacities'!$CU$11),(U31&lt;='Infill Capacities'!$CV$11))),((U31-'Infill Capacities'!$CU$11)*'Infill Capacities'!$CN$4*('Infill Capacities'!$CQ$11)+'Infill Capacities'!$CK$11),(AND((U31&gt;'Infill Capacities'!$CV$11),(U31&lt;='Infill Capacities'!$CW$11))),((U31-'Infill Capacities'!$CV$11)*'Infill Capacities'!$CN$4*('Infill Capacities'!$CR$11)+'Infill Capacities'!$CM$11))</f>
        <v>272.48668292131026</v>
      </c>
      <c r="AC31" s="29">
        <f>AA31/$C$13</f>
        <v>0.16349444460651366</v>
      </c>
      <c r="AD31" s="331">
        <f>AB31/$D$13</f>
        <v>0.74440150723760323</v>
      </c>
      <c r="AE31" s="328">
        <f>AA31+AB31</f>
        <v>287.04858812093039</v>
      </c>
      <c r="AF31" s="328">
        <f>Z31-AE31</f>
        <v>-8.5951175897207577E-3</v>
      </c>
      <c r="AG31" s="332">
        <f>(Z31-(AE31))/Z31</f>
        <v>-2.9943972265985683E-5</v>
      </c>
      <c r="AH31" s="307"/>
    </row>
    <row r="32" spans="1:3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307"/>
      <c r="P32" s="29">
        <f>_xlfn.IFS(('System Capacities'!$N$20+'System Capacities'!$N$33=2),(ABS(Z19/$G$14)),('System Capacities'!$N$20+'System Capacities'!$N$33=3),(ABS((Z19-'System Capacities'!$G$46)/$G$14)+('System Capacities'!$H$46*'System Capacities'!$D$7)),('System Capacities'!$N$20+'System Capacities'!$N$33=4),(ABS((Z19-'System Capacities'!$G$47)/$G$14)+('System Capacities'!$H$47*'System Capacities'!$D$7)),('System Capacities'!$N$20+'System Capacities'!$N$33=5),(ABS(((Z19-AF19)-'System Capacities'!$G$48)/$G$14)+('System Capacities'!$H$48*'System Capacities'!$D$7)),('System Capacities'!$N$20+'System Capacities'!$N$33=6),(ABS(((Z19-AF19)-'System Capacities'!$G$50)/$G$14)+('System Capacities'!$H$50*'System Capacities'!$D$7)),('System Capacities'!$N$20+'System Capacities'!$N$33=7),(ABS(((Z19-AF19)-'System Capacities'!$G$49)/$G$14)+('System Capacities'!$H$49*'System Capacities'!$D$7)),('System Capacities'!$N$20+'System Capacities'!$N$33=8),(ABS(((Z19-AF19)-'System Capacities'!$G$51)/$G$14)+('System Capacities'!$H$51*'System Capacities'!$D$7)))</f>
        <v>1.6628768384730555E-2</v>
      </c>
      <c r="Q32" s="348">
        <f>Q33+P32</f>
        <v>3.9242701914697017E-2</v>
      </c>
      <c r="R32" s="307"/>
      <c r="S32" s="10">
        <v>2</v>
      </c>
      <c r="T32" s="25">
        <f>T6</f>
        <v>5.75</v>
      </c>
      <c r="U32" s="29">
        <f>P32/(T32-T33)</f>
        <v>5.542922794910185E-3</v>
      </c>
      <c r="V32" s="323">
        <f>Q32</f>
        <v>3.9242701914697017E-2</v>
      </c>
      <c r="W32" s="25">
        <f>'Structural Information'!$Z$7</f>
        <v>40.367000000000004</v>
      </c>
      <c r="X32" s="25">
        <f>W32*V32</f>
        <v>1.5841101481905746</v>
      </c>
      <c r="Y32" s="25">
        <f>((W32*V32)/(X35)*$J$12)</f>
        <v>256.29539604005708</v>
      </c>
      <c r="Z32" s="324">
        <f>Z31+Y32</f>
        <v>543.33538904339775</v>
      </c>
      <c r="AA32" s="325">
        <f>_xlfn.IFS((U32&lt;='Frame Capacities'!$BM$12),(U32*'Frame Capacities'!$BG$5*'Frame Capacities'!$BH$12),(AND((U32&gt;'Frame Capacities'!$BM$12),(U32&lt;='Frame Capacities'!$BN$12))),((U32-'Frame Capacities'!$BM$12)*'Frame Capacities'!$BG$5*('Frame Capacities'!$BI$12)+'Frame Capacities'!$BC$12),(AND((U32&gt;'Frame Capacities'!$BN$12),(U32&lt;='Frame Capacities'!$BO$12))),((U32-'Frame Capacities'!$BN$12)*'Frame Capacities'!$BG$5*('Frame Capacities'!$BJ$12)+'Frame Capacities'!$BD$12),(AND((U32&gt;'Frame Capacities'!$BO$12),(U32&lt;='Frame Capacities'!$BP$12))),((U32-'Frame Capacities'!$BO$12)*'Frame Capacities'!$BG$5*('Frame Capacities'!$BK$12)+'Frame Capacities'!$BE$12))</f>
        <v>58.54169188042178</v>
      </c>
      <c r="AB32" s="326">
        <f>_xlfn.IFS((U32&lt;='Infill Capacities'!$CT$12),(U32*'Infill Capacities'!$CO$12*'Infill Capacities'!$CN$5),(AND((U32&gt;'Infill Capacities'!$CT$12),(U32&lt;='Infill Capacities'!$CU$12))),((U32-'Infill Capacities'!$CT$12)*'Infill Capacities'!$CN$5*('Infill Capacities'!$CP$12)+'Infill Capacities'!$CJ$12),(AND((U32&gt;'Infill Capacities'!$CU$12),(U32&lt;='Infill Capacities'!$CV$12))),((U32-'Infill Capacities'!$CU$12)*'Infill Capacities'!$CN$5*('Infill Capacities'!$CQ$12)+'Infill Capacities'!$CK$12),(AND((U32&gt;'Infill Capacities'!$CV$12),(U32&lt;='Infill Capacities'!$CW$12))),((U32-'Infill Capacities'!$CV$12)*'Infill Capacities'!$CN$5*('Infill Capacities'!$CR$12)+'Infill Capacities'!$CM$12))</f>
        <v>416.94034372088242</v>
      </c>
      <c r="AC32" s="29">
        <f>AA32/$C$14</f>
        <v>0.60518633921869514</v>
      </c>
      <c r="AD32" s="331">
        <f>AB32/$D$14</f>
        <v>9.1122550861282079</v>
      </c>
      <c r="AE32" s="328">
        <f>AA32+AB32</f>
        <v>475.48203560130423</v>
      </c>
      <c r="AF32" s="328">
        <f>Z32-AE32</f>
        <v>67.853353442093521</v>
      </c>
      <c r="AG32" s="332">
        <f>(Z32-(AE32))/Z32</f>
        <v>0.12488300009604911</v>
      </c>
      <c r="AH32" s="307"/>
    </row>
    <row r="33" spans="1:34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307"/>
      <c r="P33" s="29">
        <f>_xlfn.IFS(('System Capacities'!$N$21+'System Capacities'!$N$34=2),(ABS(Z20/$G$15)),('System Capacities'!$N$21+'System Capacities'!$N$34=3),(ABS((Z20-'System Capacities'!$K$46)/$G$15)+('System Capacities'!$L$46*'System Capacities'!$D$8)),('System Capacities'!$N$21+'System Capacities'!$N$34=4),(ABS((Z20-'System Capacities'!$K$47)/$G$15)+('System Capacities'!$L$47*'System Capacities'!$D$8)),('System Capacities'!$N$21+'System Capacities'!$N$34=5),(ABS((Z20-'System Capacities'!$K$48)/$G$15)+('System Capacities'!$L$48*'System Capacities'!$D$8)),('System Capacities'!$N$21+'System Capacities'!$N$34=6),(ABS((Z20-'System Capacities'!$K$50)/$G$15)+('System Capacities'!$L$50*'System Capacities'!$D$8)),('System Capacities'!$N$21+'System Capacities'!$N$34=7),(ABS((Z20-'System Capacities'!$K$49)/$G$15)+('System Capacities'!$L$49*'System Capacities'!$D$8)),('System Capacities'!$N$21+'System Capacities'!$N$34=8),(ABS((Z20-'System Capacities'!$K$51)/$G$15)+('System Capacities'!$L$51*'System Capacities'!$D$8)))</f>
        <v>2.2613933529966462E-2</v>
      </c>
      <c r="Q33" s="348">
        <f>Q34+P33</f>
        <v>2.2613933529966462E-2</v>
      </c>
      <c r="R33" s="307"/>
      <c r="S33" s="10">
        <v>1</v>
      </c>
      <c r="T33" s="25">
        <f>T7</f>
        <v>2.75</v>
      </c>
      <c r="U33" s="29">
        <f>P33/(T33-T34)</f>
        <v>8.2232485563514413E-3</v>
      </c>
      <c r="V33" s="323">
        <f>Q33</f>
        <v>2.2613933529966462E-2</v>
      </c>
      <c r="W33" s="25">
        <f>'Structural Information'!$Z$8</f>
        <v>40.367000000000004</v>
      </c>
      <c r="X33" s="25">
        <f>W33*V33</f>
        <v>0.91285665480415623</v>
      </c>
      <c r="Y33" s="25">
        <f>((W33*V33)/(X35)*$J$12)</f>
        <v>147.69235468762776</v>
      </c>
      <c r="Z33" s="324">
        <f>Z32+Y33</f>
        <v>691.02774373102557</v>
      </c>
      <c r="AA33" s="325">
        <f>_xlfn.IFS((U33&lt;='Frame Capacities'!$BM$13),(U33*'Frame Capacities'!$BG$6*'Frame Capacities'!$BH$13),(AND((U33&gt;'Frame Capacities'!$BM$13),(U33&lt;='Frame Capacities'!$BN$13))),((U33-'Frame Capacities'!$BM$13)*'Frame Capacities'!$BG$6*('Frame Capacities'!$BI$13)+'Frame Capacities'!$BC$13),(AND((U33&gt;'Frame Capacities'!$BN$13),(U33&lt;='Frame Capacities'!$BO$13))),((U33-'Frame Capacities'!$BN$13)*'Frame Capacities'!$BG$6*('Frame Capacities'!$BJ$13)+'Frame Capacities'!$BD$13),(AND((U33&gt;'Frame Capacities'!$BO$13),(U33&lt;='Frame Capacities'!$BP$13))),((U33-'Frame Capacities'!$BO$13)*'Frame Capacities'!$BG$6*('Frame Capacities'!$BK$13)+'Frame Capacities'!$BE$13))</f>
        <v>123.19999999999979</v>
      </c>
      <c r="AB33" s="326">
        <f>_xlfn.IFS((U33&lt;='Infill Capacities'!$CT$13),(U33*'Infill Capacities'!$CO$13*'Infill Capacities'!$CN$6),(AND((U33&gt;'Infill Capacities'!$CT$13),(U33&lt;='Infill Capacities'!$CU$13))),((U33-'Infill Capacities'!$CT$13)*'Infill Capacities'!$CN$6*('Infill Capacities'!$CP$13)+'Infill Capacities'!$CJ$13),(AND((U33&gt;'Infill Capacities'!$CU$13),(U33&lt;='Infill Capacities'!$CV$13))),((U33-'Infill Capacities'!$CU$13)*'Infill Capacities'!$CN$6*('Infill Capacities'!$CQ$13)+'Infill Capacities'!$CK$13),(AND((U33&gt;'Infill Capacities'!$CV$13),(U33&lt;='Infill Capacities'!$CW$13))),((U33-'Infill Capacities'!$CV$13)*'Infill Capacities'!$CN$6*('Infill Capacities'!$CR$13)+'Infill Capacities'!$CM$13))</f>
        <v>245.19250426505943</v>
      </c>
      <c r="AC33" s="29">
        <f>AA33/$C$15</f>
        <v>0.99999999999999833</v>
      </c>
      <c r="AD33" s="331">
        <f>AB33/$D$15</f>
        <v>5.358696220496971</v>
      </c>
      <c r="AE33" s="328">
        <f>AA33+AB33</f>
        <v>368.39250426505919</v>
      </c>
      <c r="AF33" s="328">
        <f>Z33-AE33</f>
        <v>322.63523946596638</v>
      </c>
      <c r="AG33" s="332">
        <f>(Z33-(AE33))/Z33</f>
        <v>0.46689187575014118</v>
      </c>
      <c r="AH33" s="307"/>
    </row>
    <row r="34" spans="1:34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307"/>
      <c r="P34" s="29">
        <v>0</v>
      </c>
      <c r="Q34" s="348">
        <f>P34</f>
        <v>0</v>
      </c>
      <c r="R34" s="307"/>
      <c r="S34" s="10">
        <v>0</v>
      </c>
      <c r="T34" s="25">
        <f>T8</f>
        <v>0</v>
      </c>
      <c r="U34" s="353" t="s">
        <v>70</v>
      </c>
      <c r="V34" s="323">
        <f>Q34</f>
        <v>0</v>
      </c>
      <c r="W34" s="25" t="str">
        <f>E8</f>
        <v>-</v>
      </c>
      <c r="X34" s="25">
        <v>0</v>
      </c>
      <c r="Y34" s="25" t="s">
        <v>70</v>
      </c>
      <c r="Z34" s="337" t="s">
        <v>70</v>
      </c>
      <c r="AA34" s="325" t="s">
        <v>70</v>
      </c>
      <c r="AB34" s="325" t="s">
        <v>70</v>
      </c>
      <c r="AC34" s="333" t="s">
        <v>70</v>
      </c>
      <c r="AD34" s="325" t="s">
        <v>70</v>
      </c>
      <c r="AE34" s="335" t="s">
        <v>70</v>
      </c>
      <c r="AF34" s="335" t="s">
        <v>70</v>
      </c>
      <c r="AH34" s="307"/>
    </row>
    <row r="35" spans="1:34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307"/>
      <c r="P35" s="307"/>
      <c r="Q35" s="307"/>
      <c r="R35" s="307"/>
      <c r="S35" s="307"/>
      <c r="T35" s="307"/>
      <c r="U35" s="307"/>
      <c r="V35" s="307"/>
      <c r="W35" s="455" t="s">
        <v>83</v>
      </c>
      <c r="X35" s="456">
        <f>SUM(X31:X34)</f>
        <v>4.271103103835955</v>
      </c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</row>
    <row r="36" spans="1:34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</row>
    <row r="37" spans="1:34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</row>
    <row r="38" spans="1:34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</row>
    <row r="39" spans="1:34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</row>
    <row r="40" spans="1:34" ht="15.75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</row>
    <row r="41" spans="1:34" ht="15.75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307"/>
      <c r="P41" s="837" t="s">
        <v>255</v>
      </c>
      <c r="Q41" s="839"/>
      <c r="R41" s="322"/>
      <c r="S41" s="837" t="s">
        <v>255</v>
      </c>
      <c r="T41" s="838"/>
      <c r="U41" s="838"/>
      <c r="V41" s="838"/>
      <c r="W41" s="838"/>
      <c r="X41" s="838"/>
      <c r="Y41" s="838"/>
      <c r="Z41" s="838"/>
      <c r="AA41" s="838"/>
      <c r="AB41" s="838"/>
      <c r="AC41" s="838"/>
      <c r="AD41" s="838"/>
      <c r="AE41" s="838"/>
      <c r="AF41" s="839"/>
      <c r="AG41" s="307"/>
      <c r="AH41" s="307"/>
    </row>
    <row r="42" spans="1:34" x14ac:dyDescent="0.25">
      <c r="A42" s="5"/>
      <c r="B42" s="8"/>
      <c r="C42" s="360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307"/>
      <c r="P42" s="565" t="s">
        <v>86</v>
      </c>
      <c r="Q42" s="658" t="s">
        <v>85</v>
      </c>
      <c r="R42" s="307"/>
      <c r="S42" s="658" t="s">
        <v>0</v>
      </c>
      <c r="T42" s="658" t="s">
        <v>76</v>
      </c>
      <c r="U42" s="658" t="s">
        <v>106</v>
      </c>
      <c r="V42" s="565" t="s">
        <v>78</v>
      </c>
      <c r="W42" s="658" t="s">
        <v>81</v>
      </c>
      <c r="X42" s="658" t="s">
        <v>82</v>
      </c>
      <c r="Y42" s="565" t="s">
        <v>79</v>
      </c>
      <c r="Z42" s="565" t="s">
        <v>80</v>
      </c>
      <c r="AA42" s="798" t="s">
        <v>194</v>
      </c>
      <c r="AB42" s="798" t="s">
        <v>193</v>
      </c>
      <c r="AC42" s="798" t="s">
        <v>195</v>
      </c>
      <c r="AD42" s="798" t="s">
        <v>196</v>
      </c>
      <c r="AE42" s="801" t="s">
        <v>354</v>
      </c>
      <c r="AF42" s="802" t="s">
        <v>397</v>
      </c>
      <c r="AG42" s="823" t="s">
        <v>247</v>
      </c>
      <c r="AH42" s="307"/>
    </row>
    <row r="43" spans="1:34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307"/>
      <c r="P43" s="531"/>
      <c r="Q43" s="536"/>
      <c r="R43" s="307"/>
      <c r="S43" s="536"/>
      <c r="T43" s="536"/>
      <c r="U43" s="536"/>
      <c r="V43" s="531"/>
      <c r="W43" s="536"/>
      <c r="X43" s="536"/>
      <c r="Y43" s="531"/>
      <c r="Z43" s="531"/>
      <c r="AA43" s="565"/>
      <c r="AB43" s="565"/>
      <c r="AC43" s="565"/>
      <c r="AD43" s="565"/>
      <c r="AE43" s="802"/>
      <c r="AF43" s="826"/>
      <c r="AG43" s="823"/>
      <c r="AH43" s="307"/>
    </row>
    <row r="44" spans="1:34" ht="15.75" thickBo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07"/>
      <c r="P44" s="29">
        <f>_xlfn.IFS(('System Capacities'!$N$19+'System Capacities'!$N$32=2),(Z31/$G$13),('System Capacities'!$N$19+'System Capacities'!$N$32=3),(ABS((Z31-'System Capacities'!$C$46)/$G$13)+('System Capacities'!$D$46*'System Capacities'!$D$6)),('System Capacities'!$N$19+'System Capacities'!$N$32=4),(ABS((Z31-'System Capacities'!$C$47)/$G$13)+('System Capacities'!$D$47*'System Capacities'!$D$6)),('System Capacities'!$N$19+'System Capacities'!$N$32=5),(ABS(((Z31-AF31)-'System Capacities'!$C$48)/$G$13)+('System Capacities'!$D$48*'System Capacities'!$D$6)),('System Capacities'!$N$19+'System Capacities'!$N$32=6),(ABS(((Z31-AF31)-'System Capacities'!$C$49)/$G$13)+('System Capacities'!$D$50*'System Capacities'!$D$6)),('System Capacities'!$N$19+'System Capacities'!$N$32=7),(ABS(((Z31-AF31)-'System Capacities'!$C$50)/$G$13)+('System Capacities'!$D$49*'System Capacities'!$D$6)),('System Capacities'!$N$19+'System Capacities'!$N$32=8),(ABS(((Z31-AF31)-'System Capacities'!$C$52)/$G$13)+('System Capacities'!$D$52*'System Capacities'!$D$6)))</f>
        <v>4.7073218887503428E-3</v>
      </c>
      <c r="Q44" s="348">
        <f>Q45+P44</f>
        <v>4.3949366832758664E-2</v>
      </c>
      <c r="R44" s="307"/>
      <c r="S44" s="10">
        <v>3</v>
      </c>
      <c r="T44" s="25">
        <f>T5</f>
        <v>8.75</v>
      </c>
      <c r="U44" s="29">
        <f>P44/(T44-T45)</f>
        <v>1.5691072962501142E-3</v>
      </c>
      <c r="V44" s="323">
        <f>Q44</f>
        <v>4.3949366832758664E-2</v>
      </c>
      <c r="W44" s="25">
        <f>'Structural Information'!$Z$6</f>
        <v>40.367000000000004</v>
      </c>
      <c r="X44" s="25">
        <f>W44*V44</f>
        <v>1.7741040909379693</v>
      </c>
      <c r="Y44" s="25">
        <f>((W44*V44)/(X48)*$J$12)</f>
        <v>287.03872864649708</v>
      </c>
      <c r="Z44" s="324">
        <f>Y44</f>
        <v>287.03872864649708</v>
      </c>
      <c r="AA44" s="325">
        <f>_xlfn.IFS((U44&lt;='Frame Capacities'!$BM$11),(U44*'Frame Capacities'!$BG$4*'Frame Capacities'!$BH$11),(AND((U44&gt;'Frame Capacities'!$BM$11),(U44&lt;='Frame Capacities'!$BN$11))),((U44-'Frame Capacities'!$BM$11)*'Frame Capacities'!$BG$4*('Frame Capacities'!$BI$11)+'Frame Capacities'!$BC$11),(AND((U44&gt;'Frame Capacities'!$BN$11),(U44&lt;='Frame Capacities'!$BO$11))),((U44-'Frame Capacities'!$BN$11)*'Frame Capacities'!$BG$4*('Frame Capacities'!$BJ$11)+'Frame Capacities'!$BD$11),(AND((U44&gt;'Frame Capacities'!$BO$11),(U44&lt;='Frame Capacities'!$BP$11))),((U44-'Frame Capacities'!$BO$11)*'Frame Capacities'!$BG$4*('Frame Capacities'!$BK$11)+'Frame Capacities'!$BE$11))</f>
        <v>14.561469171391128</v>
      </c>
      <c r="AB44" s="326">
        <f>_xlfn.IFS((U44&lt;='Infill Capacities'!$CT$11),(U44*'Infill Capacities'!$CO$11*'Infill Capacities'!$CN$4),(AND((U44&gt;'Infill Capacities'!$CT$11),(U44&lt;='Infill Capacities'!$CU$11))),((U44-'Infill Capacities'!$CT$11)*'Infill Capacities'!$CN$4*('Infill Capacities'!$CP$11)+'Infill Capacities'!$CJ$11),(AND((U44&gt;'Infill Capacities'!$CU$11),(U44&lt;='Infill Capacities'!$CV$11))),((U44-'Infill Capacities'!$CU$11)*'Infill Capacities'!$CN$4*('Infill Capacities'!$CQ$11)+'Infill Capacities'!$CK$11),(AND((U44&gt;'Infill Capacities'!$CV$11),(U44&lt;='Infill Capacities'!$CW$11))),((U44-'Infill Capacities'!$CV$11)*'Infill Capacities'!$CN$4*('Infill Capacities'!$CR$11)+'Infill Capacities'!$CM$11))</f>
        <v>272.47852383194953</v>
      </c>
      <c r="AC44" s="29">
        <f>AA44/$C$13</f>
        <v>0.16348954907999022</v>
      </c>
      <c r="AD44" s="331">
        <f>AB44/$D$13</f>
        <v>0.74437921756695691</v>
      </c>
      <c r="AE44" s="328">
        <f>AA44+AB44</f>
        <v>287.03999300334067</v>
      </c>
      <c r="AF44" s="328">
        <f>Z44-AE44</f>
        <v>-1.2643568435919406E-3</v>
      </c>
      <c r="AG44" s="332">
        <f>(Z44-(AE44))/Z44</f>
        <v>-4.4048301410541048E-6</v>
      </c>
      <c r="AH44" s="307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307"/>
      <c r="P45" s="29">
        <f>_xlfn.IFS(('System Capacities'!$N$20+'System Capacities'!$N$33=2),(ABS(Z32/$G$14)),('System Capacities'!$N$20+'System Capacities'!$N$33=3),(ABS((Z32-'System Capacities'!$G$46)/$G$14)+('System Capacities'!$H$46*'System Capacities'!$D$7)),('System Capacities'!$N$20+'System Capacities'!$N$33=4),(ABS((Z32-'System Capacities'!$G$47)/$G$14)+('System Capacities'!$H$47*'System Capacities'!$D$7)),('System Capacities'!$N$20+'System Capacities'!$N$33=5),(ABS(((Z32-AF32)-'System Capacities'!$G$48)/$G$14)+('System Capacities'!$H$48*'System Capacities'!$D$7)),('System Capacities'!$N$20+'System Capacities'!$N$33=6),(ABS(((Z32-AF32)-'System Capacities'!$G$50)/$G$14)+('System Capacities'!$H$50*'System Capacities'!$D$7)),('System Capacities'!$N$20+'System Capacities'!$N$33=7),(ABS(((Z32-AF32)-'System Capacities'!$G$49)/$G$14)+('System Capacities'!$H$49*'System Capacities'!$D$7)),('System Capacities'!$N$20+'System Capacities'!$N$33=8),(ABS(((Z32-AF32)-'System Capacities'!$G$51)/$G$14)+('System Capacities'!$H$51*'System Capacities'!$D$7)))</f>
        <v>1.6628111414041854E-2</v>
      </c>
      <c r="Q45" s="348">
        <f>Q46+P45</f>
        <v>3.924204494400832E-2</v>
      </c>
      <c r="R45" s="307"/>
      <c r="S45" s="10">
        <v>2</v>
      </c>
      <c r="T45" s="25">
        <f>T6</f>
        <v>5.75</v>
      </c>
      <c r="U45" s="29">
        <f>P45/(T45-T46)</f>
        <v>5.5427038046806177E-3</v>
      </c>
      <c r="V45" s="323">
        <f>Q45</f>
        <v>3.924204494400832E-2</v>
      </c>
      <c r="W45" s="25">
        <f>'Structural Information'!$Z$7</f>
        <v>40.367000000000004</v>
      </c>
      <c r="X45" s="25">
        <f>W45*V45</f>
        <v>1.5840836282547841</v>
      </c>
      <c r="Y45" s="25">
        <f>((W45*V45)/(X48)*$J$12)</f>
        <v>256.29462952401343</v>
      </c>
      <c r="Z45" s="324">
        <f>Z44+Y45</f>
        <v>543.33335817051056</v>
      </c>
      <c r="AA45" s="325">
        <f>_xlfn.IFS((U45&lt;='Frame Capacities'!$BM$12),(U45*'Frame Capacities'!$BG$5*'Frame Capacities'!$BH$12),(AND((U45&gt;'Frame Capacities'!$BM$12),(U45&lt;='Frame Capacities'!$BN$12))),((U45-'Frame Capacities'!$BM$12)*'Frame Capacities'!$BG$5*('Frame Capacities'!$BI$12)+'Frame Capacities'!$BC$12),(AND((U45&gt;'Frame Capacities'!$BN$12),(U45&lt;='Frame Capacities'!$BO$12))),((U45-'Frame Capacities'!$BN$12)*'Frame Capacities'!$BG$5*('Frame Capacities'!$BJ$12)+'Frame Capacities'!$BD$12),(AND((U45&gt;'Frame Capacities'!$BO$12),(U45&lt;='Frame Capacities'!$BP$12))),((U45-'Frame Capacities'!$BO$12)*'Frame Capacities'!$BG$5*('Frame Capacities'!$BK$12)+'Frame Capacities'!$BE$12))</f>
        <v>58.539379010656404</v>
      </c>
      <c r="AB45" s="326">
        <f>_xlfn.IFS((U45&lt;='Infill Capacities'!$CT$12),(U45*'Infill Capacities'!$CO$12*'Infill Capacities'!$CN$5),(AND((U45&gt;'Infill Capacities'!$CT$12),(U45&lt;='Infill Capacities'!$CU$12))),((U45-'Infill Capacities'!$CT$12)*'Infill Capacities'!$CN$5*('Infill Capacities'!$CP$12)+'Infill Capacities'!$CJ$12),(AND((U45&gt;'Infill Capacities'!$CU$12),(U45&lt;='Infill Capacities'!$CV$12))),((U45-'Infill Capacities'!$CU$12)*'Infill Capacities'!$CN$5*('Infill Capacities'!$CQ$12)+'Infill Capacities'!$CK$12),(AND((U45&gt;'Infill Capacities'!$CV$12),(U45&lt;='Infill Capacities'!$CW$12))),((U45-'Infill Capacities'!$CV$12)*'Infill Capacities'!$CN$5*('Infill Capacities'!$CR$12)+'Infill Capacities'!$CM$12))</f>
        <v>416.95439283248623</v>
      </c>
      <c r="AC45" s="29">
        <f>AA45/$C$14</f>
        <v>0.60516242946922538</v>
      </c>
      <c r="AD45" s="331">
        <f>AB45/$D$14</f>
        <v>9.112562130266765</v>
      </c>
      <c r="AE45" s="328">
        <f>AA45+AB45</f>
        <v>475.49377184314267</v>
      </c>
      <c r="AF45" s="328">
        <f>Z45-AE45</f>
        <v>67.839586327367897</v>
      </c>
      <c r="AG45" s="332">
        <f>(Z45-(AE45))/Z45</f>
        <v>0.12485812863725969</v>
      </c>
      <c r="AH45" s="307"/>
    </row>
    <row r="46" spans="1:34" x14ac:dyDescent="0.25">
      <c r="A46" s="6"/>
      <c r="B46" s="6"/>
      <c r="C46" s="6"/>
      <c r="D46" s="6"/>
      <c r="E46" s="820" t="s">
        <v>357</v>
      </c>
      <c r="F46" s="821"/>
      <c r="G46" s="821"/>
      <c r="H46" s="821"/>
      <c r="I46" s="822"/>
      <c r="J46" s="6"/>
      <c r="K46" s="6"/>
      <c r="L46" s="6"/>
      <c r="M46" s="6"/>
      <c r="N46" s="6"/>
      <c r="O46" s="307"/>
      <c r="P46" s="29">
        <f>_xlfn.IFS(('System Capacities'!$N$21+'System Capacities'!$N$34=2),(ABS(Z33/$G$15)),('System Capacities'!$N$21+'System Capacities'!$N$34=3),(ABS((Z33-'System Capacities'!$K$46)/$G$15)+('System Capacities'!$L$46*'System Capacities'!$D$8)),('System Capacities'!$N$21+'System Capacities'!$N$34=4),(ABS((Z33-'System Capacities'!$K$47)/$G$15)+('System Capacities'!$L$47*'System Capacities'!$D$8)),('System Capacities'!$N$21+'System Capacities'!$N$34=5),(ABS((Z33-'System Capacities'!$K$48)/$G$15)+('System Capacities'!$L$48*'System Capacities'!$D$8)),('System Capacities'!$N$21+'System Capacities'!$N$34=6),(ABS((Z33-'System Capacities'!$K$50)/$G$15)+('System Capacities'!$L$50*'System Capacities'!$D$8)),('System Capacities'!$N$21+'System Capacities'!$N$34=7),(ABS((Z33-'System Capacities'!$K$49)/$G$15)+('System Capacities'!$L$49*'System Capacities'!$D$8)),('System Capacities'!$N$21+'System Capacities'!$N$34=8),(ABS((Z33-'System Capacities'!$K$51)/$G$15)+('System Capacities'!$L$51*'System Capacities'!$D$8)))</f>
        <v>2.2613933529966462E-2</v>
      </c>
      <c r="Q46" s="348">
        <f>Q47+P46</f>
        <v>2.2613933529966462E-2</v>
      </c>
      <c r="R46" s="307"/>
      <c r="S46" s="10">
        <v>1</v>
      </c>
      <c r="T46" s="25">
        <f>T7</f>
        <v>2.75</v>
      </c>
      <c r="U46" s="29">
        <f>P46/(T46-T47)</f>
        <v>8.2232485563514413E-3</v>
      </c>
      <c r="V46" s="323">
        <f>Q46</f>
        <v>2.2613933529966462E-2</v>
      </c>
      <c r="W46" s="25">
        <f>'Structural Information'!$Z$8</f>
        <v>40.367000000000004</v>
      </c>
      <c r="X46" s="25">
        <f>W46*V46</f>
        <v>0.91285665480415623</v>
      </c>
      <c r="Y46" s="25">
        <f>((W46*V46)/(X48)*$J$12)</f>
        <v>147.69438556051492</v>
      </c>
      <c r="Z46" s="324">
        <f>Z45+Y46</f>
        <v>691.02774373102545</v>
      </c>
      <c r="AA46" s="325">
        <f>_xlfn.IFS((U46&lt;='Frame Capacities'!$BM$13),(U46*'Frame Capacities'!$BG$6*'Frame Capacities'!$BH$13),(AND((U46&gt;'Frame Capacities'!$BM$13),(U46&lt;='Frame Capacities'!$BN$13))),((U46-'Frame Capacities'!$BM$13)*'Frame Capacities'!$BG$6*('Frame Capacities'!$BI$13)+'Frame Capacities'!$BC$13),(AND((U46&gt;'Frame Capacities'!$BN$13),(U46&lt;='Frame Capacities'!$BO$13))),((U46-'Frame Capacities'!$BN$13)*'Frame Capacities'!$BG$6*('Frame Capacities'!$BJ$13)+'Frame Capacities'!$BD$13),(AND((U46&gt;'Frame Capacities'!$BO$13),(U46&lt;='Frame Capacities'!$BP$13))),((U46-'Frame Capacities'!$BO$13)*'Frame Capacities'!$BG$6*('Frame Capacities'!$BK$13)+'Frame Capacities'!$BE$13))</f>
        <v>123.19999999999979</v>
      </c>
      <c r="AB46" s="326">
        <f>_xlfn.IFS((U46&lt;='Infill Capacities'!$CT$13),(U46*'Infill Capacities'!$CO$13*'Infill Capacities'!$CN$6),(AND((U46&gt;'Infill Capacities'!$CT$13),(U46&lt;='Infill Capacities'!$CU$13))),((U46-'Infill Capacities'!$CT$13)*'Infill Capacities'!$CN$6*('Infill Capacities'!$CP$13)+'Infill Capacities'!$CJ$13),(AND((U46&gt;'Infill Capacities'!$CU$13),(U46&lt;='Infill Capacities'!$CV$13))),((U46-'Infill Capacities'!$CU$13)*'Infill Capacities'!$CN$6*('Infill Capacities'!$CQ$13)+'Infill Capacities'!$CK$13),(AND((U46&gt;'Infill Capacities'!$CV$13),(U46&lt;='Infill Capacities'!$CW$13))),((U46-'Infill Capacities'!$CV$13)*'Infill Capacities'!$CN$6*('Infill Capacities'!$CR$13)+'Infill Capacities'!$CM$13))</f>
        <v>245.19250426505943</v>
      </c>
      <c r="AC46" s="29">
        <f>AA46/$C$15</f>
        <v>0.99999999999999833</v>
      </c>
      <c r="AD46" s="331">
        <f>AB46/$D$15</f>
        <v>5.358696220496971</v>
      </c>
      <c r="AE46" s="328">
        <f>AA46+AB46</f>
        <v>368.39250426505919</v>
      </c>
      <c r="AF46" s="328">
        <f>Z46-AE46</f>
        <v>322.63523946596627</v>
      </c>
      <c r="AG46" s="332">
        <f>(Z46-(AE46))/Z46</f>
        <v>0.46689187575014107</v>
      </c>
      <c r="AH46" s="307"/>
    </row>
    <row r="47" spans="1:34" x14ac:dyDescent="0.25">
      <c r="A47" s="6"/>
      <c r="B47" s="6"/>
      <c r="C47" s="6"/>
      <c r="D47" s="6"/>
      <c r="E47" s="361" t="s">
        <v>9</v>
      </c>
      <c r="F47" s="361" t="s">
        <v>2</v>
      </c>
      <c r="G47" s="441" t="s">
        <v>358</v>
      </c>
      <c r="H47" s="441" t="s">
        <v>359</v>
      </c>
      <c r="I47" s="361" t="s">
        <v>356</v>
      </c>
      <c r="J47" s="6"/>
      <c r="K47" s="6"/>
      <c r="L47" s="6"/>
      <c r="M47" s="6"/>
      <c r="N47" s="6"/>
      <c r="O47" s="307"/>
      <c r="P47" s="29">
        <v>0</v>
      </c>
      <c r="Q47" s="348">
        <f>P47</f>
        <v>0</v>
      </c>
      <c r="R47" s="307"/>
      <c r="S47" s="10">
        <v>0</v>
      </c>
      <c r="T47" s="25">
        <f>T8</f>
        <v>0</v>
      </c>
      <c r="U47" s="353" t="s">
        <v>70</v>
      </c>
      <c r="V47" s="323">
        <f>Q47</f>
        <v>0</v>
      </c>
      <c r="W47" s="25" t="str">
        <f>E8</f>
        <v>-</v>
      </c>
      <c r="X47" s="25">
        <v>0</v>
      </c>
      <c r="Y47" s="25" t="s">
        <v>70</v>
      </c>
      <c r="Z47" s="337" t="s">
        <v>70</v>
      </c>
      <c r="AA47" s="325" t="s">
        <v>70</v>
      </c>
      <c r="AB47" s="325" t="s">
        <v>70</v>
      </c>
      <c r="AC47" s="333" t="s">
        <v>70</v>
      </c>
      <c r="AD47" s="325" t="s">
        <v>70</v>
      </c>
      <c r="AE47" s="335" t="s">
        <v>70</v>
      </c>
      <c r="AF47" s="335" t="s">
        <v>70</v>
      </c>
      <c r="AH47" s="307"/>
    </row>
    <row r="48" spans="1:34" x14ac:dyDescent="0.25">
      <c r="A48" s="6"/>
      <c r="B48" s="6"/>
      <c r="C48" s="6"/>
      <c r="D48" s="6"/>
      <c r="E48" s="362">
        <v>3</v>
      </c>
      <c r="F48" s="9">
        <v>8.75</v>
      </c>
      <c r="G48" s="363">
        <f>Y57</f>
        <v>287.03852381663728</v>
      </c>
      <c r="H48" s="363">
        <f>G48/$Z$59</f>
        <v>0.41537916012871945</v>
      </c>
      <c r="I48" s="364">
        <f>H48/MAX($H$48:$H$51)</f>
        <v>1</v>
      </c>
      <c r="J48" s="6"/>
      <c r="K48" s="6"/>
      <c r="L48" s="6"/>
      <c r="M48" s="6"/>
      <c r="N48" s="6"/>
      <c r="O48" s="307"/>
      <c r="P48" s="307"/>
      <c r="Q48" s="307"/>
      <c r="R48" s="307"/>
      <c r="S48" s="307"/>
      <c r="T48" s="307"/>
      <c r="U48" s="307"/>
      <c r="V48" s="365"/>
      <c r="W48" s="455" t="s">
        <v>83</v>
      </c>
      <c r="X48" s="456">
        <f>SUM(X44:X47)</f>
        <v>4.2710443739969097</v>
      </c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</row>
    <row r="49" spans="1:34" x14ac:dyDescent="0.25">
      <c r="A49" s="6"/>
      <c r="B49" s="6"/>
      <c r="C49" s="6"/>
      <c r="D49" s="6"/>
      <c r="E49" s="362">
        <v>2</v>
      </c>
      <c r="F49" s="9">
        <v>5.75</v>
      </c>
      <c r="G49" s="363">
        <f>Y58</f>
        <v>256.29448802437724</v>
      </c>
      <c r="H49" s="363">
        <f>G49/$Z$59</f>
        <v>0.37088885410096784</v>
      </c>
      <c r="I49" s="364">
        <f t="shared" ref="I49:I51" si="1">H49/MAX($H$48:$H$51)</f>
        <v>0.89289230106304618</v>
      </c>
      <c r="J49" s="6"/>
      <c r="K49" s="6"/>
      <c r="L49" s="6"/>
      <c r="M49" s="6"/>
      <c r="N49" s="6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</row>
    <row r="50" spans="1:34" x14ac:dyDescent="0.25">
      <c r="A50" s="6"/>
      <c r="B50" s="6"/>
      <c r="C50" s="6"/>
      <c r="D50" s="6"/>
      <c r="E50" s="362">
        <v>1</v>
      </c>
      <c r="F50" s="9">
        <v>2.75</v>
      </c>
      <c r="G50" s="363">
        <f>Y59</f>
        <v>147.69473189001093</v>
      </c>
      <c r="H50" s="363">
        <f>G50/$Z$59</f>
        <v>0.21373198577031288</v>
      </c>
      <c r="I50" s="364">
        <f t="shared" si="1"/>
        <v>0.51454672329753059</v>
      </c>
      <c r="J50" s="6"/>
      <c r="K50" s="6"/>
      <c r="L50" s="6"/>
      <c r="M50" s="6"/>
      <c r="N50" s="6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</row>
    <row r="51" spans="1:34" x14ac:dyDescent="0.25">
      <c r="A51" s="307"/>
      <c r="B51" s="307"/>
      <c r="C51" s="307"/>
      <c r="D51" s="307"/>
      <c r="E51" s="366">
        <v>0</v>
      </c>
      <c r="F51" s="367">
        <v>0</v>
      </c>
      <c r="G51" s="368">
        <v>0</v>
      </c>
      <c r="H51" s="368">
        <f>G51/$Z$59</f>
        <v>0</v>
      </c>
      <c r="I51" s="369">
        <f t="shared" si="1"/>
        <v>0</v>
      </c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</row>
    <row r="52" spans="1:34" x14ac:dyDescent="0.25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</row>
    <row r="53" spans="1:34" ht="15.75" thickBot="1" x14ac:dyDescent="0.3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</row>
    <row r="54" spans="1:34" ht="15.75" customHeight="1" thickBot="1" x14ac:dyDescent="0.3">
      <c r="A54" s="307"/>
      <c r="B54" s="307"/>
      <c r="C54" s="370"/>
      <c r="D54" s="370"/>
      <c r="E54" s="307"/>
      <c r="F54" s="307"/>
      <c r="G54" s="307"/>
      <c r="H54" s="307"/>
      <c r="I54" s="307"/>
      <c r="J54" s="370"/>
      <c r="K54" s="370"/>
      <c r="L54" s="370"/>
      <c r="M54" s="370"/>
      <c r="N54" s="370"/>
      <c r="O54" s="307"/>
      <c r="P54" s="840" t="s">
        <v>256</v>
      </c>
      <c r="Q54" s="842"/>
      <c r="R54" s="322"/>
      <c r="S54" s="840" t="s">
        <v>256</v>
      </c>
      <c r="T54" s="841"/>
      <c r="U54" s="841"/>
      <c r="V54" s="841"/>
      <c r="W54" s="841"/>
      <c r="X54" s="841"/>
      <c r="Y54" s="841"/>
      <c r="Z54" s="841"/>
      <c r="AA54" s="841"/>
      <c r="AB54" s="841"/>
      <c r="AC54" s="841"/>
      <c r="AD54" s="841"/>
      <c r="AE54" s="841"/>
      <c r="AF54" s="842"/>
      <c r="AG54" s="307"/>
      <c r="AH54" s="307"/>
    </row>
    <row r="55" spans="1:34" ht="15" customHeight="1" x14ac:dyDescent="0.25">
      <c r="A55" s="307"/>
      <c r="B55" s="307"/>
      <c r="C55" s="307"/>
      <c r="D55" s="370"/>
      <c r="E55" s="307"/>
      <c r="F55" s="307"/>
      <c r="G55" s="307"/>
      <c r="H55" s="307"/>
      <c r="I55" s="307"/>
      <c r="J55" s="370"/>
      <c r="K55" s="370"/>
      <c r="L55" s="370"/>
      <c r="M55" s="370"/>
      <c r="N55" s="370"/>
      <c r="O55" s="307"/>
      <c r="P55" s="565" t="s">
        <v>86</v>
      </c>
      <c r="Q55" s="658" t="s">
        <v>85</v>
      </c>
      <c r="R55" s="307"/>
      <c r="S55" s="658" t="s">
        <v>0</v>
      </c>
      <c r="T55" s="658" t="s">
        <v>76</v>
      </c>
      <c r="U55" s="658" t="s">
        <v>106</v>
      </c>
      <c r="V55" s="824" t="s">
        <v>78</v>
      </c>
      <c r="W55" s="658" t="s">
        <v>81</v>
      </c>
      <c r="X55" s="658" t="s">
        <v>82</v>
      </c>
      <c r="Y55" s="565" t="s">
        <v>79</v>
      </c>
      <c r="Z55" s="565" t="s">
        <v>80</v>
      </c>
      <c r="AA55" s="798" t="s">
        <v>194</v>
      </c>
      <c r="AB55" s="798" t="s">
        <v>193</v>
      </c>
      <c r="AC55" s="798" t="s">
        <v>195</v>
      </c>
      <c r="AD55" s="798" t="s">
        <v>196</v>
      </c>
      <c r="AE55" s="801" t="s">
        <v>354</v>
      </c>
      <c r="AF55" s="802" t="s">
        <v>397</v>
      </c>
      <c r="AG55" s="823" t="s">
        <v>247</v>
      </c>
      <c r="AH55" s="307"/>
    </row>
    <row r="56" spans="1:34" ht="15" customHeight="1" x14ac:dyDescent="0.25">
      <c r="A56" s="307"/>
      <c r="B56" s="307"/>
      <c r="C56" s="307"/>
      <c r="D56" s="371"/>
      <c r="E56" s="307"/>
      <c r="F56" s="307"/>
      <c r="G56" s="307"/>
      <c r="H56" s="307"/>
      <c r="I56" s="307"/>
      <c r="J56" s="371"/>
      <c r="K56" s="371"/>
      <c r="L56" s="372"/>
      <c r="M56" s="372"/>
      <c r="N56" s="372"/>
      <c r="O56" s="307"/>
      <c r="P56" s="531"/>
      <c r="Q56" s="536"/>
      <c r="R56" s="307"/>
      <c r="S56" s="536"/>
      <c r="T56" s="536"/>
      <c r="U56" s="536"/>
      <c r="V56" s="825"/>
      <c r="W56" s="536"/>
      <c r="X56" s="536"/>
      <c r="Y56" s="531"/>
      <c r="Z56" s="531"/>
      <c r="AA56" s="565"/>
      <c r="AB56" s="565"/>
      <c r="AC56" s="565"/>
      <c r="AD56" s="565"/>
      <c r="AE56" s="802"/>
      <c r="AF56" s="826"/>
      <c r="AG56" s="823"/>
      <c r="AH56" s="307"/>
    </row>
    <row r="57" spans="1:34" ht="15" customHeight="1" x14ac:dyDescent="0.25">
      <c r="A57" s="307"/>
      <c r="B57" s="307"/>
      <c r="C57" s="307"/>
      <c r="D57" s="373"/>
      <c r="E57" s="307"/>
      <c r="F57" s="307"/>
      <c r="G57" s="307"/>
      <c r="H57" s="307"/>
      <c r="I57" s="307"/>
      <c r="J57" s="373"/>
      <c r="K57" s="374"/>
      <c r="L57" s="372"/>
      <c r="M57" s="372"/>
      <c r="N57" s="372"/>
      <c r="O57" s="307"/>
      <c r="P57" s="29">
        <f>_xlfn.IFS(('System Capacities'!$N$19+'System Capacities'!$N$32=2),(Z44/$G$13),('System Capacities'!$N$19+'System Capacities'!$N$32=3),(ABS((Z44-'System Capacities'!$C$46)/$G$13)+('System Capacities'!$D$46*'System Capacities'!$D$6)),('System Capacities'!$N$19+'System Capacities'!$N$32=4),(ABS((Z44-'System Capacities'!$C$47)/$G$13)+('System Capacities'!$D$47*'System Capacities'!$D$6)),('System Capacities'!$N$19+'System Capacities'!$N$32=5),(ABS(((Z44-AF44)-'System Capacities'!$C$48)/$G$13)+('System Capacities'!$D$48*'System Capacities'!$D$6)),('System Capacities'!$N$19+'System Capacities'!$N$32=6),(ABS(((Z44-AF44)-'System Capacities'!$C$49)/$G$13)+('System Capacities'!$D$50*'System Capacities'!$D$6)),('System Capacities'!$N$19+'System Capacities'!$N$32=7),(ABS(((Z44-AF44)-'System Capacities'!$C$50)/$G$13)+('System Capacities'!$D$49*'System Capacities'!$D$6)),('System Capacities'!$N$19+'System Capacities'!$N$32=8),(ABS(((Z44-AF44)-'System Capacities'!$C$52)/$G$13)+('System Capacities'!$D$52*'System Capacities'!$D$6)))</f>
        <v>4.7073011538883375E-3</v>
      </c>
      <c r="Q57" s="348">
        <f>Q58+P57</f>
        <v>4.3949232413807847E-2</v>
      </c>
      <c r="R57" s="307"/>
      <c r="S57" s="10">
        <v>3</v>
      </c>
      <c r="T57" s="25">
        <f>T5</f>
        <v>8.75</v>
      </c>
      <c r="U57" s="29">
        <f>P57/(T57-T58)</f>
        <v>1.5691003846294458E-3</v>
      </c>
      <c r="V57" s="375">
        <f>Q57</f>
        <v>4.3949232413807847E-2</v>
      </c>
      <c r="W57" s="25">
        <f>'Structural Information'!$Z$6</f>
        <v>40.367000000000004</v>
      </c>
      <c r="X57" s="25">
        <f>W57*V57</f>
        <v>1.7740986648481816</v>
      </c>
      <c r="Y57" s="25">
        <f>((W57*V57)/(X61)*$J$12)</f>
        <v>287.03852381663728</v>
      </c>
      <c r="Z57" s="324">
        <f>Y57</f>
        <v>287.03852381663728</v>
      </c>
      <c r="AA57" s="325">
        <f>_xlfn.IFS((U57&lt;='Frame Capacities'!$BM$11),(U57*'Frame Capacities'!$BG$4*'Frame Capacities'!$BH$11),(AND((U57&gt;'Frame Capacities'!$BM$11),(U57&lt;='Frame Capacities'!$BN$11))),((U57-'Frame Capacities'!$BM$11)*'Frame Capacities'!$BG$4*('Frame Capacities'!$BI$11)+'Frame Capacities'!$BC$11),(AND((U57&gt;'Frame Capacities'!$BN$11),(U57&lt;='Frame Capacities'!$BO$11))),((U57-'Frame Capacities'!$BN$11)*'Frame Capacities'!$BG$4*('Frame Capacities'!$BJ$11)+'Frame Capacities'!$BD$11),(AND((U57&gt;'Frame Capacities'!$BO$11),(U57&lt;='Frame Capacities'!$BP$11))),((U57-'Frame Capacities'!$BO$11)*'Frame Capacities'!$BG$4*('Frame Capacities'!$BK$11)+'Frame Capacities'!$BE$11))</f>
        <v>14.561405030875353</v>
      </c>
      <c r="AB57" s="326">
        <f>_xlfn.IFS((U57&lt;='Infill Capacities'!$CT$11),(U57*'Infill Capacities'!$CO$11*'Infill Capacities'!$CN$4),(AND((U57&gt;'Infill Capacities'!$CT$11),(U57&lt;='Infill Capacities'!$CU$11))),((U57-'Infill Capacities'!$CT$11)*'Infill Capacities'!$CN$4*('Infill Capacities'!$CP$11)+'Infill Capacities'!$CJ$11),(AND((U57&gt;'Infill Capacities'!$CU$11),(U57&lt;='Infill Capacities'!$CV$11))),((U57-'Infill Capacities'!$CU$11)*'Infill Capacities'!$CN$4*('Infill Capacities'!$CQ$11)+'Infill Capacities'!$CK$11),(AND((U57&gt;'Infill Capacities'!$CV$11),(U57&lt;='Infill Capacities'!$CW$11))),((U57-'Infill Capacities'!$CV$11)*'Infill Capacities'!$CN$4*('Infill Capacities'!$CR$11)+'Infill Capacities'!$CM$11))</f>
        <v>272.47732361562174</v>
      </c>
      <c r="AC57" s="376">
        <f>AA57/$C$13</f>
        <v>0.16348882893946878</v>
      </c>
      <c r="AD57" s="377">
        <f>AB57/$D$13</f>
        <v>0.74437593871738583</v>
      </c>
      <c r="AE57" s="328">
        <f>AA57+AB57</f>
        <v>287.03872864649708</v>
      </c>
      <c r="AF57" s="328">
        <f>Z57-AE57</f>
        <v>-2.0482985979697332E-4</v>
      </c>
      <c r="AG57" s="332">
        <f>(Z57-(AE57))/Z57</f>
        <v>-7.1359710561994258E-7</v>
      </c>
      <c r="AH57" s="307"/>
    </row>
    <row r="58" spans="1:34" ht="15" customHeight="1" x14ac:dyDescent="0.25">
      <c r="A58" s="307"/>
      <c r="B58" s="307"/>
      <c r="C58" s="307"/>
      <c r="D58" s="373"/>
      <c r="E58" s="307"/>
      <c r="F58" s="307"/>
      <c r="G58" s="307"/>
      <c r="H58" s="307"/>
      <c r="I58" s="307"/>
      <c r="J58" s="373"/>
      <c r="K58" s="374"/>
      <c r="L58" s="372"/>
      <c r="M58" s="372"/>
      <c r="N58" s="372"/>
      <c r="O58" s="307"/>
      <c r="P58" s="29">
        <f>_xlfn.IFS(('System Capacities'!$N$20+'System Capacities'!$N$33=2),(ABS(Z45/$G$14)),('System Capacities'!$N$20+'System Capacities'!$N$33=3),(ABS((Z45-'System Capacities'!$G$46)/$G$14)+('System Capacities'!$H$46*'System Capacities'!$D$7)),('System Capacities'!$N$20+'System Capacities'!$N$33=4),(ABS((Z45-'System Capacities'!$G$47)/$G$14)+('System Capacities'!$H$47*'System Capacities'!$D$7)),('System Capacities'!$N$20+'System Capacities'!$N$33=5),(ABS(((Z45-AF45)-'System Capacities'!$G$48)/$G$14)+('System Capacities'!$H$48*'System Capacities'!$D$7)),('System Capacities'!$N$20+'System Capacities'!$N$33=6),(ABS(((Z45-AF45)-'System Capacities'!$G$50)/$G$14)+('System Capacities'!$H$50*'System Capacities'!$D$7)),('System Capacities'!$N$20+'System Capacities'!$N$33=7),(ABS(((Z45-AF45)-'System Capacities'!$G$49)/$G$14)+('System Capacities'!$H$49*'System Capacities'!$D$7)),('System Capacities'!$N$20+'System Capacities'!$N$33=8),(ABS(((Z45-AF45)-'System Capacities'!$G$51)/$G$14)+('System Capacities'!$H$51*'System Capacities'!$D$7)))</f>
        <v>1.6627997729953051E-2</v>
      </c>
      <c r="Q58" s="348">
        <f>Q59+P58</f>
        <v>3.924193125991951E-2</v>
      </c>
      <c r="R58" s="307"/>
      <c r="S58" s="10">
        <v>2</v>
      </c>
      <c r="T58" s="25">
        <f>T6</f>
        <v>5.75</v>
      </c>
      <c r="U58" s="29">
        <f>P58/(T58-T59)</f>
        <v>5.5426659099843505E-3</v>
      </c>
      <c r="V58" s="375">
        <f>Q58</f>
        <v>3.924193125991951E-2</v>
      </c>
      <c r="W58" s="25">
        <f>'Structural Information'!$Z$7</f>
        <v>40.367000000000004</v>
      </c>
      <c r="X58" s="25">
        <f>W58*V58</f>
        <v>1.584079039169171</v>
      </c>
      <c r="Y58" s="25">
        <f>((W58*V58)/(X61)*$J$12)</f>
        <v>256.29448802437724</v>
      </c>
      <c r="Z58" s="324">
        <f>Z57+Y58</f>
        <v>543.33301184101447</v>
      </c>
      <c r="AA58" s="325">
        <f>_xlfn.IFS((U58&lt;='Frame Capacities'!$BM$12),(U58*'Frame Capacities'!$BG$5*'Frame Capacities'!$BH$12),(AND((U58&gt;'Frame Capacities'!$BM$12),(U58&lt;='Frame Capacities'!$BN$12))),((U58-'Frame Capacities'!$BM$12)*'Frame Capacities'!$BG$5*('Frame Capacities'!$BI$12)+'Frame Capacities'!$BC$12),(AND((U58&gt;'Frame Capacities'!$BN$12),(U58&lt;='Frame Capacities'!$BO$12))),((U58-'Frame Capacities'!$BN$12)*'Frame Capacities'!$BG$5*('Frame Capacities'!$BJ$12)+'Frame Capacities'!$BD$12),(AND((U58&gt;'Frame Capacities'!$BO$12),(U58&lt;='Frame Capacities'!$BP$12))),((U58-'Frame Capacities'!$BO$12)*'Frame Capacities'!$BG$5*('Frame Capacities'!$BK$12)+'Frame Capacities'!$BE$12))</f>
        <v>58.53897878505073</v>
      </c>
      <c r="AB58" s="326">
        <f>_xlfn.IFS((U58&lt;='Infill Capacities'!$CT$12),(U58*'Infill Capacities'!$CO$12*'Infill Capacities'!$CN$5),(AND((U58&gt;'Infill Capacities'!$CT$12),(U58&lt;='Infill Capacities'!$CU$12))),((U58-'Infill Capacities'!$CT$12)*'Infill Capacities'!$CN$5*('Infill Capacities'!$CP$12)+'Infill Capacities'!$CJ$12),(AND((U58&gt;'Infill Capacities'!$CU$12),(U58&lt;='Infill Capacities'!$CV$12))),((U58-'Infill Capacities'!$CU$12)*'Infill Capacities'!$CN$5*('Infill Capacities'!$CQ$12)+'Infill Capacities'!$CK$12),(AND((U58&gt;'Infill Capacities'!$CV$12),(U58&lt;='Infill Capacities'!$CW$12))),((U58-'Infill Capacities'!$CV$12)*'Infill Capacities'!$CN$5*('Infill Capacities'!$CR$12)+'Infill Capacities'!$CM$12))</f>
        <v>416.95682393097911</v>
      </c>
      <c r="AC58" s="376">
        <f>AA58/$C$14</f>
        <v>0.60515829205772631</v>
      </c>
      <c r="AD58" s="377">
        <f>AB58/$D$14</f>
        <v>9.1126152620635317</v>
      </c>
      <c r="AE58" s="328">
        <f>AA58+AB58</f>
        <v>475.49580271602986</v>
      </c>
      <c r="AF58" s="328">
        <f>Z58-AE58</f>
        <v>67.837209124984611</v>
      </c>
      <c r="AG58" s="332">
        <f>(Z58-(AE58))/Z58</f>
        <v>0.1248538330022078</v>
      </c>
      <c r="AH58" s="307"/>
    </row>
    <row r="59" spans="1:34" ht="15" customHeight="1" x14ac:dyDescent="0.25">
      <c r="A59" s="307"/>
      <c r="B59" s="307"/>
      <c r="C59" s="307"/>
      <c r="D59" s="373"/>
      <c r="E59" s="307"/>
      <c r="F59" s="307"/>
      <c r="G59" s="307"/>
      <c r="H59" s="307"/>
      <c r="I59" s="307"/>
      <c r="J59" s="373"/>
      <c r="K59" s="374"/>
      <c r="L59" s="372"/>
      <c r="M59" s="372"/>
      <c r="N59" s="372"/>
      <c r="O59" s="307"/>
      <c r="P59" s="29">
        <f>_xlfn.IFS(('System Capacities'!$N$21+'System Capacities'!$N$34=2),(ABS(Z46/$G$15)),('System Capacities'!$N$21+'System Capacities'!$N$34=3),(ABS((Z46-'System Capacities'!$K$46)/$G$15)+('System Capacities'!$L$46*'System Capacities'!$D$8)),('System Capacities'!$N$21+'System Capacities'!$N$34=4),(ABS((Z46-'System Capacities'!$K$47)/$G$15)+('System Capacities'!$L$47*'System Capacities'!$D$8)),('System Capacities'!$N$21+'System Capacities'!$N$34=5),(ABS((Z46-'System Capacities'!$K$48)/$G$15)+('System Capacities'!$L$48*'System Capacities'!$D$8)),('System Capacities'!$N$21+'System Capacities'!$N$34=6),(ABS((Z46-'System Capacities'!$K$50)/$G$15)+('System Capacities'!$L$50*'System Capacities'!$D$8)),('System Capacities'!$N$21+'System Capacities'!$N$34=7),(ABS((Z46-'System Capacities'!$K$49)/$G$15)+('System Capacities'!$L$49*'System Capacities'!$D$8)),('System Capacities'!$N$21+'System Capacities'!$N$34=8),(ABS((Z46-'System Capacities'!$K$51)/$G$15)+('System Capacities'!$L$51*'System Capacities'!$D$8)))</f>
        <v>2.2613933529966455E-2</v>
      </c>
      <c r="Q59" s="348">
        <f>Q60+P59</f>
        <v>2.2613933529966455E-2</v>
      </c>
      <c r="R59" s="307"/>
      <c r="S59" s="10">
        <v>1</v>
      </c>
      <c r="T59" s="25">
        <f>T7</f>
        <v>2.75</v>
      </c>
      <c r="U59" s="29">
        <f>P59/(T59-T60)</f>
        <v>8.2232485563514379E-3</v>
      </c>
      <c r="V59" s="375">
        <f>Q59</f>
        <v>2.2613933529966455E-2</v>
      </c>
      <c r="W59" s="25">
        <f>'Structural Information'!$Z$8</f>
        <v>40.367000000000004</v>
      </c>
      <c r="X59" s="25">
        <f>W59*V59</f>
        <v>0.91285665480415601</v>
      </c>
      <c r="Y59" s="25">
        <f>((W59*V59)/(X61)*$J$12)</f>
        <v>147.69473189001093</v>
      </c>
      <c r="Z59" s="324">
        <f>Z58+Y59</f>
        <v>691.02774373102534</v>
      </c>
      <c r="AA59" s="325">
        <f>_xlfn.IFS((U59&lt;='Frame Capacities'!$BM$13),(U59*'Frame Capacities'!$BG$6*'Frame Capacities'!$BH$13),(AND((U59&gt;'Frame Capacities'!$BM$13),(U59&lt;='Frame Capacities'!$BN$13))),((U59-'Frame Capacities'!$BM$13)*'Frame Capacities'!$BG$6*('Frame Capacities'!$BI$13)+'Frame Capacities'!$BC$13),(AND((U59&gt;'Frame Capacities'!$BN$13),(U59&lt;='Frame Capacities'!$BO$13))),((U59-'Frame Capacities'!$BN$13)*'Frame Capacities'!$BG$6*('Frame Capacities'!$BJ$13)+'Frame Capacities'!$BD$13),(AND((U59&gt;'Frame Capacities'!$BO$13),(U59&lt;='Frame Capacities'!$BP$13))),((U59-'Frame Capacities'!$BO$13)*'Frame Capacities'!$BG$6*('Frame Capacities'!$BK$13)+'Frame Capacities'!$BE$13))</f>
        <v>123.19999999999975</v>
      </c>
      <c r="AB59" s="326">
        <f>_xlfn.IFS((U59&lt;='Infill Capacities'!$CT$13),(U59*'Infill Capacities'!$CO$13*'Infill Capacities'!$CN$6),(AND((U59&gt;'Infill Capacities'!$CT$13),(U59&lt;='Infill Capacities'!$CU$13))),((U59-'Infill Capacities'!$CT$13)*'Infill Capacities'!$CN$6*('Infill Capacities'!$CP$13)+'Infill Capacities'!$CJ$13),(AND((U59&gt;'Infill Capacities'!$CU$13),(U59&lt;='Infill Capacities'!$CV$13))),((U59-'Infill Capacities'!$CU$13)*'Infill Capacities'!$CN$6*('Infill Capacities'!$CQ$13)+'Infill Capacities'!$CK$13),(AND((U59&gt;'Infill Capacities'!$CV$13),(U59&lt;='Infill Capacities'!$CW$13))),((U59-'Infill Capacities'!$CV$13)*'Infill Capacities'!$CN$6*('Infill Capacities'!$CR$13)+'Infill Capacities'!$CM$13))</f>
        <v>245.19250426505968</v>
      </c>
      <c r="AC59" s="376">
        <f>AA59/$C$15</f>
        <v>0.999999999999998</v>
      </c>
      <c r="AD59" s="377">
        <f>AB59/$D$15</f>
        <v>5.3586962204969772</v>
      </c>
      <c r="AE59" s="328">
        <f>AA59+AB59</f>
        <v>368.39250426505942</v>
      </c>
      <c r="AF59" s="328">
        <f>Z59-AE59</f>
        <v>322.63523946596592</v>
      </c>
      <c r="AG59" s="332">
        <f>(Z59-(AE59))/Z59</f>
        <v>0.46689187575014068</v>
      </c>
      <c r="AH59" s="307"/>
    </row>
    <row r="60" spans="1:34" ht="15" customHeight="1" x14ac:dyDescent="0.25">
      <c r="A60" s="307"/>
      <c r="B60" s="307"/>
      <c r="C60" s="307"/>
      <c r="D60" s="373"/>
      <c r="E60" s="307"/>
      <c r="F60" s="307"/>
      <c r="G60" s="307"/>
      <c r="H60" s="307"/>
      <c r="I60" s="307"/>
      <c r="J60" s="373"/>
      <c r="K60" s="374"/>
      <c r="L60" s="372"/>
      <c r="M60" s="372"/>
      <c r="N60" s="372"/>
      <c r="O60" s="307"/>
      <c r="P60" s="29">
        <v>0</v>
      </c>
      <c r="Q60" s="348">
        <f>P60</f>
        <v>0</v>
      </c>
      <c r="R60" s="307"/>
      <c r="S60" s="10">
        <v>0</v>
      </c>
      <c r="T60" s="25">
        <f>T8</f>
        <v>0</v>
      </c>
      <c r="U60" s="353" t="s">
        <v>70</v>
      </c>
      <c r="V60" s="375">
        <f>Q60</f>
        <v>0</v>
      </c>
      <c r="W60" s="25" t="str">
        <f>E8</f>
        <v>-</v>
      </c>
      <c r="X60" s="25">
        <v>0</v>
      </c>
      <c r="Y60" s="25" t="s">
        <v>70</v>
      </c>
      <c r="Z60" s="337" t="s">
        <v>70</v>
      </c>
      <c r="AA60" s="325" t="s">
        <v>70</v>
      </c>
      <c r="AB60" s="325" t="s">
        <v>70</v>
      </c>
      <c r="AC60" s="333" t="s">
        <v>70</v>
      </c>
      <c r="AD60" s="325" t="s">
        <v>70</v>
      </c>
      <c r="AE60" s="335" t="s">
        <v>70</v>
      </c>
      <c r="AF60" s="335" t="s">
        <v>70</v>
      </c>
      <c r="AH60" s="307"/>
    </row>
    <row r="61" spans="1:34" ht="15" customHeight="1" x14ac:dyDescent="0.25">
      <c r="A61" s="307"/>
      <c r="B61" s="307"/>
      <c r="C61" s="307"/>
      <c r="D61" s="373"/>
      <c r="E61" s="307"/>
      <c r="F61" s="307"/>
      <c r="G61" s="307"/>
      <c r="H61" s="307"/>
      <c r="I61" s="307"/>
      <c r="J61" s="373"/>
      <c r="K61" s="374"/>
      <c r="L61" s="372"/>
      <c r="M61" s="372"/>
      <c r="N61" s="372"/>
      <c r="O61" s="307"/>
      <c r="P61" s="307"/>
      <c r="Q61" s="307"/>
      <c r="R61" s="307"/>
      <c r="S61" s="307"/>
      <c r="T61" s="307"/>
      <c r="U61" s="307"/>
      <c r="V61" s="378" t="s">
        <v>90</v>
      </c>
      <c r="W61" s="455" t="s">
        <v>83</v>
      </c>
      <c r="X61" s="456">
        <f>SUM(X57:X60)</f>
        <v>4.2710343588215087</v>
      </c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</row>
    <row r="62" spans="1:34" ht="15" customHeight="1" x14ac:dyDescent="0.25">
      <c r="A62" s="307"/>
      <c r="B62" s="307"/>
      <c r="C62" s="307"/>
      <c r="D62" s="373"/>
      <c r="E62" s="307"/>
      <c r="F62" s="307"/>
      <c r="G62" s="307"/>
      <c r="H62" s="307"/>
      <c r="I62" s="307"/>
      <c r="J62" s="373"/>
      <c r="K62" s="374"/>
      <c r="L62" s="372"/>
      <c r="M62" s="372"/>
      <c r="N62" s="372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</row>
    <row r="63" spans="1:34" ht="15" customHeight="1" x14ac:dyDescent="0.25">
      <c r="A63" s="307"/>
      <c r="B63" s="307"/>
      <c r="C63" s="307"/>
      <c r="D63" s="373"/>
      <c r="E63" s="374"/>
      <c r="F63" s="379"/>
      <c r="G63" s="373"/>
      <c r="H63" s="374"/>
      <c r="I63" s="372"/>
      <c r="J63" s="373"/>
      <c r="K63" s="374"/>
      <c r="L63" s="372"/>
      <c r="M63" s="372"/>
      <c r="N63" s="372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</row>
    <row r="64" spans="1:34" x14ac:dyDescent="0.25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</row>
    <row r="65" spans="1:34" ht="15" customHeight="1" x14ac:dyDescent="0.25">
      <c r="A65" s="307"/>
      <c r="B65" s="307"/>
      <c r="C65" s="307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</row>
    <row r="66" spans="1:34" ht="15" customHeight="1" x14ac:dyDescent="0.25">
      <c r="A66" s="307"/>
      <c r="B66" s="307"/>
      <c r="C66" s="307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</row>
    <row r="67" spans="1:34" ht="15.75" customHeight="1" x14ac:dyDescent="0.25">
      <c r="A67" s="307"/>
      <c r="B67" s="307"/>
      <c r="C67" s="290"/>
      <c r="D67" s="371"/>
      <c r="E67" s="371"/>
      <c r="F67" s="372"/>
      <c r="G67" s="371"/>
      <c r="H67" s="371"/>
      <c r="I67" s="372"/>
      <c r="J67" s="371"/>
      <c r="K67" s="371"/>
      <c r="L67" s="372"/>
      <c r="M67" s="372"/>
      <c r="N67" s="372"/>
      <c r="O67" s="307"/>
      <c r="P67" s="811" t="s">
        <v>275</v>
      </c>
      <c r="Q67" s="811"/>
      <c r="R67" s="307"/>
      <c r="S67" s="307"/>
      <c r="T67" s="307"/>
      <c r="U67" s="297"/>
      <c r="V67" s="297"/>
      <c r="W67" s="380"/>
      <c r="X67" s="380"/>
      <c r="Y67" s="380"/>
      <c r="Z67" s="380"/>
      <c r="AA67" s="307"/>
      <c r="AB67" s="307"/>
      <c r="AC67" s="307"/>
      <c r="AD67" s="307"/>
      <c r="AE67" s="307"/>
      <c r="AF67" s="307"/>
      <c r="AG67" s="307"/>
      <c r="AH67" s="307"/>
    </row>
    <row r="68" spans="1:34" ht="15" customHeight="1" x14ac:dyDescent="0.25">
      <c r="A68" s="307"/>
      <c r="B68" s="307"/>
      <c r="C68" s="379"/>
      <c r="D68" s="373"/>
      <c r="E68" s="374"/>
      <c r="F68" s="372"/>
      <c r="G68" s="373"/>
      <c r="H68" s="374"/>
      <c r="I68" s="372"/>
      <c r="J68" s="373"/>
      <c r="K68" s="374"/>
      <c r="L68" s="372"/>
      <c r="M68" s="372"/>
      <c r="N68" s="372"/>
      <c r="O68" s="307"/>
      <c r="P68" s="340" t="s">
        <v>277</v>
      </c>
      <c r="Q68" s="25">
        <v>691.02774373102545</v>
      </c>
      <c r="R68" s="381" t="s">
        <v>271</v>
      </c>
      <c r="S68" s="307"/>
      <c r="T68" s="307"/>
      <c r="U68" s="297"/>
      <c r="V68" s="297"/>
      <c r="W68" s="380"/>
      <c r="X68" s="380"/>
      <c r="Y68" s="380"/>
      <c r="Z68" s="380"/>
      <c r="AA68" s="307"/>
      <c r="AB68" s="307"/>
      <c r="AC68" s="307"/>
      <c r="AD68" s="307"/>
      <c r="AE68" s="307"/>
      <c r="AF68" s="307"/>
      <c r="AG68" s="307"/>
      <c r="AH68" s="307"/>
    </row>
    <row r="69" spans="1:34" x14ac:dyDescent="0.25">
      <c r="A69" s="307"/>
      <c r="B69" s="307"/>
      <c r="C69" s="379"/>
      <c r="D69" s="373"/>
      <c r="E69" s="374"/>
      <c r="F69" s="372"/>
      <c r="G69" s="373"/>
      <c r="H69" s="374"/>
      <c r="I69" s="372"/>
      <c r="J69" s="373"/>
      <c r="K69" s="374"/>
      <c r="L69" s="372"/>
      <c r="M69" s="372"/>
      <c r="N69" s="372"/>
      <c r="O69" s="307"/>
      <c r="P69" s="307"/>
      <c r="Q69" s="307"/>
      <c r="R69" s="307"/>
      <c r="S69" s="307"/>
      <c r="T69" s="307"/>
      <c r="U69" s="297"/>
      <c r="V69" s="297"/>
      <c r="W69" s="380"/>
      <c r="X69" s="380"/>
      <c r="Y69" s="380"/>
      <c r="Z69" s="380"/>
      <c r="AA69" s="307"/>
      <c r="AB69" s="307"/>
      <c r="AC69" s="307"/>
      <c r="AD69" s="307"/>
      <c r="AE69" s="307"/>
      <c r="AF69" s="307"/>
      <c r="AG69" s="307"/>
      <c r="AH69" s="307"/>
    </row>
    <row r="70" spans="1:34" x14ac:dyDescent="0.25">
      <c r="A70" s="307"/>
      <c r="B70" s="307"/>
      <c r="C70" s="379"/>
      <c r="D70" s="373"/>
      <c r="E70" s="374"/>
      <c r="F70" s="372"/>
      <c r="G70" s="373"/>
      <c r="H70" s="374"/>
      <c r="I70" s="372"/>
      <c r="J70" s="373"/>
      <c r="K70" s="374"/>
      <c r="L70" s="372"/>
      <c r="M70" s="372"/>
      <c r="N70" s="372"/>
      <c r="O70" s="307"/>
      <c r="P70" s="307"/>
      <c r="Q70" s="307"/>
      <c r="R70" s="307"/>
      <c r="S70" s="307"/>
      <c r="T70" s="307"/>
      <c r="U70" s="297"/>
      <c r="V70" s="297"/>
      <c r="W70" s="380"/>
      <c r="X70" s="380"/>
      <c r="Y70" s="380"/>
      <c r="Z70" s="380"/>
      <c r="AA70" s="307"/>
      <c r="AB70" s="307"/>
      <c r="AC70" s="307"/>
      <c r="AD70" s="307"/>
      <c r="AE70" s="307"/>
      <c r="AF70" s="307"/>
      <c r="AG70" s="307"/>
      <c r="AH70" s="307"/>
    </row>
    <row r="71" spans="1:34" x14ac:dyDescent="0.25">
      <c r="A71" s="307"/>
      <c r="B71" s="307"/>
      <c r="C71" s="379"/>
      <c r="D71" s="373"/>
      <c r="E71" s="374"/>
      <c r="F71" s="372"/>
      <c r="G71" s="373"/>
      <c r="H71" s="374"/>
      <c r="I71" s="372"/>
      <c r="J71" s="373"/>
      <c r="K71" s="374"/>
      <c r="L71" s="372"/>
      <c r="M71" s="372"/>
      <c r="N71" s="372"/>
      <c r="O71" s="307"/>
      <c r="P71" s="307"/>
      <c r="Q71" s="307"/>
      <c r="R71" s="307"/>
      <c r="S71" s="307"/>
      <c r="T71" s="307"/>
      <c r="U71" s="297"/>
      <c r="V71" s="297"/>
      <c r="W71" s="380"/>
      <c r="X71" s="380"/>
      <c r="Y71" s="380"/>
      <c r="Z71" s="380"/>
      <c r="AA71" s="307"/>
      <c r="AB71" s="307"/>
      <c r="AC71" s="307"/>
      <c r="AD71" s="307"/>
      <c r="AE71" s="307"/>
      <c r="AF71" s="307"/>
      <c r="AG71" s="307"/>
      <c r="AH71" s="307"/>
    </row>
    <row r="72" spans="1:34" x14ac:dyDescent="0.25">
      <c r="A72" s="307"/>
      <c r="B72" s="307"/>
      <c r="C72" s="379"/>
      <c r="D72" s="373"/>
      <c r="E72" s="374"/>
      <c r="F72" s="372"/>
      <c r="G72" s="373"/>
      <c r="H72" s="374"/>
      <c r="I72" s="372"/>
      <c r="J72" s="373"/>
      <c r="K72" s="374"/>
      <c r="L72" s="372"/>
      <c r="M72" s="372"/>
      <c r="N72" s="372"/>
      <c r="O72" s="307"/>
      <c r="P72" s="307"/>
      <c r="Q72" s="307"/>
      <c r="R72" s="307"/>
      <c r="S72" s="307"/>
      <c r="T72" s="307"/>
      <c r="U72" s="297"/>
      <c r="V72" s="297"/>
      <c r="W72" s="380"/>
      <c r="X72" s="380"/>
      <c r="Y72" s="380"/>
      <c r="Z72" s="380"/>
      <c r="AA72" s="307"/>
      <c r="AB72" s="307"/>
      <c r="AC72" s="307"/>
      <c r="AD72" s="307"/>
      <c r="AE72" s="307"/>
      <c r="AF72" s="307"/>
      <c r="AG72" s="307"/>
      <c r="AH72" s="307"/>
    </row>
    <row r="73" spans="1:34" x14ac:dyDescent="0.25">
      <c r="A73" s="307"/>
      <c r="B73" s="307"/>
      <c r="C73" s="379"/>
      <c r="D73" s="373"/>
      <c r="E73" s="374"/>
      <c r="F73" s="372"/>
      <c r="G73" s="373"/>
      <c r="H73" s="374"/>
      <c r="I73" s="372"/>
      <c r="J73" s="373"/>
      <c r="K73" s="374"/>
      <c r="L73" s="372"/>
      <c r="M73" s="372"/>
      <c r="N73" s="372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</row>
    <row r="74" spans="1:34" x14ac:dyDescent="0.25">
      <c r="A74" s="307"/>
      <c r="B74" s="307"/>
      <c r="C74" s="379"/>
      <c r="D74" s="373"/>
      <c r="E74" s="374"/>
      <c r="F74" s="372"/>
      <c r="G74" s="373"/>
      <c r="H74" s="374"/>
      <c r="I74" s="372"/>
      <c r="J74" s="373"/>
      <c r="K74" s="374"/>
      <c r="L74" s="372"/>
      <c r="M74" s="372"/>
      <c r="N74" s="372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</row>
    <row r="75" spans="1:34" x14ac:dyDescent="0.25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</row>
    <row r="76" spans="1:34" x14ac:dyDescent="0.25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</row>
    <row r="77" spans="1:34" x14ac:dyDescent="0.25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</row>
    <row r="78" spans="1:34" x14ac:dyDescent="0.25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</row>
    <row r="79" spans="1:34" x14ac:dyDescent="0.25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</row>
    <row r="80" spans="1:34" ht="15" customHeight="1" x14ac:dyDescent="0.25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</row>
    <row r="81" spans="1:34" ht="15" customHeight="1" x14ac:dyDescent="0.25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</row>
    <row r="82" spans="1:34" x14ac:dyDescent="0.25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</row>
    <row r="83" spans="1:34" x14ac:dyDescent="0.25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</row>
    <row r="84" spans="1:34" x14ac:dyDescent="0.25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</row>
    <row r="85" spans="1:34" x14ac:dyDescent="0.25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</row>
    <row r="86" spans="1:34" x14ac:dyDescent="0.25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</row>
    <row r="87" spans="1:34" x14ac:dyDescent="0.25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</row>
    <row r="88" spans="1:34" x14ac:dyDescent="0.25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</row>
    <row r="89" spans="1:34" x14ac:dyDescent="0.25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</row>
    <row r="90" spans="1:34" x14ac:dyDescent="0.25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</row>
    <row r="91" spans="1:34" x14ac:dyDescent="0.25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</row>
    <row r="93" spans="1:34" x14ac:dyDescent="0.25">
      <c r="P93" s="382"/>
      <c r="Q93" s="382"/>
      <c r="R93" s="382"/>
      <c r="S93" s="382"/>
      <c r="T93" s="382"/>
      <c r="U93" s="382"/>
      <c r="V93" s="382"/>
      <c r="W93" s="382"/>
      <c r="X93" s="382"/>
      <c r="Y93" s="382"/>
      <c r="Z93" s="382"/>
      <c r="AA93" s="382"/>
      <c r="AB93" s="382"/>
      <c r="AC93" s="382"/>
      <c r="AD93" s="382"/>
      <c r="AE93" s="382"/>
      <c r="AF93" s="382"/>
    </row>
    <row r="94" spans="1:34" x14ac:dyDescent="0.25">
      <c r="P94" s="383"/>
      <c r="Q94" s="384"/>
      <c r="S94" s="384"/>
      <c r="T94" s="384"/>
      <c r="U94" s="384"/>
      <c r="V94" s="383"/>
      <c r="W94" s="384"/>
      <c r="X94" s="384"/>
      <c r="Y94" s="383"/>
      <c r="Z94" s="383"/>
      <c r="AA94" s="383"/>
      <c r="AB94" s="383"/>
      <c r="AC94" s="383"/>
      <c r="AD94" s="383"/>
      <c r="AE94" s="383"/>
      <c r="AF94" s="383"/>
    </row>
    <row r="95" spans="1:34" x14ac:dyDescent="0.25">
      <c r="P95" s="383"/>
      <c r="Q95" s="384"/>
      <c r="S95" s="384"/>
      <c r="T95" s="384"/>
      <c r="U95" s="384"/>
      <c r="V95" s="383"/>
      <c r="W95" s="384"/>
      <c r="X95" s="384"/>
      <c r="Y95" s="383"/>
      <c r="Z95" s="383"/>
      <c r="AA95" s="383"/>
      <c r="AB95" s="383"/>
      <c r="AC95" s="383"/>
      <c r="AD95" s="383"/>
      <c r="AE95" s="383"/>
      <c r="AF95" s="383"/>
    </row>
    <row r="96" spans="1:34" x14ac:dyDescent="0.25">
      <c r="P96" s="106"/>
      <c r="Q96" s="385"/>
      <c r="S96" s="292"/>
      <c r="T96" s="104"/>
      <c r="U96" s="106"/>
      <c r="V96" s="386"/>
      <c r="W96" s="104"/>
      <c r="X96" s="104"/>
      <c r="Y96" s="104"/>
      <c r="Z96" s="387"/>
      <c r="AA96" s="255"/>
      <c r="AB96" s="388"/>
      <c r="AC96" s="106"/>
      <c r="AD96" s="299"/>
      <c r="AE96" s="299"/>
      <c r="AF96" s="299"/>
    </row>
    <row r="97" spans="16:32" x14ac:dyDescent="0.25">
      <c r="P97" s="106"/>
      <c r="Q97" s="385"/>
      <c r="S97" s="292"/>
      <c r="T97" s="104"/>
      <c r="U97" s="106"/>
      <c r="V97" s="386"/>
      <c r="W97" s="104"/>
      <c r="X97" s="104"/>
      <c r="Y97" s="104"/>
      <c r="Z97" s="387"/>
      <c r="AA97" s="255"/>
      <c r="AB97" s="388"/>
      <c r="AC97" s="106"/>
      <c r="AD97" s="299"/>
      <c r="AE97" s="299"/>
      <c r="AF97" s="299"/>
    </row>
    <row r="98" spans="16:32" x14ac:dyDescent="0.25">
      <c r="P98" s="106"/>
      <c r="Q98" s="385"/>
      <c r="S98" s="292"/>
      <c r="T98" s="104"/>
      <c r="U98" s="106"/>
      <c r="V98" s="386"/>
      <c r="W98" s="104"/>
      <c r="X98" s="104"/>
      <c r="Y98" s="104"/>
      <c r="Z98" s="387"/>
      <c r="AA98" s="255"/>
      <c r="AB98" s="388"/>
      <c r="AC98" s="106"/>
      <c r="AD98" s="299"/>
      <c r="AE98" s="299"/>
      <c r="AF98" s="299"/>
    </row>
    <row r="99" spans="16:32" x14ac:dyDescent="0.25">
      <c r="P99" s="106"/>
      <c r="Q99" s="385"/>
      <c r="S99" s="292"/>
      <c r="T99" s="104"/>
      <c r="U99" s="106"/>
      <c r="V99" s="386"/>
      <c r="W99" s="104"/>
      <c r="X99" s="104"/>
      <c r="Y99" s="104"/>
      <c r="Z99" s="387"/>
      <c r="AA99" s="255"/>
      <c r="AB99" s="388"/>
      <c r="AC99" s="106"/>
      <c r="AD99" s="299"/>
      <c r="AE99" s="299"/>
      <c r="AF99" s="299"/>
    </row>
    <row r="100" spans="16:32" x14ac:dyDescent="0.25">
      <c r="P100" s="106"/>
      <c r="Q100" s="385"/>
      <c r="S100" s="292"/>
      <c r="T100" s="104"/>
      <c r="U100" s="106"/>
      <c r="V100" s="386"/>
      <c r="W100" s="104"/>
      <c r="X100" s="104"/>
      <c r="Y100" s="104"/>
      <c r="Z100" s="387"/>
      <c r="AA100" s="255"/>
      <c r="AB100" s="388"/>
      <c r="AC100" s="106"/>
      <c r="AD100" s="299"/>
      <c r="AE100" s="299"/>
      <c r="AF100" s="299"/>
    </row>
    <row r="101" spans="16:32" x14ac:dyDescent="0.25">
      <c r="P101" s="106"/>
      <c r="Q101" s="385"/>
      <c r="S101" s="292"/>
      <c r="T101" s="104"/>
      <c r="U101" s="106"/>
      <c r="V101" s="386"/>
      <c r="W101" s="104"/>
      <c r="X101" s="104"/>
      <c r="Y101" s="104"/>
      <c r="Z101" s="387"/>
      <c r="AA101" s="255"/>
      <c r="AB101" s="388"/>
      <c r="AC101" s="106"/>
      <c r="AD101" s="299"/>
      <c r="AE101" s="299"/>
      <c r="AF101" s="299"/>
    </row>
    <row r="102" spans="16:32" x14ac:dyDescent="0.25">
      <c r="P102" s="106"/>
      <c r="Q102" s="385"/>
      <c r="S102" s="292"/>
      <c r="T102" s="104"/>
      <c r="U102" s="389"/>
      <c r="V102" s="386"/>
      <c r="W102" s="104"/>
      <c r="X102" s="104"/>
      <c r="Y102" s="104"/>
      <c r="Z102" s="387"/>
      <c r="AA102" s="255"/>
      <c r="AB102" s="255"/>
      <c r="AC102" s="280"/>
      <c r="AD102" s="255"/>
      <c r="AE102" s="255"/>
      <c r="AF102" s="255"/>
    </row>
    <row r="103" spans="16:32" x14ac:dyDescent="0.25">
      <c r="V103" s="390"/>
      <c r="W103" s="263"/>
      <c r="X103" s="391"/>
    </row>
    <row r="106" spans="16:32" x14ac:dyDescent="0.25">
      <c r="P106" s="382"/>
      <c r="Q106" s="382"/>
      <c r="R106" s="382"/>
      <c r="S106" s="382"/>
      <c r="T106" s="382"/>
      <c r="U106" s="382"/>
      <c r="V106" s="382"/>
      <c r="W106" s="382"/>
      <c r="X106" s="382"/>
      <c r="Y106" s="382"/>
      <c r="Z106" s="382"/>
      <c r="AA106" s="382"/>
      <c r="AB106" s="382"/>
      <c r="AC106" s="382"/>
      <c r="AD106" s="382"/>
      <c r="AE106" s="382"/>
      <c r="AF106" s="382"/>
    </row>
    <row r="107" spans="16:32" x14ac:dyDescent="0.25">
      <c r="P107" s="383"/>
      <c r="Q107" s="384"/>
      <c r="S107" s="384"/>
      <c r="T107" s="384"/>
      <c r="U107" s="384"/>
      <c r="V107" s="383"/>
      <c r="W107" s="384"/>
      <c r="X107" s="384"/>
      <c r="Y107" s="383"/>
      <c r="Z107" s="383"/>
      <c r="AA107" s="383"/>
      <c r="AB107" s="383"/>
      <c r="AC107" s="383"/>
      <c r="AD107" s="383"/>
      <c r="AE107" s="383"/>
      <c r="AF107" s="383"/>
    </row>
    <row r="108" spans="16:32" x14ac:dyDescent="0.25">
      <c r="P108" s="383"/>
      <c r="Q108" s="384"/>
      <c r="S108" s="384"/>
      <c r="T108" s="384"/>
      <c r="U108" s="384"/>
      <c r="V108" s="383"/>
      <c r="W108" s="384"/>
      <c r="X108" s="384"/>
      <c r="Y108" s="383"/>
      <c r="Z108" s="383"/>
      <c r="AA108" s="383"/>
      <c r="AB108" s="383"/>
      <c r="AC108" s="383"/>
      <c r="AD108" s="383"/>
      <c r="AE108" s="383"/>
      <c r="AF108" s="383"/>
    </row>
    <row r="109" spans="16:32" x14ac:dyDescent="0.25">
      <c r="P109" s="106"/>
      <c r="Q109" s="385"/>
      <c r="S109" s="292"/>
      <c r="T109" s="104"/>
      <c r="U109" s="106"/>
      <c r="V109" s="386"/>
      <c r="W109" s="104"/>
      <c r="X109" s="104"/>
      <c r="Y109" s="104"/>
      <c r="Z109" s="387"/>
      <c r="AA109" s="255"/>
      <c r="AB109" s="388"/>
      <c r="AC109" s="106"/>
      <c r="AD109" s="299"/>
      <c r="AE109" s="299"/>
      <c r="AF109" s="299"/>
    </row>
    <row r="110" spans="16:32" x14ac:dyDescent="0.25">
      <c r="P110" s="106"/>
      <c r="Q110" s="385"/>
      <c r="S110" s="292"/>
      <c r="T110" s="104"/>
      <c r="U110" s="106"/>
      <c r="V110" s="386"/>
      <c r="W110" s="104"/>
      <c r="X110" s="104"/>
      <c r="Y110" s="104"/>
      <c r="Z110" s="387"/>
      <c r="AA110" s="255"/>
      <c r="AB110" s="388"/>
      <c r="AC110" s="106"/>
      <c r="AD110" s="299"/>
      <c r="AE110" s="299"/>
      <c r="AF110" s="299"/>
    </row>
    <row r="111" spans="16:32" x14ac:dyDescent="0.25">
      <c r="P111" s="106"/>
      <c r="Q111" s="385"/>
      <c r="S111" s="292"/>
      <c r="T111" s="104"/>
      <c r="U111" s="106"/>
      <c r="V111" s="386"/>
      <c r="W111" s="104"/>
      <c r="X111" s="104"/>
      <c r="Y111" s="104"/>
      <c r="Z111" s="387"/>
      <c r="AA111" s="255"/>
      <c r="AB111" s="388"/>
      <c r="AC111" s="106"/>
      <c r="AD111" s="299"/>
      <c r="AE111" s="299"/>
      <c r="AF111" s="299"/>
    </row>
    <row r="112" spans="16:32" x14ac:dyDescent="0.25">
      <c r="P112" s="106"/>
      <c r="Q112" s="385"/>
      <c r="S112" s="292"/>
      <c r="T112" s="104"/>
      <c r="U112" s="106"/>
      <c r="V112" s="386"/>
      <c r="W112" s="104"/>
      <c r="X112" s="104"/>
      <c r="Y112" s="104"/>
      <c r="Z112" s="387"/>
      <c r="AA112" s="255"/>
      <c r="AB112" s="388"/>
      <c r="AC112" s="106"/>
      <c r="AD112" s="299"/>
      <c r="AE112" s="299"/>
      <c r="AF112" s="299"/>
    </row>
    <row r="113" spans="16:32" x14ac:dyDescent="0.25">
      <c r="P113" s="389"/>
      <c r="Q113" s="385"/>
      <c r="S113" s="292"/>
      <c r="T113" s="104"/>
      <c r="U113" s="106"/>
      <c r="V113" s="386"/>
      <c r="W113" s="104"/>
      <c r="X113" s="104"/>
      <c r="Y113" s="104"/>
      <c r="Z113" s="387"/>
      <c r="AA113" s="255"/>
      <c r="AB113" s="388"/>
      <c r="AC113" s="106"/>
      <c r="AD113" s="299"/>
      <c r="AE113" s="299"/>
      <c r="AF113" s="299"/>
    </row>
    <row r="114" spans="16:32" x14ac:dyDescent="0.25">
      <c r="P114" s="106"/>
      <c r="Q114" s="385"/>
      <c r="S114" s="292"/>
      <c r="T114" s="104"/>
      <c r="U114" s="106"/>
      <c r="V114" s="386"/>
      <c r="W114" s="104"/>
      <c r="X114" s="104"/>
      <c r="Y114" s="104"/>
      <c r="Z114" s="387"/>
      <c r="AA114" s="255"/>
      <c r="AB114" s="388"/>
      <c r="AC114" s="106"/>
      <c r="AD114" s="299"/>
      <c r="AE114" s="299"/>
      <c r="AF114" s="299"/>
    </row>
    <row r="115" spans="16:32" x14ac:dyDescent="0.25">
      <c r="P115" s="106"/>
      <c r="Q115" s="385"/>
      <c r="S115" s="292"/>
      <c r="T115" s="104"/>
      <c r="U115" s="389"/>
      <c r="V115" s="386"/>
      <c r="W115" s="104"/>
      <c r="X115" s="104"/>
      <c r="Y115" s="104"/>
      <c r="Z115" s="387"/>
      <c r="AA115" s="255"/>
      <c r="AB115" s="255"/>
      <c r="AC115" s="280"/>
      <c r="AD115" s="255"/>
      <c r="AE115" s="255"/>
      <c r="AF115" s="255"/>
    </row>
    <row r="116" spans="16:32" x14ac:dyDescent="0.25">
      <c r="V116" s="390"/>
      <c r="W116" s="263"/>
      <c r="X116" s="391"/>
    </row>
    <row r="119" spans="16:32" x14ac:dyDescent="0.25">
      <c r="P119" s="382"/>
      <c r="Q119" s="382"/>
      <c r="R119" s="382"/>
      <c r="S119" s="382"/>
      <c r="T119" s="382"/>
      <c r="U119" s="382"/>
      <c r="V119" s="382"/>
      <c r="W119" s="382"/>
      <c r="X119" s="382"/>
      <c r="Y119" s="382"/>
      <c r="Z119" s="382"/>
      <c r="AA119" s="382"/>
      <c r="AB119" s="382"/>
      <c r="AC119" s="382"/>
      <c r="AD119" s="382"/>
      <c r="AE119" s="382"/>
      <c r="AF119" s="382"/>
    </row>
    <row r="120" spans="16:32" x14ac:dyDescent="0.25">
      <c r="P120" s="383"/>
      <c r="Q120" s="384"/>
      <c r="S120" s="384"/>
      <c r="T120" s="384"/>
      <c r="U120" s="384"/>
      <c r="V120" s="383"/>
      <c r="W120" s="384"/>
      <c r="X120" s="384"/>
      <c r="Y120" s="383"/>
      <c r="Z120" s="383"/>
      <c r="AA120" s="383"/>
      <c r="AB120" s="383"/>
      <c r="AC120" s="383"/>
      <c r="AD120" s="383"/>
      <c r="AE120" s="383"/>
      <c r="AF120" s="383"/>
    </row>
    <row r="121" spans="16:32" x14ac:dyDescent="0.25">
      <c r="P121" s="383"/>
      <c r="Q121" s="384"/>
      <c r="S121" s="384"/>
      <c r="T121" s="384"/>
      <c r="U121" s="384"/>
      <c r="V121" s="383"/>
      <c r="W121" s="384"/>
      <c r="X121" s="384"/>
      <c r="Y121" s="383"/>
      <c r="Z121" s="383"/>
      <c r="AA121" s="383"/>
      <c r="AB121" s="383"/>
      <c r="AC121" s="383"/>
      <c r="AD121" s="383"/>
      <c r="AE121" s="383"/>
      <c r="AF121" s="383"/>
    </row>
    <row r="122" spans="16:32" x14ac:dyDescent="0.25">
      <c r="P122" s="106"/>
      <c r="Q122" s="385"/>
      <c r="S122" s="292"/>
      <c r="T122" s="104"/>
      <c r="U122" s="106"/>
      <c r="V122" s="386"/>
      <c r="W122" s="104"/>
      <c r="X122" s="104"/>
      <c r="Y122" s="104"/>
      <c r="Z122" s="387"/>
      <c r="AA122" s="255"/>
      <c r="AB122" s="388"/>
      <c r="AC122" s="106"/>
      <c r="AD122" s="299"/>
      <c r="AE122" s="299"/>
      <c r="AF122" s="299"/>
    </row>
    <row r="123" spans="16:32" x14ac:dyDescent="0.25">
      <c r="P123" s="106"/>
      <c r="Q123" s="385"/>
      <c r="S123" s="292"/>
      <c r="T123" s="104"/>
      <c r="U123" s="106"/>
      <c r="V123" s="386"/>
      <c r="W123" s="104"/>
      <c r="X123" s="104"/>
      <c r="Y123" s="104"/>
      <c r="Z123" s="387"/>
      <c r="AA123" s="255"/>
      <c r="AB123" s="388"/>
      <c r="AC123" s="106"/>
      <c r="AD123" s="299"/>
      <c r="AE123" s="299"/>
      <c r="AF123" s="299"/>
    </row>
    <row r="124" spans="16:32" x14ac:dyDescent="0.25">
      <c r="P124" s="106"/>
      <c r="Q124" s="385"/>
      <c r="S124" s="292"/>
      <c r="T124" s="104"/>
      <c r="U124" s="106"/>
      <c r="V124" s="386"/>
      <c r="W124" s="104"/>
      <c r="X124" s="104"/>
      <c r="Y124" s="104"/>
      <c r="Z124" s="387"/>
      <c r="AA124" s="255"/>
      <c r="AB124" s="388"/>
      <c r="AC124" s="106"/>
      <c r="AD124" s="299"/>
      <c r="AE124" s="299"/>
      <c r="AF124" s="299"/>
    </row>
    <row r="125" spans="16:32" x14ac:dyDescent="0.25">
      <c r="P125" s="106"/>
      <c r="Q125" s="385"/>
      <c r="S125" s="292"/>
      <c r="T125" s="104"/>
      <c r="U125" s="106"/>
      <c r="V125" s="386"/>
      <c r="W125" s="104"/>
      <c r="X125" s="104"/>
      <c r="Y125" s="104"/>
      <c r="Z125" s="387"/>
      <c r="AA125" s="255"/>
      <c r="AB125" s="388"/>
      <c r="AC125" s="106"/>
      <c r="AD125" s="299"/>
      <c r="AE125" s="299"/>
      <c r="AF125" s="299"/>
    </row>
    <row r="126" spans="16:32" x14ac:dyDescent="0.25">
      <c r="P126" s="392"/>
      <c r="Q126" s="385"/>
      <c r="S126" s="292"/>
      <c r="T126" s="104"/>
      <c r="U126" s="106"/>
      <c r="V126" s="386"/>
      <c r="W126" s="104"/>
      <c r="X126" s="104"/>
      <c r="Y126" s="104"/>
      <c r="Z126" s="387"/>
      <c r="AA126" s="255"/>
      <c r="AB126" s="388"/>
      <c r="AC126" s="106"/>
      <c r="AD126" s="299"/>
      <c r="AE126" s="299"/>
      <c r="AF126" s="299"/>
    </row>
    <row r="127" spans="16:32" x14ac:dyDescent="0.25">
      <c r="P127" s="106"/>
      <c r="Q127" s="385"/>
      <c r="S127" s="292"/>
      <c r="T127" s="104"/>
      <c r="U127" s="106"/>
      <c r="V127" s="386"/>
      <c r="W127" s="104"/>
      <c r="X127" s="104"/>
      <c r="Y127" s="104"/>
      <c r="Z127" s="387"/>
      <c r="AA127" s="255"/>
      <c r="AB127" s="388"/>
      <c r="AC127" s="106"/>
      <c r="AD127" s="299"/>
      <c r="AE127" s="299"/>
      <c r="AF127" s="299"/>
    </row>
    <row r="128" spans="16:32" x14ac:dyDescent="0.25">
      <c r="P128" s="106"/>
      <c r="Q128" s="385"/>
      <c r="S128" s="292"/>
      <c r="T128" s="104"/>
      <c r="U128" s="389"/>
      <c r="V128" s="386"/>
      <c r="W128" s="104"/>
      <c r="X128" s="104"/>
      <c r="Y128" s="104"/>
      <c r="Z128" s="387"/>
      <c r="AA128" s="255"/>
      <c r="AB128" s="255"/>
      <c r="AC128" s="280"/>
      <c r="AD128" s="255"/>
      <c r="AE128" s="255"/>
      <c r="AF128" s="255"/>
    </row>
    <row r="129" spans="16:32" x14ac:dyDescent="0.25">
      <c r="V129" s="390"/>
      <c r="W129" s="263"/>
      <c r="X129" s="391"/>
    </row>
    <row r="132" spans="16:32" x14ac:dyDescent="0.25">
      <c r="P132" s="382"/>
      <c r="Q132" s="382"/>
      <c r="R132" s="382"/>
      <c r="S132" s="382"/>
      <c r="T132" s="382"/>
      <c r="U132" s="382"/>
      <c r="V132" s="382"/>
      <c r="W132" s="382"/>
      <c r="X132" s="382"/>
      <c r="Y132" s="382"/>
      <c r="Z132" s="382"/>
      <c r="AA132" s="382"/>
      <c r="AB132" s="382"/>
      <c r="AC132" s="382"/>
      <c r="AD132" s="382"/>
      <c r="AE132" s="382"/>
      <c r="AF132" s="382"/>
    </row>
    <row r="133" spans="16:32" x14ac:dyDescent="0.25">
      <c r="P133" s="383"/>
      <c r="Q133" s="384"/>
      <c r="S133" s="384"/>
      <c r="T133" s="384"/>
      <c r="U133" s="384"/>
      <c r="V133" s="383"/>
      <c r="W133" s="384"/>
      <c r="X133" s="384"/>
      <c r="Y133" s="383"/>
      <c r="Z133" s="383"/>
      <c r="AA133" s="383"/>
      <c r="AB133" s="383"/>
      <c r="AC133" s="383"/>
      <c r="AD133" s="383"/>
      <c r="AE133" s="383"/>
      <c r="AF133" s="383"/>
    </row>
    <row r="134" spans="16:32" x14ac:dyDescent="0.25">
      <c r="P134" s="383"/>
      <c r="Q134" s="384"/>
      <c r="S134" s="384"/>
      <c r="T134" s="384"/>
      <c r="U134" s="384"/>
      <c r="V134" s="383"/>
      <c r="W134" s="384"/>
      <c r="X134" s="384"/>
      <c r="Y134" s="383"/>
      <c r="Z134" s="383"/>
      <c r="AA134" s="383"/>
      <c r="AB134" s="383"/>
      <c r="AC134" s="383"/>
      <c r="AD134" s="383"/>
      <c r="AE134" s="383"/>
      <c r="AF134" s="383"/>
    </row>
    <row r="135" spans="16:32" x14ac:dyDescent="0.25">
      <c r="P135" s="106"/>
      <c r="Q135" s="385"/>
      <c r="S135" s="292"/>
      <c r="T135" s="104"/>
      <c r="U135" s="106"/>
      <c r="V135" s="386"/>
      <c r="W135" s="104"/>
      <c r="X135" s="104"/>
      <c r="Y135" s="104"/>
      <c r="Z135" s="387"/>
      <c r="AA135" s="255"/>
      <c r="AB135" s="388"/>
      <c r="AC135" s="106"/>
      <c r="AD135" s="299"/>
      <c r="AE135" s="299"/>
      <c r="AF135" s="299"/>
    </row>
    <row r="136" spans="16:32" x14ac:dyDescent="0.25">
      <c r="P136" s="106"/>
      <c r="Q136" s="385"/>
      <c r="S136" s="292"/>
      <c r="T136" s="104"/>
      <c r="U136" s="106"/>
      <c r="V136" s="386"/>
      <c r="W136" s="104"/>
      <c r="X136" s="104"/>
      <c r="Y136" s="104"/>
      <c r="Z136" s="387"/>
      <c r="AA136" s="255"/>
      <c r="AB136" s="388"/>
      <c r="AC136" s="106"/>
      <c r="AD136" s="299"/>
      <c r="AE136" s="299"/>
      <c r="AF136" s="299"/>
    </row>
    <row r="137" spans="16:32" x14ac:dyDescent="0.25">
      <c r="P137" s="106"/>
      <c r="Q137" s="385"/>
      <c r="S137" s="292"/>
      <c r="T137" s="104"/>
      <c r="U137" s="106"/>
      <c r="V137" s="386"/>
      <c r="W137" s="104"/>
      <c r="X137" s="104"/>
      <c r="Y137" s="104"/>
      <c r="Z137" s="387"/>
      <c r="AA137" s="255"/>
      <c r="AB137" s="388"/>
      <c r="AC137" s="106"/>
      <c r="AD137" s="299"/>
      <c r="AE137" s="299"/>
      <c r="AF137" s="299"/>
    </row>
    <row r="138" spans="16:32" x14ac:dyDescent="0.25">
      <c r="P138" s="106"/>
      <c r="Q138" s="385"/>
      <c r="S138" s="292"/>
      <c r="T138" s="104"/>
      <c r="U138" s="106"/>
      <c r="V138" s="386"/>
      <c r="W138" s="104"/>
      <c r="X138" s="104"/>
      <c r="Y138" s="104"/>
      <c r="Z138" s="387"/>
      <c r="AA138" s="255"/>
      <c r="AB138" s="388"/>
      <c r="AC138" s="106"/>
      <c r="AD138" s="299"/>
      <c r="AE138" s="299"/>
      <c r="AF138" s="299"/>
    </row>
    <row r="139" spans="16:32" x14ac:dyDescent="0.25">
      <c r="P139" s="106"/>
      <c r="Q139" s="385"/>
      <c r="S139" s="292"/>
      <c r="T139" s="104"/>
      <c r="U139" s="106"/>
      <c r="V139" s="386"/>
      <c r="W139" s="104"/>
      <c r="X139" s="104"/>
      <c r="Y139" s="104"/>
      <c r="Z139" s="387"/>
      <c r="AA139" s="255"/>
      <c r="AB139" s="388"/>
      <c r="AC139" s="106"/>
      <c r="AD139" s="299"/>
      <c r="AE139" s="299"/>
      <c r="AF139" s="299"/>
    </row>
    <row r="140" spans="16:32" x14ac:dyDescent="0.25">
      <c r="P140" s="106"/>
      <c r="Q140" s="385"/>
      <c r="S140" s="292"/>
      <c r="T140" s="104"/>
      <c r="U140" s="106"/>
      <c r="V140" s="386"/>
      <c r="W140" s="104"/>
      <c r="X140" s="104"/>
      <c r="Y140" s="104"/>
      <c r="Z140" s="387"/>
      <c r="AA140" s="255"/>
      <c r="AB140" s="388"/>
      <c r="AC140" s="106"/>
      <c r="AD140" s="299"/>
      <c r="AE140" s="299"/>
      <c r="AF140" s="299"/>
    </row>
    <row r="141" spans="16:32" x14ac:dyDescent="0.25">
      <c r="P141" s="106"/>
      <c r="Q141" s="385"/>
      <c r="S141" s="292"/>
      <c r="T141" s="104"/>
      <c r="U141" s="389"/>
      <c r="V141" s="386"/>
      <c r="W141" s="104"/>
      <c r="X141" s="104"/>
      <c r="Y141" s="104"/>
      <c r="Z141" s="387"/>
      <c r="AA141" s="255"/>
      <c r="AB141" s="255"/>
      <c r="AC141" s="280"/>
      <c r="AD141" s="255"/>
      <c r="AE141" s="255"/>
      <c r="AF141" s="255"/>
    </row>
    <row r="142" spans="16:32" x14ac:dyDescent="0.25">
      <c r="V142" s="390"/>
      <c r="W142" s="263"/>
      <c r="X142" s="391"/>
    </row>
  </sheetData>
  <mergeCells count="122"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E42:AE43"/>
    <mergeCell ref="AE55:AE56"/>
    <mergeCell ref="B27:B28"/>
    <mergeCell ref="C27:C28"/>
    <mergeCell ref="B26:C26"/>
    <mergeCell ref="B23:C23"/>
    <mergeCell ref="I11:J11"/>
    <mergeCell ref="U16:U17"/>
    <mergeCell ref="B21:C21"/>
    <mergeCell ref="AE16:AE17"/>
    <mergeCell ref="B20:C20"/>
    <mergeCell ref="B19:C19"/>
    <mergeCell ref="B17:D17"/>
    <mergeCell ref="B11:G11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abSelected="1" topLeftCell="A58" zoomScale="80" zoomScaleNormal="80" workbookViewId="0">
      <selection activeCell="P44" sqref="P44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5" style="1" customWidth="1"/>
    <col min="7" max="7" width="12.85546875" style="1" bestFit="1" customWidth="1"/>
    <col min="8" max="8" width="13.140625" style="1" bestFit="1" customWidth="1"/>
    <col min="9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879" t="s">
        <v>100</v>
      </c>
      <c r="C2" s="879"/>
      <c r="D2" s="879"/>
      <c r="E2" s="879"/>
      <c r="F2" s="879"/>
      <c r="G2" s="879"/>
      <c r="H2" s="879"/>
      <c r="J2" s="873" t="s">
        <v>108</v>
      </c>
      <c r="K2" s="874"/>
      <c r="L2" s="874"/>
      <c r="M2" s="874"/>
      <c r="N2" s="874"/>
      <c r="O2" s="874"/>
      <c r="P2" s="874"/>
      <c r="Q2" s="874"/>
      <c r="R2" s="874"/>
      <c r="S2" s="874"/>
      <c r="T2" s="874"/>
      <c r="U2" s="874"/>
      <c r="V2" s="875"/>
      <c r="W2" s="42"/>
      <c r="X2" s="872" t="s">
        <v>111</v>
      </c>
      <c r="Y2" s="872"/>
      <c r="Z2" s="872"/>
      <c r="AA2" s="872"/>
      <c r="AB2" s="872"/>
    </row>
    <row r="3" spans="2:28" ht="15" customHeight="1" x14ac:dyDescent="0.25">
      <c r="B3" s="531" t="s">
        <v>61</v>
      </c>
      <c r="C3" s="531" t="s">
        <v>92</v>
      </c>
      <c r="D3" s="531"/>
      <c r="E3" s="536" t="s">
        <v>99</v>
      </c>
      <c r="F3" s="536" t="s">
        <v>91</v>
      </c>
      <c r="G3" s="531" t="s">
        <v>96</v>
      </c>
      <c r="H3" s="531"/>
      <c r="J3" s="531" t="s">
        <v>9</v>
      </c>
      <c r="K3" s="536" t="s">
        <v>3</v>
      </c>
      <c r="L3" s="536" t="s">
        <v>76</v>
      </c>
      <c r="M3" s="531" t="s">
        <v>78</v>
      </c>
      <c r="N3" s="531" t="s">
        <v>86</v>
      </c>
      <c r="O3" s="536" t="s">
        <v>106</v>
      </c>
      <c r="P3" s="536" t="s">
        <v>267</v>
      </c>
      <c r="Q3" s="536" t="s">
        <v>268</v>
      </c>
      <c r="R3" s="531" t="s">
        <v>398</v>
      </c>
      <c r="S3" s="531" t="s">
        <v>399</v>
      </c>
      <c r="T3" s="531" t="s">
        <v>80</v>
      </c>
      <c r="U3" s="536" t="s">
        <v>107</v>
      </c>
      <c r="V3" s="531" t="s">
        <v>84</v>
      </c>
      <c r="X3" s="531" t="s">
        <v>9</v>
      </c>
      <c r="Y3" s="876" t="s">
        <v>81</v>
      </c>
      <c r="Z3" s="876" t="s">
        <v>82</v>
      </c>
      <c r="AA3" s="876" t="s">
        <v>109</v>
      </c>
      <c r="AB3" s="536" t="s">
        <v>110</v>
      </c>
    </row>
    <row r="4" spans="2:28" x14ac:dyDescent="0.25">
      <c r="B4" s="531"/>
      <c r="C4" s="10" t="s">
        <v>93</v>
      </c>
      <c r="D4" s="10" t="s">
        <v>94</v>
      </c>
      <c r="E4" s="536"/>
      <c r="F4" s="536"/>
      <c r="G4" s="531"/>
      <c r="H4" s="531"/>
      <c r="J4" s="531"/>
      <c r="K4" s="536"/>
      <c r="L4" s="536"/>
      <c r="M4" s="531"/>
      <c r="N4" s="531"/>
      <c r="O4" s="536"/>
      <c r="P4" s="536"/>
      <c r="Q4" s="536"/>
      <c r="R4" s="531"/>
      <c r="S4" s="531"/>
      <c r="T4" s="531"/>
      <c r="U4" s="536"/>
      <c r="V4" s="531"/>
      <c r="X4" s="531"/>
      <c r="Y4" s="876"/>
      <c r="Z4" s="876"/>
      <c r="AA4" s="876"/>
      <c r="AB4" s="536"/>
    </row>
    <row r="5" spans="2:28" x14ac:dyDescent="0.25">
      <c r="B5" s="10">
        <v>3</v>
      </c>
      <c r="C5" s="25">
        <f>'Frame Capacities'!E7+'Frame Capacities'!F7+'Frame Capacities'!E10+'Frame Capacities'!F10+'Frame Capacities'!E13+'Frame Capacities'!F13</f>
        <v>544.79999999999995</v>
      </c>
      <c r="D5" s="25">
        <f>'Frame Capacities'!E33+'Frame Capacities'!E36+'Frame Capacities'!E39+'Frame Capacities'!E42</f>
        <v>133.6</v>
      </c>
      <c r="E5" s="25">
        <f>C5/D5</f>
        <v>4.0778443113772456</v>
      </c>
      <c r="F5" s="27" t="s">
        <v>42</v>
      </c>
      <c r="G5" s="393" t="s">
        <v>98</v>
      </c>
      <c r="H5" s="393" t="s">
        <v>95</v>
      </c>
      <c r="J5" s="394">
        <v>3</v>
      </c>
      <c r="K5" s="326">
        <v>3</v>
      </c>
      <c r="L5" s="326">
        <v>8.75</v>
      </c>
      <c r="M5" s="395">
        <v>1.2734078013531672E-2</v>
      </c>
      <c r="N5" s="29">
        <v>2.993428600634793E-3</v>
      </c>
      <c r="O5" s="396">
        <v>9.97809533544931E-4</v>
      </c>
      <c r="P5" s="395">
        <v>9.5976000000000013E-3</v>
      </c>
      <c r="Q5" s="395">
        <v>2.107940763551708E-3</v>
      </c>
      <c r="R5" s="326">
        <v>0.10396448419864662</v>
      </c>
      <c r="S5" s="25">
        <v>0.47335748271393713</v>
      </c>
      <c r="T5" s="326">
        <v>182.5313298917641</v>
      </c>
      <c r="U5" s="326">
        <v>547.59398967529228</v>
      </c>
      <c r="V5" s="25">
        <v>392.96838391530747</v>
      </c>
      <c r="W5" s="312"/>
      <c r="X5" s="440">
        <v>3</v>
      </c>
      <c r="Y5" s="25">
        <f>'Structural Information'!$Z$6</f>
        <v>40.367000000000004</v>
      </c>
      <c r="Z5" s="25">
        <f>Y5*M5</f>
        <v>0.51403652717223303</v>
      </c>
      <c r="AA5" s="25">
        <f>Z5*L5</f>
        <v>4.4978196127570387</v>
      </c>
      <c r="AB5" s="25">
        <f>AA8/Z8</f>
        <v>6.6028103121705639</v>
      </c>
    </row>
    <row r="6" spans="2:28" x14ac:dyDescent="0.25">
      <c r="B6" s="10">
        <v>2</v>
      </c>
      <c r="C6" s="25">
        <f>'Frame Capacities'!E6+'Frame Capacities'!F6+'Frame Capacities'!E9+'Frame Capacities'!F9+'Frame Capacities'!E12+'Frame Capacities'!F12</f>
        <v>544.79999999999995</v>
      </c>
      <c r="D6" s="25">
        <f>'Frame Capacities'!E32+'Frame Capacities'!E35+'Frame Capacities'!E38+'Frame Capacities'!E41+'Frame Capacities'!E42+'Frame Capacities'!E39+'Frame Capacities'!E36+'Frame Capacities'!E33</f>
        <v>295.8</v>
      </c>
      <c r="E6" s="25">
        <f>C6/D6</f>
        <v>1.8417849898580119</v>
      </c>
      <c r="F6" s="27" t="s">
        <v>42</v>
      </c>
      <c r="G6" s="393" t="s">
        <v>98</v>
      </c>
      <c r="H6" s="393" t="s">
        <v>95</v>
      </c>
      <c r="J6" s="394">
        <v>2</v>
      </c>
      <c r="K6" s="326">
        <v>3</v>
      </c>
      <c r="L6" s="326">
        <v>5.75</v>
      </c>
      <c r="M6" s="395">
        <v>9.7406494128968787E-3</v>
      </c>
      <c r="N6" s="29">
        <v>4.7999559487044872E-3</v>
      </c>
      <c r="O6" s="396">
        <v>1.5999853162348291E-3</v>
      </c>
      <c r="P6" s="395">
        <v>9.1590348884381355E-3</v>
      </c>
      <c r="Q6" s="395">
        <v>1.9186534771174809E-3</v>
      </c>
      <c r="R6" s="25">
        <v>0.17468929158186339</v>
      </c>
      <c r="S6" s="25">
        <v>0.83391051866155219</v>
      </c>
      <c r="T6" s="326">
        <v>322.14955500737625</v>
      </c>
      <c r="U6" s="326">
        <v>1514.0426546974211</v>
      </c>
      <c r="V6" s="397"/>
      <c r="W6" s="312"/>
      <c r="X6" s="440">
        <v>2</v>
      </c>
      <c r="Y6" s="25">
        <f>'Structural Information'!$Z$7</f>
        <v>40.367000000000004</v>
      </c>
      <c r="Z6" s="25">
        <f>Y6*M6</f>
        <v>0.39320079485040832</v>
      </c>
      <c r="AA6" s="25">
        <f>Z6*L6</f>
        <v>2.2609045703898478</v>
      </c>
      <c r="AB6" s="438" t="s">
        <v>341</v>
      </c>
    </row>
    <row r="7" spans="2:28" x14ac:dyDescent="0.25">
      <c r="B7" s="10">
        <v>1</v>
      </c>
      <c r="C7" s="25">
        <f>'Frame Capacities'!E5+'Frame Capacities'!F5+'Frame Capacities'!E8+'Frame Capacities'!F8+'Frame Capacities'!E11+'Frame Capacities'!F11</f>
        <v>544.79999999999995</v>
      </c>
      <c r="D7" s="25">
        <f>'Frame Capacities'!E31+'Frame Capacities'!E34+'Frame Capacities'!E37+'Frame Capacities'!E40+'Frame Capacities'!E41+'Frame Capacities'!E38+'Frame Capacities'!E35+'Frame Capacities'!E32</f>
        <v>344.4</v>
      </c>
      <c r="E7" s="25">
        <f>C7/D7</f>
        <v>1.5818815331010452</v>
      </c>
      <c r="F7" s="27" t="s">
        <v>42</v>
      </c>
      <c r="G7" s="393" t="s">
        <v>98</v>
      </c>
      <c r="H7" s="393" t="s">
        <v>95</v>
      </c>
      <c r="J7" s="394">
        <v>1</v>
      </c>
      <c r="K7" s="326">
        <v>2.75</v>
      </c>
      <c r="L7" s="326">
        <v>2.75</v>
      </c>
      <c r="M7" s="395">
        <v>4.9406934641923915E-3</v>
      </c>
      <c r="N7" s="29">
        <v>4.9406934641923915E-3</v>
      </c>
      <c r="O7" s="396">
        <v>1.7966158051608697E-3</v>
      </c>
      <c r="P7" s="395">
        <v>8.2232485563514535E-3</v>
      </c>
      <c r="Q7" s="395">
        <v>1.7966158051608699E-3</v>
      </c>
      <c r="R7" s="25">
        <v>0.21848005600818229</v>
      </c>
      <c r="S7" s="25">
        <v>0.99999999999999989</v>
      </c>
      <c r="T7" s="326">
        <v>392.96474290020808</v>
      </c>
      <c r="U7" s="326">
        <v>2594.6956976729934</v>
      </c>
      <c r="V7" s="398"/>
      <c r="W7" s="312"/>
      <c r="X7" s="440">
        <v>1</v>
      </c>
      <c r="Y7" s="25">
        <f>'Structural Information'!$Z$8</f>
        <v>40.367000000000004</v>
      </c>
      <c r="Z7" s="25">
        <f>Y7*M7</f>
        <v>0.19944097306905428</v>
      </c>
      <c r="AA7" s="25">
        <f>Z7*L7</f>
        <v>0.54846267593989928</v>
      </c>
      <c r="AB7" s="325">
        <f>T7/M5</f>
        <v>30859.300726965088</v>
      </c>
    </row>
    <row r="8" spans="2:28" x14ac:dyDescent="0.25">
      <c r="V8" s="450"/>
      <c r="W8" s="312"/>
      <c r="X8" s="453"/>
      <c r="Y8" s="438" t="s">
        <v>83</v>
      </c>
      <c r="Z8" s="399">
        <f>SUM(Z5:Z7)</f>
        <v>1.1066782950916956</v>
      </c>
      <c r="AA8" s="399">
        <f>SUM(AA5:AA7)</f>
        <v>7.3071868590867863</v>
      </c>
      <c r="AB8" s="441" t="s">
        <v>343</v>
      </c>
    </row>
    <row r="9" spans="2:28" x14ac:dyDescent="0.25">
      <c r="W9" s="312"/>
      <c r="X9" s="453"/>
      <c r="Y9" s="451"/>
      <c r="Z9" s="451"/>
      <c r="AA9" s="452"/>
      <c r="AB9" s="25">
        <f>(('Structural Information'!$Z$6*M5+'Structural Information'!$Z$7*M6+'Structural Information'!$Z$8*M7)^2)/('Structural Information'!$Z$6*M5*M5+'Structural Information'!$Z$7*M6*M6+'Structural Information'!$Z$8*M7*M7)</f>
        <v>107.80005897708317</v>
      </c>
    </row>
    <row r="10" spans="2:28" x14ac:dyDescent="0.25">
      <c r="W10" s="312"/>
      <c r="X10" s="453"/>
      <c r="Y10" s="20"/>
      <c r="Z10" s="20"/>
      <c r="AA10" s="410"/>
      <c r="AB10" s="438" t="s">
        <v>342</v>
      </c>
    </row>
    <row r="11" spans="2:28" x14ac:dyDescent="0.25">
      <c r="X11" s="454"/>
      <c r="Y11" s="412"/>
      <c r="Z11" s="412"/>
      <c r="AA11" s="413"/>
      <c r="AB11" s="325">
        <f>2*PI()*SQRT(AB9/AB7)</f>
        <v>0.3713610296286507</v>
      </c>
    </row>
    <row r="13" spans="2:28" ht="15.75" x14ac:dyDescent="0.25">
      <c r="B13" s="880" t="s">
        <v>101</v>
      </c>
      <c r="C13" s="880"/>
      <c r="D13" s="880"/>
      <c r="E13" s="880"/>
      <c r="F13" s="880"/>
      <c r="G13" s="880"/>
      <c r="H13" s="880"/>
      <c r="J13" s="870" t="s">
        <v>112</v>
      </c>
      <c r="K13" s="870"/>
      <c r="L13" s="870"/>
      <c r="M13" s="870"/>
      <c r="N13" s="870"/>
      <c r="O13" s="870"/>
      <c r="P13" s="870"/>
      <c r="Q13" s="870"/>
      <c r="R13" s="870"/>
      <c r="S13" s="870"/>
      <c r="T13" s="870"/>
      <c r="U13" s="870"/>
      <c r="V13" s="870"/>
      <c r="X13" s="872" t="s">
        <v>111</v>
      </c>
      <c r="Y13" s="872"/>
      <c r="Z13" s="872"/>
      <c r="AA13" s="872"/>
      <c r="AB13" s="872"/>
    </row>
    <row r="14" spans="2:28" ht="15" customHeight="1" x14ac:dyDescent="0.25">
      <c r="B14" s="531" t="s">
        <v>61</v>
      </c>
      <c r="C14" s="531" t="s">
        <v>104</v>
      </c>
      <c r="D14" s="531"/>
      <c r="E14" s="536" t="s">
        <v>102</v>
      </c>
      <c r="F14" s="536" t="s">
        <v>91</v>
      </c>
      <c r="G14" s="531" t="s">
        <v>96</v>
      </c>
      <c r="H14" s="531"/>
      <c r="J14" s="531" t="s">
        <v>9</v>
      </c>
      <c r="K14" s="536" t="s">
        <v>3</v>
      </c>
      <c r="L14" s="536" t="s">
        <v>76</v>
      </c>
      <c r="M14" s="531" t="s">
        <v>78</v>
      </c>
      <c r="N14" s="531" t="s">
        <v>86</v>
      </c>
      <c r="O14" s="536" t="s">
        <v>106</v>
      </c>
      <c r="P14" s="536" t="s">
        <v>267</v>
      </c>
      <c r="Q14" s="536" t="s">
        <v>268</v>
      </c>
      <c r="R14" s="531" t="s">
        <v>398</v>
      </c>
      <c r="S14" s="531" t="s">
        <v>399</v>
      </c>
      <c r="T14" s="531" t="s">
        <v>80</v>
      </c>
      <c r="U14" s="536" t="s">
        <v>107</v>
      </c>
      <c r="V14" s="531" t="s">
        <v>84</v>
      </c>
      <c r="X14" s="531" t="s">
        <v>9</v>
      </c>
      <c r="Y14" s="876" t="s">
        <v>81</v>
      </c>
      <c r="Z14" s="876" t="s">
        <v>82</v>
      </c>
      <c r="AA14" s="876" t="s">
        <v>109</v>
      </c>
      <c r="AB14" s="659" t="s">
        <v>110</v>
      </c>
    </row>
    <row r="15" spans="2:28" x14ac:dyDescent="0.25">
      <c r="B15" s="531"/>
      <c r="C15" s="10" t="s">
        <v>103</v>
      </c>
      <c r="D15" s="10" t="s">
        <v>105</v>
      </c>
      <c r="E15" s="536"/>
      <c r="F15" s="536"/>
      <c r="G15" s="531"/>
      <c r="H15" s="531"/>
      <c r="J15" s="531"/>
      <c r="K15" s="536"/>
      <c r="L15" s="536"/>
      <c r="M15" s="531"/>
      <c r="N15" s="531"/>
      <c r="O15" s="536"/>
      <c r="P15" s="536"/>
      <c r="Q15" s="536"/>
      <c r="R15" s="531"/>
      <c r="S15" s="531"/>
      <c r="T15" s="531"/>
      <c r="U15" s="536"/>
      <c r="V15" s="531"/>
      <c r="X15" s="531"/>
      <c r="Y15" s="876"/>
      <c r="Z15" s="876"/>
      <c r="AA15" s="876"/>
      <c r="AB15" s="658"/>
    </row>
    <row r="16" spans="2:28" x14ac:dyDescent="0.25">
      <c r="B16" s="10">
        <v>3</v>
      </c>
      <c r="C16" s="337">
        <f>'Yield Mechanism'!AA57</f>
        <v>14.561405030875353</v>
      </c>
      <c r="D16" s="25">
        <f>'Yield Mechanism'!C13</f>
        <v>89.066666666666663</v>
      </c>
      <c r="E16" s="25">
        <f>C16/D16</f>
        <v>0.16348882893946878</v>
      </c>
      <c r="F16" s="27" t="s">
        <v>42</v>
      </c>
      <c r="G16" s="393" t="s">
        <v>97</v>
      </c>
      <c r="H16" s="393" t="s">
        <v>70</v>
      </c>
      <c r="J16" s="394">
        <v>3</v>
      </c>
      <c r="K16" s="326">
        <v>3</v>
      </c>
      <c r="L16" s="326">
        <v>8.75</v>
      </c>
      <c r="M16" s="395">
        <v>2.0896483328982134E-2</v>
      </c>
      <c r="N16" s="29">
        <v>3.4531285312297683E-3</v>
      </c>
      <c r="O16" s="396">
        <v>1.1510428437432562E-3</v>
      </c>
      <c r="P16" s="395">
        <v>9.5976000000000013E-3</v>
      </c>
      <c r="Q16" s="395">
        <v>2.107940763551708E-3</v>
      </c>
      <c r="R16" s="326">
        <v>0.11993027879295408</v>
      </c>
      <c r="S16" s="25">
        <v>0.54605084907786638</v>
      </c>
      <c r="T16" s="326">
        <v>210.56261136774734</v>
      </c>
      <c r="U16" s="326">
        <v>631.68783410324204</v>
      </c>
      <c r="V16" s="25">
        <v>504.08092448252603</v>
      </c>
      <c r="W16" s="312"/>
      <c r="X16" s="440">
        <v>3</v>
      </c>
      <c r="Y16" s="25">
        <f>'Structural Information'!$Z$6</f>
        <v>40.367000000000004</v>
      </c>
      <c r="Z16" s="25">
        <f>Y16*M16</f>
        <v>0.84352834254102182</v>
      </c>
      <c r="AA16" s="25">
        <f>Z16*L16</f>
        <v>7.3808729972339409</v>
      </c>
      <c r="AB16" s="25">
        <f>AA19/Z19</f>
        <v>6.3022560576727349</v>
      </c>
    </row>
    <row r="17" spans="2:28" x14ac:dyDescent="0.25">
      <c r="B17" s="10">
        <v>2</v>
      </c>
      <c r="C17" s="337">
        <f>'Yield Mechanism'!AA58</f>
        <v>58.53897878505073</v>
      </c>
      <c r="D17" s="25">
        <f>'Yield Mechanism'!C14</f>
        <v>96.733333333333334</v>
      </c>
      <c r="E17" s="25">
        <f>C17/D17</f>
        <v>0.60515829205772631</v>
      </c>
      <c r="F17" s="27" t="s">
        <v>42</v>
      </c>
      <c r="G17" s="393" t="s">
        <v>97</v>
      </c>
      <c r="H17" s="393" t="s">
        <v>70</v>
      </c>
      <c r="J17" s="394">
        <v>2</v>
      </c>
      <c r="K17" s="326">
        <v>3</v>
      </c>
      <c r="L17" s="326">
        <v>5.75</v>
      </c>
      <c r="M17" s="395">
        <v>1.7443354797752365E-2</v>
      </c>
      <c r="N17" s="29">
        <v>5.7561223862283625E-3</v>
      </c>
      <c r="O17" s="396">
        <v>1.9187074620761208E-3</v>
      </c>
      <c r="P17" s="395">
        <v>9.1590348884381355E-3</v>
      </c>
      <c r="Q17" s="395">
        <v>1.9186534771174809E-3</v>
      </c>
      <c r="R17" s="25">
        <v>0.20948795210925467</v>
      </c>
      <c r="S17" s="25">
        <v>1.0000281368987594</v>
      </c>
      <c r="T17" s="326">
        <v>386.31411955156449</v>
      </c>
      <c r="U17" s="326">
        <v>1790.6301927579354</v>
      </c>
      <c r="V17" s="397"/>
      <c r="W17" s="312"/>
      <c r="X17" s="440">
        <v>2</v>
      </c>
      <c r="Y17" s="25">
        <f>'Structural Information'!$Z$7</f>
        <v>40.367000000000004</v>
      </c>
      <c r="Z17" s="25">
        <f>Y17*M17</f>
        <v>0.70413590312086982</v>
      </c>
      <c r="AA17" s="25">
        <f>Z17*L17</f>
        <v>4.0487814429450015</v>
      </c>
      <c r="AB17" s="438" t="s">
        <v>341</v>
      </c>
    </row>
    <row r="18" spans="2:28" x14ac:dyDescent="0.25">
      <c r="B18" s="10">
        <v>1</v>
      </c>
      <c r="C18" s="337">
        <f>'Yield Mechanism'!AA59</f>
        <v>123.19999999999975</v>
      </c>
      <c r="D18" s="25">
        <f>'Yield Mechanism'!C15</f>
        <v>123.19999999999999</v>
      </c>
      <c r="E18" s="25">
        <f>C18/D18</f>
        <v>0.999999999999998</v>
      </c>
      <c r="F18" s="27" t="s">
        <v>42</v>
      </c>
      <c r="G18" s="393" t="s">
        <v>97</v>
      </c>
      <c r="H18" s="393" t="s">
        <v>70</v>
      </c>
      <c r="J18" s="394">
        <v>1</v>
      </c>
      <c r="K18" s="326">
        <v>2.75</v>
      </c>
      <c r="L18" s="326">
        <v>2.75</v>
      </c>
      <c r="M18" s="395">
        <v>1.1687232411524003E-2</v>
      </c>
      <c r="N18" s="29">
        <v>1.1687232411524003E-2</v>
      </c>
      <c r="O18" s="396">
        <v>4.2499026950996374E-3</v>
      </c>
      <c r="P18" s="395">
        <v>8.2232485563514535E-3</v>
      </c>
      <c r="Q18" s="395">
        <v>1.7966158051608699E-3</v>
      </c>
      <c r="R18" s="25">
        <v>0.51681554631072257</v>
      </c>
      <c r="S18" s="25">
        <v>2.3655044572643615</v>
      </c>
      <c r="T18" s="326">
        <v>504.0788607706678</v>
      </c>
      <c r="U18" s="326">
        <v>3176.8470598772719</v>
      </c>
      <c r="V18" s="398"/>
      <c r="W18" s="312"/>
      <c r="X18" s="440">
        <v>1</v>
      </c>
      <c r="Y18" s="25">
        <f>'Structural Information'!$Z$8</f>
        <v>40.367000000000004</v>
      </c>
      <c r="Z18" s="25">
        <f>Y18*M18</f>
        <v>0.47177851075598948</v>
      </c>
      <c r="AA18" s="25">
        <f>Z18*L18</f>
        <v>1.2973909045789711</v>
      </c>
      <c r="AB18" s="325">
        <f>T18/M16</f>
        <v>24122.664700789224</v>
      </c>
    </row>
    <row r="19" spans="2:28" x14ac:dyDescent="0.25">
      <c r="V19" s="450"/>
      <c r="W19" s="312"/>
      <c r="X19" s="453"/>
      <c r="Y19" s="438" t="s">
        <v>83</v>
      </c>
      <c r="Z19" s="399">
        <f>SUM(Z16:Z18)</f>
        <v>2.019442756417881</v>
      </c>
      <c r="AA19" s="399">
        <f>SUM(AA16:AA18)</f>
        <v>12.727045344757915</v>
      </c>
      <c r="AB19" s="441" t="s">
        <v>343</v>
      </c>
    </row>
    <row r="20" spans="2:28" x14ac:dyDescent="0.25">
      <c r="W20" s="312"/>
      <c r="X20" s="453"/>
      <c r="Y20" s="451"/>
      <c r="Z20" s="451"/>
      <c r="AA20" s="452"/>
      <c r="AB20" s="25">
        <f>(('Structural Information'!$Z$6*M16+'Structural Information'!$Z$7*M17+'Structural Information'!$Z$8*M18)^2)/('Structural Information'!$Z$6*M16*M16+'Structural Information'!$Z$7*M17*M17+'Structural Information'!$Z$8*M18*M18)</f>
        <v>115.12697667690234</v>
      </c>
    </row>
    <row r="21" spans="2:28" x14ac:dyDescent="0.25">
      <c r="W21" s="312"/>
      <c r="X21" s="453"/>
      <c r="Y21" s="20"/>
      <c r="Z21" s="20"/>
      <c r="AA21" s="410"/>
      <c r="AB21" s="438" t="s">
        <v>342</v>
      </c>
    </row>
    <row r="22" spans="2:28" x14ac:dyDescent="0.25">
      <c r="X22" s="454"/>
      <c r="Y22" s="412"/>
      <c r="Z22" s="412"/>
      <c r="AA22" s="413"/>
      <c r="AB22" s="325">
        <f>2*PI()*SQRT(AB20/AB18)</f>
        <v>0.43406600888670382</v>
      </c>
    </row>
    <row r="24" spans="2:28" ht="15.75" customHeight="1" x14ac:dyDescent="0.25">
      <c r="B24" s="881" t="s">
        <v>266</v>
      </c>
      <c r="C24" s="882"/>
      <c r="D24" s="882"/>
      <c r="E24" s="882"/>
      <c r="F24" s="882"/>
      <c r="G24" s="882"/>
      <c r="H24" s="883"/>
      <c r="J24" s="873" t="s">
        <v>113</v>
      </c>
      <c r="K24" s="874"/>
      <c r="L24" s="874"/>
      <c r="M24" s="874"/>
      <c r="N24" s="874"/>
      <c r="O24" s="874"/>
      <c r="P24" s="874"/>
      <c r="Q24" s="874"/>
      <c r="R24" s="874"/>
      <c r="S24" s="874"/>
      <c r="T24" s="874"/>
      <c r="U24" s="874"/>
      <c r="V24" s="875"/>
      <c r="X24" s="877" t="s">
        <v>111</v>
      </c>
      <c r="Y24" s="877"/>
      <c r="Z24" s="877"/>
      <c r="AA24" s="877"/>
      <c r="AB24" s="877"/>
    </row>
    <row r="25" spans="2:28" ht="15" customHeight="1" x14ac:dyDescent="0.25">
      <c r="B25" s="10" t="s">
        <v>9</v>
      </c>
      <c r="C25" s="10" t="s">
        <v>315</v>
      </c>
      <c r="D25" s="10" t="s">
        <v>269</v>
      </c>
      <c r="E25" s="11" t="s">
        <v>74</v>
      </c>
      <c r="F25" s="171" t="s">
        <v>197</v>
      </c>
      <c r="G25" s="171" t="s">
        <v>198</v>
      </c>
      <c r="H25" s="10" t="s">
        <v>224</v>
      </c>
      <c r="J25" s="660" t="s">
        <v>9</v>
      </c>
      <c r="K25" s="659" t="s">
        <v>3</v>
      </c>
      <c r="L25" s="659" t="s">
        <v>76</v>
      </c>
      <c r="M25" s="660" t="s">
        <v>78</v>
      </c>
      <c r="N25" s="660" t="s">
        <v>86</v>
      </c>
      <c r="O25" s="659" t="s">
        <v>106</v>
      </c>
      <c r="P25" s="659" t="s">
        <v>267</v>
      </c>
      <c r="Q25" s="659" t="s">
        <v>268</v>
      </c>
      <c r="R25" s="660" t="s">
        <v>398</v>
      </c>
      <c r="S25" s="660" t="s">
        <v>399</v>
      </c>
      <c r="T25" s="660" t="s">
        <v>80</v>
      </c>
      <c r="U25" s="659" t="s">
        <v>107</v>
      </c>
      <c r="V25" s="660" t="s">
        <v>84</v>
      </c>
      <c r="X25" s="660" t="s">
        <v>9</v>
      </c>
      <c r="Y25" s="865" t="s">
        <v>81</v>
      </c>
      <c r="Z25" s="865" t="s">
        <v>82</v>
      </c>
      <c r="AA25" s="865" t="s">
        <v>109</v>
      </c>
      <c r="AB25" s="659" t="s">
        <v>110</v>
      </c>
    </row>
    <row r="26" spans="2:28" x14ac:dyDescent="0.25">
      <c r="B26" s="400">
        <v>3</v>
      </c>
      <c r="C26" s="401">
        <f>'Frame Capacities'!BM11</f>
        <v>9.5976000000000013E-3</v>
      </c>
      <c r="D26" s="299">
        <f>'Infill Capacities'!CT11</f>
        <v>2.107940763551708E-3</v>
      </c>
      <c r="E26" s="106">
        <f>'System Capacities'!Q6</f>
        <v>2.107940763551708E-3</v>
      </c>
      <c r="F26" s="402">
        <f>'System Capacities'!N6</f>
        <v>89.066666666666663</v>
      </c>
      <c r="G26" s="255">
        <f>'System Capacities'!O6</f>
        <v>366.04800000000012</v>
      </c>
      <c r="H26" s="201">
        <f>'System Capacities'!P6</f>
        <v>385.60989644706382</v>
      </c>
      <c r="J26" s="565"/>
      <c r="K26" s="658"/>
      <c r="L26" s="658"/>
      <c r="M26" s="565"/>
      <c r="N26" s="565"/>
      <c r="O26" s="658"/>
      <c r="P26" s="658"/>
      <c r="Q26" s="658"/>
      <c r="R26" s="565"/>
      <c r="S26" s="565"/>
      <c r="T26" s="565"/>
      <c r="U26" s="658"/>
      <c r="V26" s="565"/>
      <c r="X26" s="565"/>
      <c r="Y26" s="866"/>
      <c r="Z26" s="866"/>
      <c r="AA26" s="866"/>
      <c r="AB26" s="658"/>
    </row>
    <row r="27" spans="2:28" x14ac:dyDescent="0.25">
      <c r="B27" s="400">
        <v>2</v>
      </c>
      <c r="C27" s="401">
        <f>'Frame Capacities'!BM12</f>
        <v>9.1590348884381355E-3</v>
      </c>
      <c r="D27" s="299">
        <f>'Infill Capacities'!CT12</f>
        <v>1.9186534771174809E-3</v>
      </c>
      <c r="E27" s="106">
        <f>'System Capacities'!Q7</f>
        <v>9.1590348884381355E-3</v>
      </c>
      <c r="F27" s="402">
        <f>'System Capacities'!N7</f>
        <v>96.733333333333334</v>
      </c>
      <c r="G27" s="255">
        <f>'System Capacities'!O7</f>
        <v>45.756000000000014</v>
      </c>
      <c r="H27" s="201">
        <f>'System Capacities'!P7</f>
        <v>281.68541678180304</v>
      </c>
      <c r="J27" s="394">
        <v>3</v>
      </c>
      <c r="K27" s="326">
        <v>3</v>
      </c>
      <c r="L27" s="326">
        <v>8.75</v>
      </c>
      <c r="M27" s="395">
        <v>2.4289602695067157E-2</v>
      </c>
      <c r="N27" s="29">
        <v>3.6255189122494438E-3</v>
      </c>
      <c r="O27" s="396">
        <v>1.208506304083148E-3</v>
      </c>
      <c r="P27" s="395">
        <v>9.5976000000000013E-3</v>
      </c>
      <c r="Q27" s="395">
        <v>2.107940763551708E-3</v>
      </c>
      <c r="R27" s="326">
        <v>0.1259175527301771</v>
      </c>
      <c r="S27" s="25">
        <v>0.57331132116203953</v>
      </c>
      <c r="T27" s="326">
        <v>221.07451918522344</v>
      </c>
      <c r="U27" s="326">
        <v>663.22355755567037</v>
      </c>
      <c r="V27" s="25">
        <v>529.6965113409525</v>
      </c>
      <c r="W27" s="312"/>
      <c r="X27" s="440">
        <v>3</v>
      </c>
      <c r="Y27" s="25">
        <f>'Structural Information'!$Z$6</f>
        <v>40.367000000000004</v>
      </c>
      <c r="Z27" s="25">
        <f>Y27*M27</f>
        <v>0.98049839199177602</v>
      </c>
      <c r="AA27" s="25">
        <f>Z27*L27</f>
        <v>8.5793609299280398</v>
      </c>
      <c r="AB27" s="25">
        <f>AA30/Z30</f>
        <v>6.3194148071565266</v>
      </c>
    </row>
    <row r="28" spans="2:28" x14ac:dyDescent="0.25">
      <c r="B28" s="168">
        <v>1</v>
      </c>
      <c r="C28" s="403">
        <f>'Frame Capacities'!BM13</f>
        <v>8.2232485563514535E-3</v>
      </c>
      <c r="D28" s="98">
        <f>'Infill Capacities'!CT13</f>
        <v>1.7966158051608699E-3</v>
      </c>
      <c r="E28" s="101">
        <f>'System Capacities'!Q8</f>
        <v>8.2232485563514535E-3</v>
      </c>
      <c r="F28" s="404">
        <f>'System Capacities'!N8</f>
        <v>123.19999999999999</v>
      </c>
      <c r="G28" s="250">
        <f>'System Capacities'!O8</f>
        <v>45.756</v>
      </c>
      <c r="H28" s="223">
        <f>'System Capacities'!P8</f>
        <v>368.39250426505885</v>
      </c>
      <c r="J28" s="394">
        <v>2</v>
      </c>
      <c r="K28" s="326">
        <v>3</v>
      </c>
      <c r="L28" s="326">
        <v>5.75</v>
      </c>
      <c r="M28" s="395">
        <v>2.0664083782817713E-2</v>
      </c>
      <c r="N28" s="29">
        <v>7.4205926442578885E-3</v>
      </c>
      <c r="O28" s="396">
        <v>2.4735308814192963E-3</v>
      </c>
      <c r="P28" s="395">
        <v>9.1590348884381355E-3</v>
      </c>
      <c r="Q28" s="395">
        <v>1.9186534771174809E-3</v>
      </c>
      <c r="R28" s="25">
        <v>0.27006457684114143</v>
      </c>
      <c r="S28" s="25">
        <v>1.2892014691133513</v>
      </c>
      <c r="T28" s="326">
        <v>409.14852617229485</v>
      </c>
      <c r="U28" s="326">
        <v>1890.6691360725549</v>
      </c>
      <c r="V28" s="397"/>
      <c r="W28" s="312"/>
      <c r="X28" s="440">
        <v>2</v>
      </c>
      <c r="Y28" s="25">
        <f>'Structural Information'!$Z$7</f>
        <v>40.367000000000004</v>
      </c>
      <c r="Z28" s="25">
        <f>Y28*M28</f>
        <v>0.83414707006100275</v>
      </c>
      <c r="AA28" s="25">
        <f>Z28*L28</f>
        <v>4.796345652850766</v>
      </c>
      <c r="AB28" s="438" t="s">
        <v>341</v>
      </c>
    </row>
    <row r="29" spans="2:28" x14ac:dyDescent="0.25">
      <c r="J29" s="394">
        <v>1</v>
      </c>
      <c r="K29" s="326">
        <v>2.75</v>
      </c>
      <c r="L29" s="326">
        <v>2.75</v>
      </c>
      <c r="M29" s="395">
        <v>1.3243491138559825E-2</v>
      </c>
      <c r="N29" s="29">
        <v>1.3243491138559825E-2</v>
      </c>
      <c r="O29" s="396">
        <v>4.8158149594762995E-3</v>
      </c>
      <c r="P29" s="395">
        <v>8.2232485563514535E-3</v>
      </c>
      <c r="Q29" s="395">
        <v>1.7966158051608699E-3</v>
      </c>
      <c r="R29" s="25">
        <v>0.58563412336073339</v>
      </c>
      <c r="S29" s="25">
        <v>2.6804923710693331</v>
      </c>
      <c r="T29" s="326">
        <v>529.71012399804215</v>
      </c>
      <c r="U29" s="326">
        <v>3347.3719770671705</v>
      </c>
      <c r="V29" s="398"/>
      <c r="W29" s="312"/>
      <c r="X29" s="440">
        <v>1</v>
      </c>
      <c r="Y29" s="25">
        <f>'Structural Information'!$Z$8</f>
        <v>40.367000000000004</v>
      </c>
      <c r="Z29" s="25">
        <f>Y29*M29</f>
        <v>0.53460000679024455</v>
      </c>
      <c r="AA29" s="25">
        <f>Z29*L29</f>
        <v>1.4701500186731726</v>
      </c>
      <c r="AB29" s="325">
        <f>T29/M27</f>
        <v>21808.101624717729</v>
      </c>
    </row>
    <row r="30" spans="2:28" x14ac:dyDescent="0.25">
      <c r="V30" s="450"/>
      <c r="W30" s="312"/>
      <c r="X30" s="453"/>
      <c r="Y30" s="438" t="s">
        <v>83</v>
      </c>
      <c r="Z30" s="399">
        <f>SUM(Z27:Z29)</f>
        <v>2.3492454688430233</v>
      </c>
      <c r="AA30" s="399">
        <f>SUM(AA27:AA29)</f>
        <v>14.845856601451977</v>
      </c>
      <c r="AB30" s="441" t="s">
        <v>343</v>
      </c>
    </row>
    <row r="31" spans="2:28" x14ac:dyDescent="0.25">
      <c r="W31" s="312"/>
      <c r="X31" s="453"/>
      <c r="Y31" s="451"/>
      <c r="Z31" s="451"/>
      <c r="AA31" s="452"/>
      <c r="AB31" s="25">
        <f>(('Structural Information'!$Z$6*M27+'Structural Information'!$Z$7*M28+'Structural Information'!$Z$8*M29)^2)/('Structural Information'!$Z$6*M27*M27+'Structural Information'!$Z$7*M28*M28+'Structural Information'!$Z$8*M29*M29)</f>
        <v>114.66105251710673</v>
      </c>
    </row>
    <row r="32" spans="2:28" x14ac:dyDescent="0.25">
      <c r="W32" s="312"/>
      <c r="X32" s="453"/>
      <c r="Y32" s="20"/>
      <c r="Z32" s="20"/>
      <c r="AA32" s="410"/>
      <c r="AB32" s="438" t="s">
        <v>342</v>
      </c>
    </row>
    <row r="33" spans="2:28" x14ac:dyDescent="0.25">
      <c r="X33" s="454"/>
      <c r="Y33" s="412"/>
      <c r="Z33" s="412"/>
      <c r="AA33" s="413"/>
      <c r="AB33" s="325">
        <f>2*PI()*SQRT(AB31/AB29)</f>
        <v>0.45559494756918939</v>
      </c>
    </row>
    <row r="35" spans="2:28" ht="15.75" customHeight="1" x14ac:dyDescent="0.25">
      <c r="B35" s="878" t="s">
        <v>228</v>
      </c>
      <c r="C35" s="878"/>
      <c r="D35" s="878"/>
      <c r="E35" s="884" t="s">
        <v>226</v>
      </c>
      <c r="F35" s="884"/>
      <c r="G35" s="884"/>
      <c r="H35" s="405"/>
      <c r="J35" s="870" t="s">
        <v>114</v>
      </c>
      <c r="K35" s="870"/>
      <c r="L35" s="870"/>
      <c r="M35" s="870"/>
      <c r="N35" s="870"/>
      <c r="O35" s="870"/>
      <c r="P35" s="870"/>
      <c r="Q35" s="870"/>
      <c r="R35" s="870"/>
      <c r="S35" s="870"/>
      <c r="T35" s="870"/>
      <c r="U35" s="870"/>
      <c r="V35" s="870"/>
      <c r="X35" s="871" t="s">
        <v>111</v>
      </c>
      <c r="Y35" s="871"/>
      <c r="Z35" s="871"/>
      <c r="AA35" s="871"/>
      <c r="AB35" s="871"/>
    </row>
    <row r="36" spans="2:28" ht="15" customHeight="1" x14ac:dyDescent="0.25">
      <c r="B36" s="10" t="s">
        <v>117</v>
      </c>
      <c r="C36" s="319" t="s">
        <v>84</v>
      </c>
      <c r="D36" s="10" t="s">
        <v>118</v>
      </c>
      <c r="E36" s="406" t="s">
        <v>227</v>
      </c>
      <c r="F36" s="406" t="s">
        <v>406</v>
      </c>
      <c r="G36" s="10" t="s">
        <v>229</v>
      </c>
      <c r="H36" s="292"/>
      <c r="J36" s="660" t="s">
        <v>9</v>
      </c>
      <c r="K36" s="659" t="s">
        <v>3</v>
      </c>
      <c r="L36" s="659" t="s">
        <v>76</v>
      </c>
      <c r="M36" s="660" t="s">
        <v>78</v>
      </c>
      <c r="N36" s="660" t="s">
        <v>86</v>
      </c>
      <c r="O36" s="659" t="s">
        <v>106</v>
      </c>
      <c r="P36" s="659" t="s">
        <v>267</v>
      </c>
      <c r="Q36" s="659" t="s">
        <v>268</v>
      </c>
      <c r="R36" s="660" t="s">
        <v>398</v>
      </c>
      <c r="S36" s="660" t="s">
        <v>399</v>
      </c>
      <c r="T36" s="660" t="s">
        <v>80</v>
      </c>
      <c r="U36" s="659" t="s">
        <v>107</v>
      </c>
      <c r="V36" s="660" t="s">
        <v>84</v>
      </c>
      <c r="X36" s="660" t="s">
        <v>9</v>
      </c>
      <c r="Y36" s="865" t="s">
        <v>81</v>
      </c>
      <c r="Z36" s="865" t="s">
        <v>82</v>
      </c>
      <c r="AA36" s="865" t="s">
        <v>109</v>
      </c>
      <c r="AB36" s="659" t="s">
        <v>110</v>
      </c>
    </row>
    <row r="37" spans="2:28" x14ac:dyDescent="0.25">
      <c r="B37" s="407">
        <v>0</v>
      </c>
      <c r="C37" s="299">
        <v>0</v>
      </c>
      <c r="D37" s="76">
        <v>0</v>
      </c>
      <c r="E37" s="59" t="s">
        <v>225</v>
      </c>
      <c r="F37" s="408"/>
      <c r="G37" s="201" t="s">
        <v>225</v>
      </c>
      <c r="H37" s="104"/>
      <c r="J37" s="565"/>
      <c r="K37" s="658"/>
      <c r="L37" s="658"/>
      <c r="M37" s="565"/>
      <c r="N37" s="565"/>
      <c r="O37" s="658"/>
      <c r="P37" s="658"/>
      <c r="Q37" s="658"/>
      <c r="R37" s="565"/>
      <c r="S37" s="565"/>
      <c r="T37" s="565"/>
      <c r="U37" s="658"/>
      <c r="V37" s="565"/>
      <c r="X37" s="565"/>
      <c r="Y37" s="866"/>
      <c r="Z37" s="866"/>
      <c r="AA37" s="866"/>
      <c r="AB37" s="658"/>
    </row>
    <row r="38" spans="2:28" x14ac:dyDescent="0.25">
      <c r="B38" s="407">
        <v>1</v>
      </c>
      <c r="C38" s="104">
        <f>V5*-1</f>
        <v>-392.96838391530747</v>
      </c>
      <c r="D38" s="409">
        <f>M5</f>
        <v>1.2734078013531672E-2</v>
      </c>
      <c r="E38" s="59">
        <f>((C38-C37)/(D38-D37))*-1</f>
        <v>30859.586653837498</v>
      </c>
      <c r="F38" s="408">
        <v>28372.100193986193</v>
      </c>
      <c r="G38" s="201">
        <f>((F38-E38)/F38)*100</f>
        <v>-8.7673680934573799</v>
      </c>
      <c r="H38" s="104"/>
      <c r="J38" s="394">
        <v>3</v>
      </c>
      <c r="K38" s="326">
        <v>3</v>
      </c>
      <c r="L38" s="326">
        <v>8.75</v>
      </c>
      <c r="M38" s="395">
        <v>3.8921659216857606E-2</v>
      </c>
      <c r="N38" s="29">
        <v>4.4091474826664714E-3</v>
      </c>
      <c r="O38" s="396">
        <v>1.4697158275554904E-3</v>
      </c>
      <c r="P38" s="395">
        <v>9.5976000000000013E-3</v>
      </c>
      <c r="Q38" s="395">
        <v>2.107940763551708E-3</v>
      </c>
      <c r="R38" s="326">
        <v>0.15313368212422795</v>
      </c>
      <c r="S38" s="25">
        <v>0.69722823950666402</v>
      </c>
      <c r="T38" s="326">
        <v>268.85810923613332</v>
      </c>
      <c r="U38" s="326">
        <v>806.57432770840001</v>
      </c>
      <c r="V38" s="25">
        <v>545.29750830785417</v>
      </c>
      <c r="W38" s="312"/>
      <c r="X38" s="440">
        <v>3</v>
      </c>
      <c r="Y38" s="25">
        <f>'Structural Information'!$Z$6</f>
        <v>40.367000000000004</v>
      </c>
      <c r="Z38" s="25">
        <f>Y38*M38</f>
        <v>1.5711506176068912</v>
      </c>
      <c r="AA38" s="25">
        <f>Z38*L38</f>
        <v>13.747567904060299</v>
      </c>
      <c r="AB38" s="25">
        <f>AA41/Z41</f>
        <v>6.3598453928051599</v>
      </c>
    </row>
    <row r="39" spans="2:28" x14ac:dyDescent="0.25">
      <c r="B39" s="407">
        <v>2</v>
      </c>
      <c r="C39" s="255">
        <f>V16*-1</f>
        <v>-504.08092448252603</v>
      </c>
      <c r="D39" s="76">
        <f>M16</f>
        <v>2.0896483328982134E-2</v>
      </c>
      <c r="E39" s="59">
        <f>((C39-C38)/(D39-D38))*-1</f>
        <v>13612.720304013297</v>
      </c>
      <c r="G39" s="410"/>
      <c r="H39" s="104"/>
      <c r="J39" s="394">
        <v>2</v>
      </c>
      <c r="K39" s="326">
        <v>3</v>
      </c>
      <c r="L39" s="326">
        <v>5.75</v>
      </c>
      <c r="M39" s="395">
        <v>3.4512511734191134E-2</v>
      </c>
      <c r="N39" s="29">
        <v>1.4572187706719822E-2</v>
      </c>
      <c r="O39" s="396">
        <v>4.8573959022399403E-3</v>
      </c>
      <c r="P39" s="395">
        <v>9.1590348884381355E-3</v>
      </c>
      <c r="Q39" s="395">
        <v>1.9186534771174809E-3</v>
      </c>
      <c r="R39" s="25">
        <v>0.53033927279517745</v>
      </c>
      <c r="S39" s="25">
        <v>2.5316691941358402</v>
      </c>
      <c r="T39" s="326">
        <v>507.25927874073534</v>
      </c>
      <c r="U39" s="326">
        <v>2328.3521639306064</v>
      </c>
      <c r="V39" s="397"/>
      <c r="W39" s="312"/>
      <c r="X39" s="440">
        <v>2</v>
      </c>
      <c r="Y39" s="25">
        <f>'Structural Information'!$Z$7</f>
        <v>40.367000000000004</v>
      </c>
      <c r="Z39" s="25">
        <f>Y39*M39</f>
        <v>1.3931665611740938</v>
      </c>
      <c r="AA39" s="25">
        <f>Z39*L39</f>
        <v>8.0107077267510398</v>
      </c>
      <c r="AB39" s="438" t="s">
        <v>341</v>
      </c>
    </row>
    <row r="40" spans="2:28" x14ac:dyDescent="0.25">
      <c r="B40" s="407">
        <v>3</v>
      </c>
      <c r="C40" s="104">
        <f>V27*-1</f>
        <v>-529.6965113409525</v>
      </c>
      <c r="D40" s="409">
        <f>M27</f>
        <v>2.4289602695067157E-2</v>
      </c>
      <c r="E40" s="59">
        <f>((C40-C39)/(D40-D39))*-1</f>
        <v>7549.2737197694578</v>
      </c>
      <c r="F40" s="104"/>
      <c r="G40" s="201"/>
      <c r="H40" s="104"/>
      <c r="J40" s="394">
        <v>1</v>
      </c>
      <c r="K40" s="326">
        <v>2.75</v>
      </c>
      <c r="L40" s="326">
        <v>2.75</v>
      </c>
      <c r="M40" s="395">
        <v>1.9940324027471312E-2</v>
      </c>
      <c r="N40" s="29">
        <v>1.9940324027471312E-2</v>
      </c>
      <c r="O40" s="396">
        <v>7.2510269190804773E-3</v>
      </c>
      <c r="P40" s="395">
        <v>8.2232485563514535E-3</v>
      </c>
      <c r="Q40" s="395">
        <v>1.7966158051608699E-3</v>
      </c>
      <c r="R40" s="25">
        <v>0.88177158569285208</v>
      </c>
      <c r="S40" s="25">
        <v>4.0359362854604388</v>
      </c>
      <c r="T40" s="326">
        <v>414.42024799608487</v>
      </c>
      <c r="U40" s="326">
        <v>3468.0078459198398</v>
      </c>
      <c r="V40" s="398"/>
      <c r="W40" s="312"/>
      <c r="X40" s="440">
        <v>1</v>
      </c>
      <c r="Y40" s="25">
        <f>'Structural Information'!$Z$8</f>
        <v>40.367000000000004</v>
      </c>
      <c r="Z40" s="25">
        <f>Y40*M40</f>
        <v>0.8049310600169346</v>
      </c>
      <c r="AA40" s="25">
        <f>Z40*L40</f>
        <v>2.2135604150465702</v>
      </c>
      <c r="AB40" s="325">
        <f>T40/M38</f>
        <v>10647.548340297701</v>
      </c>
    </row>
    <row r="41" spans="2:28" x14ac:dyDescent="0.25">
      <c r="B41" s="407">
        <v>4</v>
      </c>
      <c r="C41" s="104">
        <f>V38*-1</f>
        <v>-545.29750830785417</v>
      </c>
      <c r="D41" s="409">
        <f>M38</f>
        <v>3.8921659216857606E-2</v>
      </c>
      <c r="E41" s="888">
        <f>((C42-C40)/(D42-D40))*-1</f>
        <v>-524.32829649863925</v>
      </c>
      <c r="F41" s="889">
        <f>N236</f>
        <v>8459.6902799392828</v>
      </c>
      <c r="G41" s="890">
        <f>((F41-E41)/F41)*100</f>
        <v>106.19796090811971</v>
      </c>
      <c r="V41" s="450"/>
      <c r="W41" s="312"/>
      <c r="X41" s="453"/>
      <c r="Y41" s="438" t="s">
        <v>83</v>
      </c>
      <c r="Z41" s="399">
        <f>SUM(Z38:Z40)</f>
        <v>3.7692482387979194</v>
      </c>
      <c r="AA41" s="399">
        <f>SUM(AA38:AA40)</f>
        <v>23.971836045857909</v>
      </c>
      <c r="AB41" s="441" t="s">
        <v>343</v>
      </c>
    </row>
    <row r="42" spans="2:28" x14ac:dyDescent="0.25">
      <c r="B42" s="407">
        <v>5</v>
      </c>
      <c r="C42" s="104">
        <f>V49*-1</f>
        <v>-519.38841118073117</v>
      </c>
      <c r="D42" s="409">
        <f>M49</f>
        <v>4.3949232413807847E-2</v>
      </c>
      <c r="E42" s="888"/>
      <c r="F42" s="889"/>
      <c r="G42" s="890"/>
      <c r="H42" s="104"/>
      <c r="W42" s="312"/>
      <c r="X42" s="453"/>
      <c r="Y42" s="451"/>
      <c r="Z42" s="451"/>
      <c r="AA42" s="452"/>
      <c r="AB42" s="25">
        <f>(('Structural Information'!$Z$6*M38+'Structural Information'!$Z$7*M39+'Structural Information'!$Z$8*M40)^2)/('Structural Information'!$Z$6*M38*M38+'Structural Information'!$Z$7*M39*M39+'Structural Information'!$Z$8*M40*M40)</f>
        <v>113.40016560489711</v>
      </c>
    </row>
    <row r="43" spans="2:28" x14ac:dyDescent="0.25">
      <c r="B43" s="407">
        <v>6</v>
      </c>
      <c r="C43" s="104">
        <f>V60*-1</f>
        <v>-519.38841118073117</v>
      </c>
      <c r="D43" s="409">
        <f>M60</f>
        <v>4.3949232413807847E-2</v>
      </c>
      <c r="E43" s="59" t="e">
        <f>((C43-C42)/(D43-D42))*-1</f>
        <v>#DIV/0!</v>
      </c>
      <c r="F43" s="104"/>
      <c r="G43" s="201"/>
      <c r="H43" s="104"/>
      <c r="W43" s="312"/>
      <c r="X43" s="453"/>
      <c r="Y43" s="20"/>
      <c r="Z43" s="20"/>
      <c r="AA43" s="410"/>
      <c r="AB43" s="438" t="s">
        <v>342</v>
      </c>
    </row>
    <row r="44" spans="2:28" x14ac:dyDescent="0.25">
      <c r="B44" s="407">
        <v>7</v>
      </c>
      <c r="C44" s="104">
        <f>V71*-1</f>
        <v>-519.38841118073117</v>
      </c>
      <c r="D44" s="409">
        <f>M71</f>
        <v>4.3949232413807847E-2</v>
      </c>
      <c r="E44" s="59" t="e">
        <f t="shared" ref="E44:E47" si="0">((C44-C43)/(D44-D43))*-1</f>
        <v>#DIV/0!</v>
      </c>
      <c r="G44" s="410"/>
      <c r="X44" s="454"/>
      <c r="Y44" s="412"/>
      <c r="Z44" s="412"/>
      <c r="AA44" s="413"/>
      <c r="AB44" s="325">
        <f>2*PI()*SQRT(AB42/AB40)</f>
        <v>0.64842821277828766</v>
      </c>
    </row>
    <row r="45" spans="2:28" x14ac:dyDescent="0.25">
      <c r="B45" s="407">
        <v>8</v>
      </c>
      <c r="C45" s="104">
        <f>V82*-1</f>
        <v>-519.38841118073117</v>
      </c>
      <c r="D45" s="409">
        <f>M82</f>
        <v>4.3949232413807847E-2</v>
      </c>
      <c r="E45" s="59" t="e">
        <f t="shared" si="0"/>
        <v>#DIV/0!</v>
      </c>
      <c r="G45" s="410"/>
    </row>
    <row r="46" spans="2:28" ht="15.75" x14ac:dyDescent="0.25">
      <c r="B46" s="407">
        <v>9</v>
      </c>
      <c r="C46" s="104">
        <f>V93*-1</f>
        <v>-519.38841118073117</v>
      </c>
      <c r="D46" s="409">
        <f>M93</f>
        <v>4.3949232413807847E-2</v>
      </c>
      <c r="E46" s="59" t="e">
        <f t="shared" si="0"/>
        <v>#DIV/0!</v>
      </c>
      <c r="G46" s="410"/>
      <c r="J46" s="873" t="s">
        <v>115</v>
      </c>
      <c r="K46" s="874"/>
      <c r="L46" s="874"/>
      <c r="M46" s="874"/>
      <c r="N46" s="874"/>
      <c r="O46" s="874"/>
      <c r="P46" s="874"/>
      <c r="Q46" s="874"/>
      <c r="R46" s="874"/>
      <c r="S46" s="874"/>
      <c r="T46" s="874"/>
      <c r="U46" s="874"/>
      <c r="V46" s="875"/>
      <c r="X46" s="870" t="s">
        <v>111</v>
      </c>
      <c r="Y46" s="870"/>
      <c r="Z46" s="870"/>
      <c r="AA46" s="870"/>
      <c r="AB46" s="870"/>
    </row>
    <row r="47" spans="2:28" ht="15" customHeight="1" x14ac:dyDescent="0.25">
      <c r="B47" s="407">
        <v>10</v>
      </c>
      <c r="C47" s="104">
        <f>V104*-1</f>
        <v>-519.38841118073117</v>
      </c>
      <c r="D47" s="409">
        <f>M104</f>
        <v>4.3949232413807847E-2</v>
      </c>
      <c r="E47" s="59" t="e">
        <f t="shared" si="0"/>
        <v>#DIV/0!</v>
      </c>
      <c r="G47" s="410"/>
      <c r="J47" s="660" t="s">
        <v>9</v>
      </c>
      <c r="K47" s="659" t="s">
        <v>3</v>
      </c>
      <c r="L47" s="659" t="s">
        <v>76</v>
      </c>
      <c r="M47" s="660" t="s">
        <v>78</v>
      </c>
      <c r="N47" s="660" t="s">
        <v>86</v>
      </c>
      <c r="O47" s="659" t="s">
        <v>106</v>
      </c>
      <c r="P47" s="659" t="s">
        <v>267</v>
      </c>
      <c r="Q47" s="659" t="s">
        <v>268</v>
      </c>
      <c r="R47" s="660" t="s">
        <v>398</v>
      </c>
      <c r="S47" s="660" t="s">
        <v>399</v>
      </c>
      <c r="T47" s="660" t="s">
        <v>80</v>
      </c>
      <c r="U47" s="659" t="s">
        <v>107</v>
      </c>
      <c r="V47" s="660" t="s">
        <v>84</v>
      </c>
      <c r="X47" s="660" t="s">
        <v>9</v>
      </c>
      <c r="Y47" s="865" t="s">
        <v>81</v>
      </c>
      <c r="Z47" s="865" t="s">
        <v>82</v>
      </c>
      <c r="AA47" s="865" t="s">
        <v>109</v>
      </c>
      <c r="AB47" s="659" t="s">
        <v>110</v>
      </c>
    </row>
    <row r="48" spans="2:28" x14ac:dyDescent="0.25">
      <c r="B48" s="407">
        <v>11</v>
      </c>
      <c r="C48" s="104">
        <f>V115*-1</f>
        <v>-519.38841118073117</v>
      </c>
      <c r="D48" s="409">
        <f>M115</f>
        <v>4.3949232413807847E-2</v>
      </c>
      <c r="E48" s="59" t="e">
        <f t="shared" ref="E48:E57" si="1">((C48-C47)/(D48-D47))*-1</f>
        <v>#DIV/0!</v>
      </c>
      <c r="G48" s="410"/>
      <c r="J48" s="565"/>
      <c r="K48" s="658"/>
      <c r="L48" s="658"/>
      <c r="M48" s="565"/>
      <c r="N48" s="565"/>
      <c r="O48" s="658"/>
      <c r="P48" s="658"/>
      <c r="Q48" s="658"/>
      <c r="R48" s="565"/>
      <c r="S48" s="565"/>
      <c r="T48" s="565"/>
      <c r="U48" s="658"/>
      <c r="V48" s="565"/>
      <c r="X48" s="565"/>
      <c r="Y48" s="866"/>
      <c r="Z48" s="866"/>
      <c r="AA48" s="866"/>
      <c r="AB48" s="658"/>
    </row>
    <row r="49" spans="2:28" x14ac:dyDescent="0.25">
      <c r="B49" s="407">
        <v>12</v>
      </c>
      <c r="C49" s="104">
        <f>V126*-1</f>
        <v>-519.38841118073117</v>
      </c>
      <c r="D49" s="409">
        <f>M126</f>
        <v>4.3949232413807847E-2</v>
      </c>
      <c r="E49" s="59" t="e">
        <f t="shared" si="1"/>
        <v>#DIV/0!</v>
      </c>
      <c r="G49" s="410"/>
      <c r="J49" s="394">
        <v>3</v>
      </c>
      <c r="K49" s="326">
        <f>'Structural Information'!$U$6</f>
        <v>3</v>
      </c>
      <c r="L49" s="326">
        <f>L50+K49</f>
        <v>8.75</v>
      </c>
      <c r="M49" s="395">
        <f>'Yield Mechanism'!$V$57</f>
        <v>4.3949232413807847E-2</v>
      </c>
      <c r="N49" s="29">
        <f>M49-M50</f>
        <v>4.7073011538883366E-3</v>
      </c>
      <c r="O49" s="396">
        <f>N49/K49</f>
        <v>1.5691003846294456E-3</v>
      </c>
      <c r="P49" s="395">
        <f>$C$26</f>
        <v>9.5976000000000013E-3</v>
      </c>
      <c r="Q49" s="395">
        <f>$D$26</f>
        <v>2.107940763551708E-3</v>
      </c>
      <c r="R49" s="326">
        <f>O49/P49</f>
        <v>0.16348882893946876</v>
      </c>
      <c r="S49" s="25">
        <f>O49/Q49</f>
        <v>0.74437593871738583</v>
      </c>
      <c r="T49" s="326">
        <f>_xlfn.IFS((O49&lt;='Infill Capacities'!$CT$11),(O49*'Infill Capacities'!$CO$11*'Infill Capacities'!$CN$4),(AND((O49&gt;'Infill Capacities'!$CT$11),(O49&lt;='Infill Capacities'!$CU$11))),((O49-'Infill Capacities'!$CT$11)*'Infill Capacities'!$CN$4*('Infill Capacities'!$CP$11)+'Infill Capacities'!$CJ$11),(AND((O49&gt;'Infill Capacities'!$CU$11),(O49&lt;='Infill Capacities'!$CV$11))),((O49-'Infill Capacities'!$CU$11)*'Infill Capacities'!$CN$4*('Infill Capacities'!$CQ$11)+'Infill Capacities'!$CK$11),(AND((O49&gt;'Infill Capacities'!$CV$11),(O49&lt;='Infill Capacities'!$CW$11))),((O49-'Infill Capacities'!$CV$11)*'Infill Capacities'!$CN$4*('Infill Capacities'!$CR$11)+'Infill Capacities'!$CM$11))+_xlfn.IFS((O49&lt;='Frame Capacities'!$BM$11),(O49*'Frame Capacities'!$BG$4*'Frame Capacities'!$BH$11),(AND((O49&gt;'Frame Capacities'!$BM$11),(O49&lt;='Frame Capacities'!$BN$11))),((O49-'Frame Capacities'!$BM$11)*'Frame Capacities'!$BG$4*('Frame Capacities'!$BI$11)+'Frame Capacities'!$BC$11),(AND((O49&gt;'Frame Capacities'!$BN$11),(O49&lt;='Frame Capacities'!$BO$11))),((O49-'Frame Capacities'!$BN$11)*'Frame Capacities'!$BG$4*('Frame Capacities'!$BJ$11)+'Frame Capacities'!$BD$11),(AND((O49&gt;'Frame Capacities'!$BO$11),(O49&lt;='Frame Capacities'!$BP$11))),((O49-'Frame Capacities'!$BO$11)*'Frame Capacities'!$BG$4*('Frame Capacities'!$BK$11)+'Frame Capacities'!$BE$11))</f>
        <v>287.03872864649702</v>
      </c>
      <c r="U49" s="326">
        <f>T49*K49</f>
        <v>861.11618593949106</v>
      </c>
      <c r="V49" s="25">
        <f>U51/AB49</f>
        <v>519.38841118073117</v>
      </c>
      <c r="W49" s="312"/>
      <c r="X49" s="440">
        <v>3</v>
      </c>
      <c r="Y49" s="25">
        <f>'Structural Information'!$Z$6</f>
        <v>40.367000000000004</v>
      </c>
      <c r="Z49" s="25">
        <f>Y49*M49</f>
        <v>1.7740986648481816</v>
      </c>
      <c r="AA49" s="25">
        <f>Z49*L49</f>
        <v>15.523363317421589</v>
      </c>
      <c r="AB49" s="25">
        <f>AA52/Z52</f>
        <v>6.3549415230752198</v>
      </c>
    </row>
    <row r="50" spans="2:28" x14ac:dyDescent="0.25">
      <c r="B50" s="407">
        <v>13</v>
      </c>
      <c r="C50" s="104">
        <f>V137*-1</f>
        <v>-519.38841118073117</v>
      </c>
      <c r="D50" s="409">
        <f>M137</f>
        <v>4.3949232413807847E-2</v>
      </c>
      <c r="E50" s="59" t="e">
        <f t="shared" si="1"/>
        <v>#DIV/0!</v>
      </c>
      <c r="G50" s="410"/>
      <c r="J50" s="394">
        <v>2</v>
      </c>
      <c r="K50" s="326">
        <f>'Structural Information'!$U$7</f>
        <v>3</v>
      </c>
      <c r="L50" s="326">
        <f>L51+K50</f>
        <v>5.75</v>
      </c>
      <c r="M50" s="395">
        <f>'Yield Mechanism'!$V$58</f>
        <v>3.924193125991951E-2</v>
      </c>
      <c r="N50" s="29">
        <f>M50-M51</f>
        <v>1.6627997729953055E-2</v>
      </c>
      <c r="O50" s="396">
        <f>N50/K50</f>
        <v>5.5426659099843513E-3</v>
      </c>
      <c r="P50" s="395">
        <f>$C$27</f>
        <v>9.1590348884381355E-3</v>
      </c>
      <c r="Q50" s="395">
        <f>$D$27</f>
        <v>1.9186534771174809E-3</v>
      </c>
      <c r="R50" s="25">
        <f>O50/P50</f>
        <v>0.60515829205772642</v>
      </c>
      <c r="S50" s="25">
        <f t="shared" ref="S50:S51" si="2">O50/Q50</f>
        <v>2.888831139175513</v>
      </c>
      <c r="T50" s="326">
        <f>_xlfn.IFS((O50&lt;='Infill Capacities'!$CT$12),(O50*'Infill Capacities'!$CO$12*'Infill Capacities'!$CN$5),(AND((O50&gt;'Infill Capacities'!$CT$12),(O50&lt;='Infill Capacities'!$CU$12))),((O50-'Infill Capacities'!$CT$12)*'Infill Capacities'!$CN$5*('Infill Capacities'!$CP$12)+'Infill Capacities'!$CJ$12),(AND((O50&gt;'Infill Capacities'!$CU$12),(O50&lt;='Infill Capacities'!$CV$12))),((O50-'Infill Capacities'!$CU$12)*'Infill Capacities'!$CN$5*('Infill Capacities'!$CQ$12)+'Infill Capacities'!$CK$12),(AND((O50&gt;'Infill Capacities'!$CV$12),(O50&lt;='Infill Capacities'!$CW$12))),((O50-'Infill Capacities'!$CV$12)*'Infill Capacities'!$CN$5*('Infill Capacities'!$CR$12)+'Infill Capacities'!$CM$12))+_xlfn.IFS((O50&lt;='Frame Capacities'!$BM$12),(O50*'Frame Capacities'!$BG$5*'Frame Capacities'!$BH$12),(AND((O50&gt;'Frame Capacities'!$BM$12),(O50&lt;='Frame Capacities'!$BN$12))),((O50-'Frame Capacities'!$BM$12)*'Frame Capacities'!$BG$5*('Frame Capacities'!$BI$12)+'Frame Capacities'!$BC$12),(AND((O50&gt;'Frame Capacities'!$BN$12),(O50&lt;='Frame Capacities'!$BO$12))),((O50-'Frame Capacities'!$BN$12)*'Frame Capacities'!$BG$5*('Frame Capacities'!$BJ$12)+'Frame Capacities'!$BD$12),(AND((O50&gt;'Frame Capacities'!$BO$12),(O50&lt;='Frame Capacities'!$BP$12))),((O50-'Frame Capacities'!$BO$12)*'Frame Capacities'!$BG$5*('Frame Capacities'!$BK$12)+'Frame Capacities'!$BE$12))</f>
        <v>475.4958027160298</v>
      </c>
      <c r="U50" s="326">
        <f>U49+T50*K50</f>
        <v>2287.6035940875804</v>
      </c>
      <c r="V50" s="397"/>
      <c r="W50" s="312"/>
      <c r="X50" s="440">
        <v>2</v>
      </c>
      <c r="Y50" s="25">
        <f>'Structural Information'!$Z$7</f>
        <v>40.367000000000004</v>
      </c>
      <c r="Z50" s="25">
        <f>Y50*M50</f>
        <v>1.584079039169171</v>
      </c>
      <c r="AA50" s="25">
        <f>Z50*L50</f>
        <v>9.1084544752227341</v>
      </c>
      <c r="AB50" s="438" t="s">
        <v>341</v>
      </c>
    </row>
    <row r="51" spans="2:28" x14ac:dyDescent="0.25">
      <c r="B51" s="407">
        <v>14</v>
      </c>
      <c r="C51" s="104">
        <f>V148*-1</f>
        <v>-519.38841118073117</v>
      </c>
      <c r="D51" s="409">
        <f>M148</f>
        <v>4.3949232413807847E-2</v>
      </c>
      <c r="E51" s="59" t="e">
        <f t="shared" si="1"/>
        <v>#DIV/0!</v>
      </c>
      <c r="G51" s="410"/>
      <c r="J51" s="394">
        <v>1</v>
      </c>
      <c r="K51" s="326">
        <f>'Structural Information'!$U$8</f>
        <v>2.75</v>
      </c>
      <c r="L51" s="326">
        <f>K51</f>
        <v>2.75</v>
      </c>
      <c r="M51" s="395">
        <f>'Yield Mechanism'!$V$59</f>
        <v>2.2613933529966455E-2</v>
      </c>
      <c r="N51" s="29">
        <f>M51</f>
        <v>2.2613933529966455E-2</v>
      </c>
      <c r="O51" s="396">
        <f>N51/K51</f>
        <v>8.2232485563514379E-3</v>
      </c>
      <c r="P51" s="395">
        <f>$C$28</f>
        <v>8.2232485563514535E-3</v>
      </c>
      <c r="Q51" s="395">
        <f>$D$28</f>
        <v>1.7966158051608699E-3</v>
      </c>
      <c r="R51" s="25">
        <f t="shared" ref="R51" si="3">O51/P51</f>
        <v>0.99999999999999811</v>
      </c>
      <c r="S51" s="25">
        <f t="shared" si="2"/>
        <v>4.5770768200578775</v>
      </c>
      <c r="T51" s="326">
        <f>_xlfn.IFS((O51&lt;='Infill Capacities'!$CT$13),(O51*'Infill Capacities'!$CO$13*'Infill Capacities'!$CN$6),(AND((O51&gt;'Infill Capacities'!$CT$13),(O51&lt;='Infill Capacities'!$CU$13))),((O51-'Infill Capacities'!$CT$13)*'Infill Capacities'!$CN$6*('Infill Capacities'!$CP$13)+'Infill Capacities'!$CJ$13),(AND((O51&gt;'Infill Capacities'!$CU$13),(O51&lt;='Infill Capacities'!$CV$13))),((O51-'Infill Capacities'!$CU$13)*'Infill Capacities'!$CN$6*('Infill Capacities'!$CQ$13)+'Infill Capacities'!$CK$13),(AND((O51&gt;'Infill Capacities'!$CV$13),(O51&lt;='Infill Capacities'!$CW$13))),((O51-'Infill Capacities'!$CV$13)*'Infill Capacities'!$CN$6*('Infill Capacities'!$CR$13)+'Infill Capacities'!$CM$13))+_xlfn.IFS((O51&lt;='Frame Capacities'!$BM$13),(O51*'Frame Capacities'!$BG$6*'Frame Capacities'!$BH$13),(AND((O51&gt;'Frame Capacities'!$BM$13),(O51&lt;='Frame Capacities'!$BN$13))),((O51-'Frame Capacities'!$BM$13)*'Frame Capacities'!$BG$6*('Frame Capacities'!$BI$13)+'Frame Capacities'!$BC$13),(AND((O51&gt;'Frame Capacities'!$BN$13),(O51&lt;='Frame Capacities'!$BO$13))),((O51-'Frame Capacities'!$BN$13)*'Frame Capacities'!$BG$6*('Frame Capacities'!$BJ$13)+'Frame Capacities'!$BD$13),(AND((O51&gt;'Frame Capacities'!$BO$13),(O51&lt;='Frame Capacities'!$BP$13))),((O51-'Frame Capacities'!$BO$13)*'Frame Capacities'!$BG$6*('Frame Capacities'!$BK$13)+'Frame Capacities'!$BE$13))</f>
        <v>368.39250426505942</v>
      </c>
      <c r="U51" s="326">
        <f>U50+T51*K51</f>
        <v>3300.6829808164939</v>
      </c>
      <c r="V51" s="398"/>
      <c r="W51" s="312"/>
      <c r="X51" s="440">
        <v>1</v>
      </c>
      <c r="Y51" s="25">
        <f>'Structural Information'!$Z$8</f>
        <v>40.367000000000004</v>
      </c>
      <c r="Z51" s="25">
        <f>Y51*M51</f>
        <v>0.91285665480415601</v>
      </c>
      <c r="AA51" s="25">
        <f>Z51*L51</f>
        <v>2.5103558007114288</v>
      </c>
      <c r="AB51" s="325">
        <f>T51/M49</f>
        <v>8382.2284038189227</v>
      </c>
    </row>
    <row r="52" spans="2:28" x14ac:dyDescent="0.25">
      <c r="B52" s="407">
        <v>15</v>
      </c>
      <c r="C52" s="104">
        <f>V159*-1</f>
        <v>-519.38841118073117</v>
      </c>
      <c r="D52" s="409">
        <f>M159</f>
        <v>4.3949232413807847E-2</v>
      </c>
      <c r="E52" s="59" t="e">
        <f t="shared" si="1"/>
        <v>#DIV/0!</v>
      </c>
      <c r="G52" s="410"/>
      <c r="V52" s="450"/>
      <c r="W52" s="312"/>
      <c r="X52" s="453"/>
      <c r="Y52" s="438" t="s">
        <v>83</v>
      </c>
      <c r="Z52" s="399">
        <f>SUM(Z49:Z51)</f>
        <v>4.2710343588215087</v>
      </c>
      <c r="AA52" s="399">
        <f>SUM(AA49:AA51)</f>
        <v>27.142173593355754</v>
      </c>
      <c r="AB52" s="441" t="s">
        <v>343</v>
      </c>
    </row>
    <row r="53" spans="2:28" x14ac:dyDescent="0.25">
      <c r="B53" s="407">
        <v>16</v>
      </c>
      <c r="C53" s="104">
        <f>V170*-1</f>
        <v>-519.38841118073117</v>
      </c>
      <c r="D53" s="409">
        <f>M170</f>
        <v>4.3949232413807847E-2</v>
      </c>
      <c r="E53" s="59" t="e">
        <f t="shared" si="1"/>
        <v>#DIV/0!</v>
      </c>
      <c r="G53" s="410"/>
      <c r="W53" s="312"/>
      <c r="X53" s="453"/>
      <c r="Y53" s="451"/>
      <c r="Z53" s="451"/>
      <c r="AA53" s="452"/>
      <c r="AB53" s="25">
        <f>(('Structural Information'!$Z$6*M49+'Structural Information'!$Z$7*M50+'Structural Information'!$Z$8*M51)^2)/('Structural Information'!$Z$6*M49*M49+'Structural Information'!$Z$7*M50*M50+'Structural Information'!$Z$8*M51*M51)</f>
        <v>113.46064508305457</v>
      </c>
    </row>
    <row r="54" spans="2:28" x14ac:dyDescent="0.25">
      <c r="B54" s="407">
        <v>17</v>
      </c>
      <c r="C54" s="104">
        <f>V181*-1</f>
        <v>-519.38841118073117</v>
      </c>
      <c r="D54" s="409">
        <f>M181</f>
        <v>4.3949232413807847E-2</v>
      </c>
      <c r="E54" s="59" t="e">
        <f t="shared" si="1"/>
        <v>#DIV/0!</v>
      </c>
      <c r="G54" s="410"/>
      <c r="W54" s="312"/>
      <c r="X54" s="453"/>
      <c r="Y54" s="20"/>
      <c r="Z54" s="20"/>
      <c r="AA54" s="410"/>
      <c r="AB54" s="438" t="s">
        <v>342</v>
      </c>
    </row>
    <row r="55" spans="2:28" x14ac:dyDescent="0.25">
      <c r="B55" s="407">
        <v>18</v>
      </c>
      <c r="C55" s="104">
        <f>V192*-1</f>
        <v>-519.38841118073117</v>
      </c>
      <c r="D55" s="409">
        <f>M192</f>
        <v>4.3949232413807847E-2</v>
      </c>
      <c r="E55" s="59" t="e">
        <f t="shared" si="1"/>
        <v>#DIV/0!</v>
      </c>
      <c r="G55" s="410"/>
      <c r="X55" s="454"/>
      <c r="Y55" s="412"/>
      <c r="Z55" s="412"/>
      <c r="AA55" s="413"/>
      <c r="AB55" s="325">
        <f>2*PI()*SQRT(AB53/AB51)</f>
        <v>0.73100903934038719</v>
      </c>
    </row>
    <row r="56" spans="2:28" x14ac:dyDescent="0.25">
      <c r="B56" s="407">
        <v>19</v>
      </c>
      <c r="C56" s="104">
        <f>V203*-1</f>
        <v>-519.38841118073117</v>
      </c>
      <c r="D56" s="409">
        <f>M203</f>
        <v>4.3949232413807847E-2</v>
      </c>
      <c r="E56" s="59" t="e">
        <f t="shared" si="1"/>
        <v>#DIV/0!</v>
      </c>
      <c r="G56" s="410"/>
    </row>
    <row r="57" spans="2:28" ht="15.75" x14ac:dyDescent="0.25">
      <c r="B57" s="177">
        <v>20</v>
      </c>
      <c r="C57" s="96">
        <f>V214*-1</f>
        <v>-519.38841118073117</v>
      </c>
      <c r="D57" s="411">
        <f>M214</f>
        <v>4.3949232413807847E-2</v>
      </c>
      <c r="E57" s="222" t="e">
        <f t="shared" si="1"/>
        <v>#DIV/0!</v>
      </c>
      <c r="F57" s="412"/>
      <c r="G57" s="413"/>
      <c r="J57" s="867" t="s">
        <v>116</v>
      </c>
      <c r="K57" s="868"/>
      <c r="L57" s="868"/>
      <c r="M57" s="868"/>
      <c r="N57" s="868"/>
      <c r="O57" s="868"/>
      <c r="P57" s="868"/>
      <c r="Q57" s="868"/>
      <c r="R57" s="868"/>
      <c r="S57" s="868"/>
      <c r="T57" s="868"/>
      <c r="U57" s="868"/>
      <c r="V57" s="869"/>
      <c r="W57" s="414"/>
      <c r="X57" s="864" t="s">
        <v>111</v>
      </c>
      <c r="Y57" s="864"/>
      <c r="Z57" s="864"/>
      <c r="AA57" s="864"/>
      <c r="AB57" s="864"/>
    </row>
    <row r="58" spans="2:28" ht="15" customHeight="1" x14ac:dyDescent="0.25">
      <c r="J58" s="660" t="s">
        <v>9</v>
      </c>
      <c r="K58" s="659" t="s">
        <v>3</v>
      </c>
      <c r="L58" s="659" t="s">
        <v>76</v>
      </c>
      <c r="M58" s="660" t="s">
        <v>78</v>
      </c>
      <c r="N58" s="660" t="s">
        <v>86</v>
      </c>
      <c r="O58" s="659" t="s">
        <v>106</v>
      </c>
      <c r="P58" s="659" t="s">
        <v>267</v>
      </c>
      <c r="Q58" s="659" t="s">
        <v>268</v>
      </c>
      <c r="R58" s="660" t="s">
        <v>398</v>
      </c>
      <c r="S58" s="660" t="s">
        <v>399</v>
      </c>
      <c r="T58" s="660" t="s">
        <v>80</v>
      </c>
      <c r="U58" s="659" t="s">
        <v>107</v>
      </c>
      <c r="V58" s="660" t="s">
        <v>84</v>
      </c>
      <c r="X58" s="660" t="s">
        <v>9</v>
      </c>
      <c r="Y58" s="865" t="s">
        <v>81</v>
      </c>
      <c r="Z58" s="865" t="s">
        <v>82</v>
      </c>
      <c r="AA58" s="865" t="s">
        <v>109</v>
      </c>
      <c r="AB58" s="659" t="s">
        <v>110</v>
      </c>
    </row>
    <row r="59" spans="2:28" x14ac:dyDescent="0.25">
      <c r="J59" s="565"/>
      <c r="K59" s="658"/>
      <c r="L59" s="658"/>
      <c r="M59" s="565"/>
      <c r="N59" s="565"/>
      <c r="O59" s="658"/>
      <c r="P59" s="658"/>
      <c r="Q59" s="658"/>
      <c r="R59" s="565"/>
      <c r="S59" s="565"/>
      <c r="T59" s="565"/>
      <c r="U59" s="658"/>
      <c r="V59" s="565"/>
      <c r="X59" s="565"/>
      <c r="Y59" s="866"/>
      <c r="Z59" s="866"/>
      <c r="AA59" s="866"/>
      <c r="AB59" s="658"/>
    </row>
    <row r="60" spans="2:28" x14ac:dyDescent="0.25">
      <c r="J60" s="394">
        <v>3</v>
      </c>
      <c r="K60" s="326">
        <f>'Structural Information'!$U$6</f>
        <v>3</v>
      </c>
      <c r="L60" s="326">
        <f>L61+K60</f>
        <v>8.75</v>
      </c>
      <c r="M60" s="395">
        <f>'Yield Mechanism'!$V$57</f>
        <v>4.3949232413807847E-2</v>
      </c>
      <c r="N60" s="29">
        <f>M60-M61</f>
        <v>4.7073011538883366E-3</v>
      </c>
      <c r="O60" s="396">
        <f>N60/K60</f>
        <v>1.5691003846294456E-3</v>
      </c>
      <c r="P60" s="395">
        <f>$C$26</f>
        <v>9.5976000000000013E-3</v>
      </c>
      <c r="Q60" s="395">
        <f>$D$26</f>
        <v>2.107940763551708E-3</v>
      </c>
      <c r="R60" s="326">
        <f>O60/P60</f>
        <v>0.16348882893946876</v>
      </c>
      <c r="S60" s="25">
        <f>O60/Q60</f>
        <v>0.74437593871738583</v>
      </c>
      <c r="T60" s="326">
        <f>_xlfn.IFS((O60&lt;='Infill Capacities'!$CT$11),(O60*'Infill Capacities'!$CO$11*'Infill Capacities'!$CN$4),(AND((O60&gt;'Infill Capacities'!$CT$11),(O60&lt;='Infill Capacities'!$CU$11))),((O60-'Infill Capacities'!$CT$11)*'Infill Capacities'!$CN$4*('Infill Capacities'!$CP$11)+'Infill Capacities'!$CJ$11),(AND((O60&gt;'Infill Capacities'!$CU$11),(O60&lt;='Infill Capacities'!$CV$11))),((O60-'Infill Capacities'!$CU$11)*'Infill Capacities'!$CN$4*('Infill Capacities'!$CQ$11)+'Infill Capacities'!$CK$11),(AND((O60&gt;'Infill Capacities'!$CV$11),(O60&lt;='Infill Capacities'!$CW$11))),((O60-'Infill Capacities'!$CV$11)*'Infill Capacities'!$CN$4*('Infill Capacities'!$CR$11)+'Infill Capacities'!$CM$11))+_xlfn.IFS((O60&lt;='Frame Capacities'!$BM$11),(O60*'Frame Capacities'!$BG$4*'Frame Capacities'!$BH$11),(AND((O60&gt;'Frame Capacities'!$BM$11),(O60&lt;='Frame Capacities'!$BN$11))),((O60-'Frame Capacities'!$BM$11)*'Frame Capacities'!$BG$4*('Frame Capacities'!$BI$11)+'Frame Capacities'!$BC$11),(AND((O60&gt;'Frame Capacities'!$BN$11),(O60&lt;='Frame Capacities'!$BO$11))),((O60-'Frame Capacities'!$BN$11)*'Frame Capacities'!$BG$4*('Frame Capacities'!$BJ$11)+'Frame Capacities'!$BD$11),(AND((O60&gt;'Frame Capacities'!$BO$11),(O60&lt;='Frame Capacities'!$BP$11))),((O60-'Frame Capacities'!$BO$11)*'Frame Capacities'!$BG$4*('Frame Capacities'!$BK$11)+'Frame Capacities'!$BE$11))</f>
        <v>287.03872864649702</v>
      </c>
      <c r="U60" s="326">
        <f>T60*K60</f>
        <v>861.11618593949106</v>
      </c>
      <c r="V60" s="25">
        <f>U62/AB60</f>
        <v>519.38841118073117</v>
      </c>
      <c r="W60" s="312"/>
      <c r="X60" s="440">
        <v>3</v>
      </c>
      <c r="Y60" s="25">
        <f>'Structural Information'!$Z$6</f>
        <v>40.367000000000004</v>
      </c>
      <c r="Z60" s="25">
        <f>Y60*M60</f>
        <v>1.7740986648481816</v>
      </c>
      <c r="AA60" s="25">
        <f>Z60*L60</f>
        <v>15.523363317421589</v>
      </c>
      <c r="AB60" s="25">
        <f>AA63/Z63</f>
        <v>6.3549415230752198</v>
      </c>
    </row>
    <row r="61" spans="2:28" x14ac:dyDescent="0.25">
      <c r="J61" s="394">
        <v>2</v>
      </c>
      <c r="K61" s="326">
        <f>'Structural Information'!$U$7</f>
        <v>3</v>
      </c>
      <c r="L61" s="326">
        <f>L62+K61</f>
        <v>5.75</v>
      </c>
      <c r="M61" s="395">
        <f>'Yield Mechanism'!$V$58</f>
        <v>3.924193125991951E-2</v>
      </c>
      <c r="N61" s="29">
        <f>M61-M62</f>
        <v>1.6627997729953055E-2</v>
      </c>
      <c r="O61" s="396">
        <f>N61/K61</f>
        <v>5.5426659099843513E-3</v>
      </c>
      <c r="P61" s="395">
        <f>$C$27</f>
        <v>9.1590348884381355E-3</v>
      </c>
      <c r="Q61" s="395">
        <f>$D$27</f>
        <v>1.9186534771174809E-3</v>
      </c>
      <c r="R61" s="25">
        <f>O61/P61</f>
        <v>0.60515829205772642</v>
      </c>
      <c r="S61" s="25">
        <f t="shared" ref="S61:S62" si="4">O61/Q61</f>
        <v>2.888831139175513</v>
      </c>
      <c r="T61" s="326">
        <f>_xlfn.IFS((O61&lt;='Infill Capacities'!$CT$12),(O61*'Infill Capacities'!$CO$12*'Infill Capacities'!$CN$5),(AND((O61&gt;'Infill Capacities'!$CT$12),(O61&lt;='Infill Capacities'!$CU$12))),((O61-'Infill Capacities'!$CT$12)*'Infill Capacities'!$CN$5*('Infill Capacities'!$CP$12)+'Infill Capacities'!$CJ$12),(AND((O61&gt;'Infill Capacities'!$CU$12),(O61&lt;='Infill Capacities'!$CV$12))),((O61-'Infill Capacities'!$CU$12)*'Infill Capacities'!$CN$5*('Infill Capacities'!$CQ$12)+'Infill Capacities'!$CK$12),(AND((O61&gt;'Infill Capacities'!$CV$12),(O61&lt;='Infill Capacities'!$CW$12))),((O61-'Infill Capacities'!$CV$12)*'Infill Capacities'!$CN$5*('Infill Capacities'!$CR$12)+'Infill Capacities'!$CM$12))+_xlfn.IFS((O61&lt;='Frame Capacities'!$BM$12),(O61*'Frame Capacities'!$BG$5*'Frame Capacities'!$BH$12),(AND((O61&gt;'Frame Capacities'!$BM$12),(O61&lt;='Frame Capacities'!$BN$12))),((O61-'Frame Capacities'!$BM$12)*'Frame Capacities'!$BG$5*('Frame Capacities'!$BI$12)+'Frame Capacities'!$BC$12),(AND((O61&gt;'Frame Capacities'!$BN$12),(O61&lt;='Frame Capacities'!$BO$12))),((O61-'Frame Capacities'!$BN$12)*'Frame Capacities'!$BG$5*('Frame Capacities'!$BJ$12)+'Frame Capacities'!$BD$12),(AND((O61&gt;'Frame Capacities'!$BO$12),(O61&lt;='Frame Capacities'!$BP$12))),((O61-'Frame Capacities'!$BO$12)*'Frame Capacities'!$BG$5*('Frame Capacities'!$BK$12)+'Frame Capacities'!$BE$12))</f>
        <v>475.4958027160298</v>
      </c>
      <c r="U61" s="326">
        <f>U60+T61*K61</f>
        <v>2287.6035940875804</v>
      </c>
      <c r="V61" s="397"/>
      <c r="W61" s="312"/>
      <c r="X61" s="440">
        <v>2</v>
      </c>
      <c r="Y61" s="25">
        <f>'Structural Information'!$Z$7</f>
        <v>40.367000000000004</v>
      </c>
      <c r="Z61" s="25">
        <f>Y61*M61</f>
        <v>1.584079039169171</v>
      </c>
      <c r="AA61" s="25">
        <f>Z61*L61</f>
        <v>9.1084544752227341</v>
      </c>
      <c r="AB61" s="438" t="s">
        <v>341</v>
      </c>
    </row>
    <row r="62" spans="2:28" x14ac:dyDescent="0.25">
      <c r="J62" s="394">
        <v>1</v>
      </c>
      <c r="K62" s="326">
        <f>'Structural Information'!$U$8</f>
        <v>2.75</v>
      </c>
      <c r="L62" s="326">
        <f>K62</f>
        <v>2.75</v>
      </c>
      <c r="M62" s="395">
        <f>'Yield Mechanism'!$V$59</f>
        <v>2.2613933529966455E-2</v>
      </c>
      <c r="N62" s="29">
        <f>M62</f>
        <v>2.2613933529966455E-2</v>
      </c>
      <c r="O62" s="396">
        <f>N62/K62</f>
        <v>8.2232485563514379E-3</v>
      </c>
      <c r="P62" s="395">
        <f>$C$28</f>
        <v>8.2232485563514535E-3</v>
      </c>
      <c r="Q62" s="395">
        <f>$D$28</f>
        <v>1.7966158051608699E-3</v>
      </c>
      <c r="R62" s="25">
        <f t="shared" ref="R62" si="5">O62/P62</f>
        <v>0.99999999999999811</v>
      </c>
      <c r="S62" s="25">
        <f t="shared" si="4"/>
        <v>4.5770768200578775</v>
      </c>
      <c r="T62" s="326">
        <f>_xlfn.IFS((O62&lt;='Infill Capacities'!$CT$13),(O62*'Infill Capacities'!$CO$13*'Infill Capacities'!$CN$6),(AND((O62&gt;'Infill Capacities'!$CT$13),(O62&lt;='Infill Capacities'!$CU$13))),((O62-'Infill Capacities'!$CT$13)*'Infill Capacities'!$CN$6*('Infill Capacities'!$CP$13)+'Infill Capacities'!$CJ$13),(AND((O62&gt;'Infill Capacities'!$CU$13),(O62&lt;='Infill Capacities'!$CV$13))),((O62-'Infill Capacities'!$CU$13)*'Infill Capacities'!$CN$6*('Infill Capacities'!$CQ$13)+'Infill Capacities'!$CK$13),(AND((O62&gt;'Infill Capacities'!$CV$13),(O62&lt;='Infill Capacities'!$CW$13))),((O62-'Infill Capacities'!$CV$13)*'Infill Capacities'!$CN$6*('Infill Capacities'!$CR$13)+'Infill Capacities'!$CM$13))+_xlfn.IFS((O62&lt;='Frame Capacities'!$BM$13),(O62*'Frame Capacities'!$BG$6*'Frame Capacities'!$BH$13),(AND((O62&gt;'Frame Capacities'!$BM$13),(O62&lt;='Frame Capacities'!$BN$13))),((O62-'Frame Capacities'!$BM$13)*'Frame Capacities'!$BG$6*('Frame Capacities'!$BI$13)+'Frame Capacities'!$BC$13),(AND((O62&gt;'Frame Capacities'!$BN$13),(O62&lt;='Frame Capacities'!$BO$13))),((O62-'Frame Capacities'!$BN$13)*'Frame Capacities'!$BG$6*('Frame Capacities'!$BJ$13)+'Frame Capacities'!$BD$13),(AND((O62&gt;'Frame Capacities'!$BO$13),(O62&lt;='Frame Capacities'!$BP$13))),((O62-'Frame Capacities'!$BO$13)*'Frame Capacities'!$BG$6*('Frame Capacities'!$BK$13)+'Frame Capacities'!$BE$13))</f>
        <v>368.39250426505942</v>
      </c>
      <c r="U62" s="326">
        <f>U61+T62*K62</f>
        <v>3300.6829808164939</v>
      </c>
      <c r="V62" s="398"/>
      <c r="W62" s="312"/>
      <c r="X62" s="440">
        <v>1</v>
      </c>
      <c r="Y62" s="25">
        <f>'Structural Information'!$Z$8</f>
        <v>40.367000000000004</v>
      </c>
      <c r="Z62" s="25">
        <f>Y62*M62</f>
        <v>0.91285665480415601</v>
      </c>
      <c r="AA62" s="25">
        <f>Z62*L62</f>
        <v>2.5103558007114288</v>
      </c>
      <c r="AB62" s="325">
        <f>T62/M60</f>
        <v>8382.2284038189227</v>
      </c>
    </row>
    <row r="63" spans="2:28" x14ac:dyDescent="0.25">
      <c r="V63" s="450"/>
      <c r="W63" s="312"/>
      <c r="X63" s="453"/>
      <c r="Y63" s="438" t="s">
        <v>83</v>
      </c>
      <c r="Z63" s="399">
        <f>SUM(Z60:Z62)</f>
        <v>4.2710343588215087</v>
      </c>
      <c r="AA63" s="399">
        <f>SUM(AA60:AA62)</f>
        <v>27.142173593355754</v>
      </c>
      <c r="AB63" s="441" t="s">
        <v>343</v>
      </c>
    </row>
    <row r="64" spans="2:28" x14ac:dyDescent="0.25">
      <c r="W64" s="312"/>
      <c r="X64" s="453"/>
      <c r="Y64" s="451"/>
      <c r="Z64" s="451"/>
      <c r="AA64" s="452"/>
      <c r="AB64" s="25">
        <f>(('Structural Information'!$Z$6*M60+'Structural Information'!$Z$7*M61+'Structural Information'!$Z$8*M62)^2)/('Structural Information'!$Z$6*M60*M60+'Structural Information'!$Z$7*M61*M61+'Structural Information'!$Z$8*M62*M62)</f>
        <v>113.46064508305457</v>
      </c>
    </row>
    <row r="65" spans="10:28" x14ac:dyDescent="0.25">
      <c r="W65" s="312"/>
      <c r="X65" s="453"/>
      <c r="Y65" s="20"/>
      <c r="Z65" s="20"/>
      <c r="AA65" s="410"/>
      <c r="AB65" s="438" t="s">
        <v>342</v>
      </c>
    </row>
    <row r="66" spans="10:28" x14ac:dyDescent="0.25">
      <c r="X66" s="454"/>
      <c r="Y66" s="412"/>
      <c r="Z66" s="412"/>
      <c r="AA66" s="413"/>
      <c r="AB66" s="325">
        <f>2*PI()*SQRT(AB64/AB62)</f>
        <v>0.73100903934038719</v>
      </c>
    </row>
    <row r="67" spans="10:28" x14ac:dyDescent="0.25">
      <c r="R67" s="415"/>
      <c r="S67" s="415"/>
    </row>
    <row r="68" spans="10:28" ht="15.75" x14ac:dyDescent="0.25">
      <c r="J68" s="867" t="s">
        <v>278</v>
      </c>
      <c r="K68" s="868"/>
      <c r="L68" s="868"/>
      <c r="M68" s="868"/>
      <c r="N68" s="868"/>
      <c r="O68" s="868"/>
      <c r="P68" s="868"/>
      <c r="Q68" s="868"/>
      <c r="R68" s="868"/>
      <c r="S68" s="868"/>
      <c r="T68" s="868"/>
      <c r="U68" s="868"/>
      <c r="V68" s="869"/>
      <c r="W68" s="414"/>
      <c r="X68" s="864" t="s">
        <v>111</v>
      </c>
      <c r="Y68" s="864"/>
      <c r="Z68" s="864"/>
      <c r="AA68" s="864"/>
      <c r="AB68" s="864"/>
    </row>
    <row r="69" spans="10:28" ht="15" customHeight="1" x14ac:dyDescent="0.25">
      <c r="J69" s="660" t="s">
        <v>9</v>
      </c>
      <c r="K69" s="659" t="s">
        <v>3</v>
      </c>
      <c r="L69" s="659" t="s">
        <v>76</v>
      </c>
      <c r="M69" s="660" t="s">
        <v>78</v>
      </c>
      <c r="N69" s="660" t="s">
        <v>86</v>
      </c>
      <c r="O69" s="659" t="s">
        <v>106</v>
      </c>
      <c r="P69" s="659" t="s">
        <v>267</v>
      </c>
      <c r="Q69" s="659" t="s">
        <v>268</v>
      </c>
      <c r="R69" s="660" t="s">
        <v>398</v>
      </c>
      <c r="S69" s="660" t="s">
        <v>399</v>
      </c>
      <c r="T69" s="660" t="s">
        <v>80</v>
      </c>
      <c r="U69" s="659" t="s">
        <v>107</v>
      </c>
      <c r="V69" s="660" t="s">
        <v>84</v>
      </c>
      <c r="X69" s="660" t="s">
        <v>9</v>
      </c>
      <c r="Y69" s="865" t="s">
        <v>81</v>
      </c>
      <c r="Z69" s="865" t="s">
        <v>82</v>
      </c>
      <c r="AA69" s="865" t="s">
        <v>109</v>
      </c>
      <c r="AB69" s="659" t="s">
        <v>110</v>
      </c>
    </row>
    <row r="70" spans="10:28" x14ac:dyDescent="0.25">
      <c r="J70" s="565"/>
      <c r="K70" s="658"/>
      <c r="L70" s="658"/>
      <c r="M70" s="565"/>
      <c r="N70" s="565"/>
      <c r="O70" s="658"/>
      <c r="P70" s="658"/>
      <c r="Q70" s="658"/>
      <c r="R70" s="565"/>
      <c r="S70" s="565"/>
      <c r="T70" s="565"/>
      <c r="U70" s="658"/>
      <c r="V70" s="565"/>
      <c r="X70" s="565"/>
      <c r="Y70" s="866"/>
      <c r="Z70" s="866"/>
      <c r="AA70" s="866"/>
      <c r="AB70" s="658"/>
    </row>
    <row r="71" spans="10:28" x14ac:dyDescent="0.25">
      <c r="J71" s="394">
        <v>3</v>
      </c>
      <c r="K71" s="326">
        <f>'Structural Information'!$U$6</f>
        <v>3</v>
      </c>
      <c r="L71" s="326">
        <f>L72+K71</f>
        <v>8.75</v>
      </c>
      <c r="M71" s="395">
        <f>'Yield Mechanism'!$V$57</f>
        <v>4.3949232413807847E-2</v>
      </c>
      <c r="N71" s="29">
        <f>M71-M72</f>
        <v>4.7073011538883366E-3</v>
      </c>
      <c r="O71" s="396">
        <f>N71/K71</f>
        <v>1.5691003846294456E-3</v>
      </c>
      <c r="P71" s="395">
        <f>$C$26</f>
        <v>9.5976000000000013E-3</v>
      </c>
      <c r="Q71" s="395">
        <f>$D$26</f>
        <v>2.107940763551708E-3</v>
      </c>
      <c r="R71" s="326">
        <f>O71/P71</f>
        <v>0.16348882893946876</v>
      </c>
      <c r="S71" s="25">
        <f>O71/Q71</f>
        <v>0.74437593871738583</v>
      </c>
      <c r="T71" s="326">
        <f>_xlfn.IFS((O71&lt;='Infill Capacities'!$CT$11),(O71*'Infill Capacities'!$CO$11*'Infill Capacities'!$CN$4),(AND((O71&gt;'Infill Capacities'!$CT$11),(O71&lt;='Infill Capacities'!$CU$11))),((O71-'Infill Capacities'!$CT$11)*'Infill Capacities'!$CN$4*('Infill Capacities'!$CP$11)+'Infill Capacities'!$CJ$11),(AND((O71&gt;'Infill Capacities'!$CU$11),(O71&lt;='Infill Capacities'!$CV$11))),((O71-'Infill Capacities'!$CU$11)*'Infill Capacities'!$CN$4*('Infill Capacities'!$CQ$11)+'Infill Capacities'!$CK$11),(AND((O71&gt;'Infill Capacities'!$CV$11),(O71&lt;='Infill Capacities'!$CW$11))),((O71-'Infill Capacities'!$CV$11)*'Infill Capacities'!$CN$4*('Infill Capacities'!$CR$11)+'Infill Capacities'!$CM$11))+_xlfn.IFS((O71&lt;='Frame Capacities'!$BM$11),(O71*'Frame Capacities'!$BG$4*'Frame Capacities'!$BH$11),(AND((O71&gt;'Frame Capacities'!$BM$11),(O71&lt;='Frame Capacities'!$BN$11))),((O71-'Frame Capacities'!$BM$11)*'Frame Capacities'!$BG$4*('Frame Capacities'!$BI$11)+'Frame Capacities'!$BC$11),(AND((O71&gt;'Frame Capacities'!$BN$11),(O71&lt;='Frame Capacities'!$BO$11))),((O71-'Frame Capacities'!$BN$11)*'Frame Capacities'!$BG$4*('Frame Capacities'!$BJ$11)+'Frame Capacities'!$BD$11),(AND((O71&gt;'Frame Capacities'!$BO$11),(O71&lt;='Frame Capacities'!$BP$11))),((O71-'Frame Capacities'!$BO$11)*'Frame Capacities'!$BG$4*('Frame Capacities'!$BK$11)+'Frame Capacities'!$BE$11))</f>
        <v>287.03872864649702</v>
      </c>
      <c r="U71" s="326">
        <f>T71*K71</f>
        <v>861.11618593949106</v>
      </c>
      <c r="V71" s="25">
        <f>U73/AB71</f>
        <v>519.38841118073117</v>
      </c>
      <c r="W71" s="312"/>
      <c r="X71" s="440">
        <v>3</v>
      </c>
      <c r="Y71" s="25">
        <f>'Structural Information'!$Z$6</f>
        <v>40.367000000000004</v>
      </c>
      <c r="Z71" s="25">
        <f>Y71*M71</f>
        <v>1.7740986648481816</v>
      </c>
      <c r="AA71" s="25">
        <f>Z71*L71</f>
        <v>15.523363317421589</v>
      </c>
      <c r="AB71" s="25">
        <f>AA74/Z74</f>
        <v>6.3549415230752198</v>
      </c>
    </row>
    <row r="72" spans="10:28" x14ac:dyDescent="0.25">
      <c r="J72" s="394">
        <v>2</v>
      </c>
      <c r="K72" s="326">
        <f>'Structural Information'!$U$7</f>
        <v>3</v>
      </c>
      <c r="L72" s="326">
        <f>L73+K72</f>
        <v>5.75</v>
      </c>
      <c r="M72" s="395">
        <f>'Yield Mechanism'!$V$58</f>
        <v>3.924193125991951E-2</v>
      </c>
      <c r="N72" s="29">
        <f>M72-M73</f>
        <v>1.6627997729953055E-2</v>
      </c>
      <c r="O72" s="396">
        <f>N72/K72</f>
        <v>5.5426659099843513E-3</v>
      </c>
      <c r="P72" s="395">
        <f>$C$27</f>
        <v>9.1590348884381355E-3</v>
      </c>
      <c r="Q72" s="395">
        <f>$D$27</f>
        <v>1.9186534771174809E-3</v>
      </c>
      <c r="R72" s="25">
        <f>O72/P72</f>
        <v>0.60515829205772642</v>
      </c>
      <c r="S72" s="25">
        <f t="shared" ref="S72:S73" si="6">O72/Q72</f>
        <v>2.888831139175513</v>
      </c>
      <c r="T72" s="326">
        <f>_xlfn.IFS((O72&lt;='Infill Capacities'!$CT$12),(O72*'Infill Capacities'!$CO$12*'Infill Capacities'!$CN$5),(AND((O72&gt;'Infill Capacities'!$CT$12),(O72&lt;='Infill Capacities'!$CU$12))),((O72-'Infill Capacities'!$CT$12)*'Infill Capacities'!$CN$5*('Infill Capacities'!$CP$12)+'Infill Capacities'!$CJ$12),(AND((O72&gt;'Infill Capacities'!$CU$12),(O72&lt;='Infill Capacities'!$CV$12))),((O72-'Infill Capacities'!$CU$12)*'Infill Capacities'!$CN$5*('Infill Capacities'!$CQ$12)+'Infill Capacities'!$CK$12),(AND((O72&gt;'Infill Capacities'!$CV$12),(O72&lt;='Infill Capacities'!$CW$12))),((O72-'Infill Capacities'!$CV$12)*'Infill Capacities'!$CN$5*('Infill Capacities'!$CR$12)+'Infill Capacities'!$CM$12))+_xlfn.IFS((O72&lt;='Frame Capacities'!$BM$12),(O72*'Frame Capacities'!$BG$5*'Frame Capacities'!$BH$12),(AND((O72&gt;'Frame Capacities'!$BM$12),(O72&lt;='Frame Capacities'!$BN$12))),((O72-'Frame Capacities'!$BM$12)*'Frame Capacities'!$BG$5*('Frame Capacities'!$BI$12)+'Frame Capacities'!$BC$12),(AND((O72&gt;'Frame Capacities'!$BN$12),(O72&lt;='Frame Capacities'!$BO$12))),((O72-'Frame Capacities'!$BN$12)*'Frame Capacities'!$BG$5*('Frame Capacities'!$BJ$12)+'Frame Capacities'!$BD$12),(AND((O72&gt;'Frame Capacities'!$BO$12),(O72&lt;='Frame Capacities'!$BP$12))),((O72-'Frame Capacities'!$BO$12)*'Frame Capacities'!$BG$5*('Frame Capacities'!$BK$12)+'Frame Capacities'!$BE$12))</f>
        <v>475.4958027160298</v>
      </c>
      <c r="U72" s="326">
        <f>U71+T72*K72</f>
        <v>2287.6035940875804</v>
      </c>
      <c r="V72" s="397"/>
      <c r="W72" s="312"/>
      <c r="X72" s="440">
        <v>2</v>
      </c>
      <c r="Y72" s="25">
        <f>'Structural Information'!$Z$7</f>
        <v>40.367000000000004</v>
      </c>
      <c r="Z72" s="25">
        <f>Y72*M72</f>
        <v>1.584079039169171</v>
      </c>
      <c r="AA72" s="25">
        <f>Z72*L72</f>
        <v>9.1084544752227341</v>
      </c>
      <c r="AB72" s="438" t="s">
        <v>341</v>
      </c>
    </row>
    <row r="73" spans="10:28" x14ac:dyDescent="0.25">
      <c r="J73" s="394">
        <v>1</v>
      </c>
      <c r="K73" s="326">
        <f>'Structural Information'!$U$8</f>
        <v>2.75</v>
      </c>
      <c r="L73" s="326">
        <f>K73</f>
        <v>2.75</v>
      </c>
      <c r="M73" s="395">
        <f>'Yield Mechanism'!$V$59</f>
        <v>2.2613933529966455E-2</v>
      </c>
      <c r="N73" s="29">
        <f>M73</f>
        <v>2.2613933529966455E-2</v>
      </c>
      <c r="O73" s="396">
        <f>N73/K73</f>
        <v>8.2232485563514379E-3</v>
      </c>
      <c r="P73" s="395">
        <f>$C$28</f>
        <v>8.2232485563514535E-3</v>
      </c>
      <c r="Q73" s="395">
        <f>$D$28</f>
        <v>1.7966158051608699E-3</v>
      </c>
      <c r="R73" s="25">
        <f t="shared" ref="R73" si="7">O73/P73</f>
        <v>0.99999999999999811</v>
      </c>
      <c r="S73" s="25">
        <f t="shared" si="6"/>
        <v>4.5770768200578775</v>
      </c>
      <c r="T73" s="326">
        <f>_xlfn.IFS((O73&lt;='Infill Capacities'!$CT$13),(O73*'Infill Capacities'!$CO$13*'Infill Capacities'!$CN$6),(AND((O73&gt;'Infill Capacities'!$CT$13),(O73&lt;='Infill Capacities'!$CU$13))),((O73-'Infill Capacities'!$CT$13)*'Infill Capacities'!$CN$6*('Infill Capacities'!$CP$13)+'Infill Capacities'!$CJ$13),(AND((O73&gt;'Infill Capacities'!$CU$13),(O73&lt;='Infill Capacities'!$CV$13))),((O73-'Infill Capacities'!$CU$13)*'Infill Capacities'!$CN$6*('Infill Capacities'!$CQ$13)+'Infill Capacities'!$CK$13),(AND((O73&gt;'Infill Capacities'!$CV$13),(O73&lt;='Infill Capacities'!$CW$13))),((O73-'Infill Capacities'!$CV$13)*'Infill Capacities'!$CN$6*('Infill Capacities'!$CR$13)+'Infill Capacities'!$CM$13))+_xlfn.IFS((O73&lt;='Frame Capacities'!$BM$13),(O73*'Frame Capacities'!$BG$6*'Frame Capacities'!$BH$13),(AND((O73&gt;'Frame Capacities'!$BM$13),(O73&lt;='Frame Capacities'!$BN$13))),((O73-'Frame Capacities'!$BM$13)*'Frame Capacities'!$BG$6*('Frame Capacities'!$BI$13)+'Frame Capacities'!$BC$13),(AND((O73&gt;'Frame Capacities'!$BN$13),(O73&lt;='Frame Capacities'!$BO$13))),((O73-'Frame Capacities'!$BN$13)*'Frame Capacities'!$BG$6*('Frame Capacities'!$BJ$13)+'Frame Capacities'!$BD$13),(AND((O73&gt;'Frame Capacities'!$BO$13),(O73&lt;='Frame Capacities'!$BP$13))),((O73-'Frame Capacities'!$BO$13)*'Frame Capacities'!$BG$6*('Frame Capacities'!$BK$13)+'Frame Capacities'!$BE$13))</f>
        <v>368.39250426505942</v>
      </c>
      <c r="U73" s="326">
        <f>U72+T73*K73</f>
        <v>3300.6829808164939</v>
      </c>
      <c r="V73" s="398"/>
      <c r="W73" s="312"/>
      <c r="X73" s="440">
        <v>1</v>
      </c>
      <c r="Y73" s="25">
        <f>'Structural Information'!$Z$8</f>
        <v>40.367000000000004</v>
      </c>
      <c r="Z73" s="25">
        <f>Y73*M73</f>
        <v>0.91285665480415601</v>
      </c>
      <c r="AA73" s="25">
        <f>Z73*L73</f>
        <v>2.5103558007114288</v>
      </c>
      <c r="AB73" s="325">
        <f>T73/M71</f>
        <v>8382.2284038189227</v>
      </c>
    </row>
    <row r="74" spans="10:28" x14ac:dyDescent="0.25">
      <c r="V74" s="450"/>
      <c r="W74" s="312"/>
      <c r="X74" s="453"/>
      <c r="Y74" s="438" t="s">
        <v>83</v>
      </c>
      <c r="Z74" s="399">
        <f>SUM(Z71:Z73)</f>
        <v>4.2710343588215087</v>
      </c>
      <c r="AA74" s="399">
        <f>SUM(AA71:AA73)</f>
        <v>27.142173593355754</v>
      </c>
      <c r="AB74" s="441" t="s">
        <v>343</v>
      </c>
    </row>
    <row r="75" spans="10:28" x14ac:dyDescent="0.25">
      <c r="W75" s="312"/>
      <c r="X75" s="453"/>
      <c r="Y75" s="451"/>
      <c r="Z75" s="451"/>
      <c r="AA75" s="452"/>
      <c r="AB75" s="25">
        <f>(('Structural Information'!$Z$6*M71+'Structural Information'!$Z$7*M72+'Structural Information'!$Z$8*M73)^2)/('Structural Information'!$Z$6*M71*M71+'Structural Information'!$Z$7*M72*M72+'Structural Information'!$Z$8*M73*M73)</f>
        <v>113.46064508305457</v>
      </c>
    </row>
    <row r="76" spans="10:28" x14ac:dyDescent="0.25">
      <c r="W76" s="312"/>
      <c r="X76" s="453"/>
      <c r="Y76" s="20"/>
      <c r="Z76" s="20"/>
      <c r="AA76" s="410"/>
      <c r="AB76" s="438" t="s">
        <v>342</v>
      </c>
    </row>
    <row r="77" spans="10:28" x14ac:dyDescent="0.25">
      <c r="X77" s="454"/>
      <c r="Y77" s="412"/>
      <c r="Z77" s="412"/>
      <c r="AA77" s="413"/>
      <c r="AB77" s="325">
        <f>2*PI()*SQRT(AB75/AB73)</f>
        <v>0.73100903934038719</v>
      </c>
    </row>
    <row r="78" spans="10:28" x14ac:dyDescent="0.25">
      <c r="Q78" s="106"/>
      <c r="T78" s="416"/>
    </row>
    <row r="79" spans="10:28" ht="15.75" x14ac:dyDescent="0.25">
      <c r="J79" s="864" t="s">
        <v>279</v>
      </c>
      <c r="K79" s="864"/>
      <c r="L79" s="864"/>
      <c r="M79" s="864"/>
      <c r="N79" s="864"/>
      <c r="O79" s="864"/>
      <c r="P79" s="864"/>
      <c r="Q79" s="864"/>
      <c r="R79" s="864"/>
      <c r="S79" s="864"/>
      <c r="T79" s="864"/>
      <c r="U79" s="864"/>
      <c r="V79" s="864"/>
      <c r="W79" s="414"/>
      <c r="X79" s="864" t="s">
        <v>111</v>
      </c>
      <c r="Y79" s="864"/>
      <c r="Z79" s="864"/>
      <c r="AA79" s="864"/>
      <c r="AB79" s="864"/>
    </row>
    <row r="80" spans="10:28" ht="15" customHeight="1" x14ac:dyDescent="0.25">
      <c r="J80" s="660" t="s">
        <v>9</v>
      </c>
      <c r="K80" s="659" t="s">
        <v>3</v>
      </c>
      <c r="L80" s="659" t="s">
        <v>76</v>
      </c>
      <c r="M80" s="660" t="s">
        <v>78</v>
      </c>
      <c r="N80" s="660" t="s">
        <v>86</v>
      </c>
      <c r="O80" s="659" t="s">
        <v>106</v>
      </c>
      <c r="P80" s="659" t="s">
        <v>267</v>
      </c>
      <c r="Q80" s="659" t="s">
        <v>268</v>
      </c>
      <c r="R80" s="660" t="s">
        <v>398</v>
      </c>
      <c r="S80" s="660" t="s">
        <v>399</v>
      </c>
      <c r="T80" s="660" t="s">
        <v>80</v>
      </c>
      <c r="U80" s="659" t="s">
        <v>107</v>
      </c>
      <c r="V80" s="660" t="s">
        <v>84</v>
      </c>
      <c r="X80" s="660" t="s">
        <v>9</v>
      </c>
      <c r="Y80" s="865" t="s">
        <v>81</v>
      </c>
      <c r="Z80" s="865" t="s">
        <v>82</v>
      </c>
      <c r="AA80" s="865" t="s">
        <v>109</v>
      </c>
      <c r="AB80" s="659" t="s">
        <v>110</v>
      </c>
    </row>
    <row r="81" spans="10:28" x14ac:dyDescent="0.25">
      <c r="J81" s="565"/>
      <c r="K81" s="658"/>
      <c r="L81" s="658"/>
      <c r="M81" s="565"/>
      <c r="N81" s="565"/>
      <c r="O81" s="658"/>
      <c r="P81" s="658"/>
      <c r="Q81" s="658"/>
      <c r="R81" s="565"/>
      <c r="S81" s="565"/>
      <c r="T81" s="565"/>
      <c r="U81" s="658"/>
      <c r="V81" s="565"/>
      <c r="X81" s="565"/>
      <c r="Y81" s="866"/>
      <c r="Z81" s="866"/>
      <c r="AA81" s="866"/>
      <c r="AB81" s="658"/>
    </row>
    <row r="82" spans="10:28" ht="15" customHeight="1" x14ac:dyDescent="0.25">
      <c r="J82" s="394">
        <v>3</v>
      </c>
      <c r="K82" s="326">
        <f>'Structural Information'!$U$6</f>
        <v>3</v>
      </c>
      <c r="L82" s="326">
        <f>L83+K82</f>
        <v>8.75</v>
      </c>
      <c r="M82" s="395">
        <f>'Yield Mechanism'!$V$57</f>
        <v>4.3949232413807847E-2</v>
      </c>
      <c r="N82" s="29">
        <f>M82-M83</f>
        <v>4.7073011538883366E-3</v>
      </c>
      <c r="O82" s="396">
        <f>N82/K82</f>
        <v>1.5691003846294456E-3</v>
      </c>
      <c r="P82" s="395">
        <f>$C$26</f>
        <v>9.5976000000000013E-3</v>
      </c>
      <c r="Q82" s="395">
        <f>$D$26</f>
        <v>2.107940763551708E-3</v>
      </c>
      <c r="R82" s="326">
        <f>O82/P82</f>
        <v>0.16348882893946876</v>
      </c>
      <c r="S82" s="25">
        <f>O82/Q82</f>
        <v>0.74437593871738583</v>
      </c>
      <c r="T82" s="326">
        <f>_xlfn.IFS((O82&lt;='Infill Capacities'!$CT$11),(O82*'Infill Capacities'!$CO$11*'Infill Capacities'!$CN$4),(AND((O82&gt;'Infill Capacities'!$CT$11),(O82&lt;='Infill Capacities'!$CU$11))),((O82-'Infill Capacities'!$CT$11)*'Infill Capacities'!$CN$4*('Infill Capacities'!$CP$11)+'Infill Capacities'!$CJ$11),(AND((O82&gt;'Infill Capacities'!$CU$11),(O82&lt;='Infill Capacities'!$CV$11))),((O82-'Infill Capacities'!$CU$11)*'Infill Capacities'!$CN$4*('Infill Capacities'!$CQ$11)+'Infill Capacities'!$CK$11),(AND((O82&gt;'Infill Capacities'!$CV$11),(O82&lt;='Infill Capacities'!$CW$11))),((O82-'Infill Capacities'!$CV$11)*'Infill Capacities'!$CN$4*('Infill Capacities'!$CR$11)+'Infill Capacities'!$CM$11))+_xlfn.IFS((O82&lt;='Frame Capacities'!$BM$11),(O82*'Frame Capacities'!$BG$4*'Frame Capacities'!$BH$11),(AND((O82&gt;'Frame Capacities'!$BM$11),(O82&lt;='Frame Capacities'!$BN$11))),((O82-'Frame Capacities'!$BM$11)*'Frame Capacities'!$BG$4*('Frame Capacities'!$BI$11)+'Frame Capacities'!$BC$11),(AND((O82&gt;'Frame Capacities'!$BN$11),(O82&lt;='Frame Capacities'!$BO$11))),((O82-'Frame Capacities'!$BN$11)*'Frame Capacities'!$BG$4*('Frame Capacities'!$BJ$11)+'Frame Capacities'!$BD$11),(AND((O82&gt;'Frame Capacities'!$BO$11),(O82&lt;='Frame Capacities'!$BP$11))),((O82-'Frame Capacities'!$BO$11)*'Frame Capacities'!$BG$4*('Frame Capacities'!$BK$11)+'Frame Capacities'!$BE$11))</f>
        <v>287.03872864649702</v>
      </c>
      <c r="U82" s="326">
        <f>T82*K82</f>
        <v>861.11618593949106</v>
      </c>
      <c r="V82" s="25">
        <f>U84/AB82</f>
        <v>519.38841118073117</v>
      </c>
      <c r="W82" s="312"/>
      <c r="X82" s="440">
        <v>3</v>
      </c>
      <c r="Y82" s="25">
        <f>'Structural Information'!$Z$6</f>
        <v>40.367000000000004</v>
      </c>
      <c r="Z82" s="25">
        <f>Y82*M82</f>
        <v>1.7740986648481816</v>
      </c>
      <c r="AA82" s="25">
        <f>Z82*L82</f>
        <v>15.523363317421589</v>
      </c>
      <c r="AB82" s="25">
        <f>AA85/Z85</f>
        <v>6.3549415230752198</v>
      </c>
    </row>
    <row r="83" spans="10:28" x14ac:dyDescent="0.25">
      <c r="J83" s="394">
        <v>2</v>
      </c>
      <c r="K83" s="326">
        <f>'Structural Information'!$U$7</f>
        <v>3</v>
      </c>
      <c r="L83" s="326">
        <f>L84+K83</f>
        <v>5.75</v>
      </c>
      <c r="M83" s="395">
        <f>'Yield Mechanism'!$V$58</f>
        <v>3.924193125991951E-2</v>
      </c>
      <c r="N83" s="29">
        <f>M83-M84</f>
        <v>1.6627997729953055E-2</v>
      </c>
      <c r="O83" s="396">
        <f>N83/K83</f>
        <v>5.5426659099843513E-3</v>
      </c>
      <c r="P83" s="395">
        <f>$C$27</f>
        <v>9.1590348884381355E-3</v>
      </c>
      <c r="Q83" s="395">
        <f>$D$27</f>
        <v>1.9186534771174809E-3</v>
      </c>
      <c r="R83" s="25">
        <f>O83/P83</f>
        <v>0.60515829205772642</v>
      </c>
      <c r="S83" s="25">
        <f t="shared" ref="S83:S84" si="8">O83/Q83</f>
        <v>2.888831139175513</v>
      </c>
      <c r="T83" s="326">
        <f>_xlfn.IFS((O83&lt;='Infill Capacities'!$CT$12),(O83*'Infill Capacities'!$CO$12*'Infill Capacities'!$CN$5),(AND((O83&gt;'Infill Capacities'!$CT$12),(O83&lt;='Infill Capacities'!$CU$12))),((O83-'Infill Capacities'!$CT$12)*'Infill Capacities'!$CN$5*('Infill Capacities'!$CP$12)+'Infill Capacities'!$CJ$12),(AND((O83&gt;'Infill Capacities'!$CU$12),(O83&lt;='Infill Capacities'!$CV$12))),((O83-'Infill Capacities'!$CU$12)*'Infill Capacities'!$CN$5*('Infill Capacities'!$CQ$12)+'Infill Capacities'!$CK$12),(AND((O83&gt;'Infill Capacities'!$CV$12),(O83&lt;='Infill Capacities'!$CW$12))),((O83-'Infill Capacities'!$CV$12)*'Infill Capacities'!$CN$5*('Infill Capacities'!$CR$12)+'Infill Capacities'!$CM$12))+_xlfn.IFS((O83&lt;='Frame Capacities'!$BM$12),(O83*'Frame Capacities'!$BG$5*'Frame Capacities'!$BH$12),(AND((O83&gt;'Frame Capacities'!$BM$12),(O83&lt;='Frame Capacities'!$BN$12))),((O83-'Frame Capacities'!$BM$12)*'Frame Capacities'!$BG$5*('Frame Capacities'!$BI$12)+'Frame Capacities'!$BC$12),(AND((O83&gt;'Frame Capacities'!$BN$12),(O83&lt;='Frame Capacities'!$BO$12))),((O83-'Frame Capacities'!$BN$12)*'Frame Capacities'!$BG$5*('Frame Capacities'!$BJ$12)+'Frame Capacities'!$BD$12),(AND((O83&gt;'Frame Capacities'!$BO$12),(O83&lt;='Frame Capacities'!$BP$12))),((O83-'Frame Capacities'!$BO$12)*'Frame Capacities'!$BG$5*('Frame Capacities'!$BK$12)+'Frame Capacities'!$BE$12))</f>
        <v>475.4958027160298</v>
      </c>
      <c r="U83" s="326">
        <f>U82+T83*K83</f>
        <v>2287.6035940875804</v>
      </c>
      <c r="V83" s="397"/>
      <c r="W83" s="312"/>
      <c r="X83" s="440">
        <v>2</v>
      </c>
      <c r="Y83" s="25">
        <f>'Structural Information'!$Z$7</f>
        <v>40.367000000000004</v>
      </c>
      <c r="Z83" s="25">
        <f>Y83*M83</f>
        <v>1.584079039169171</v>
      </c>
      <c r="AA83" s="25">
        <f>Z83*L83</f>
        <v>9.1084544752227341</v>
      </c>
      <c r="AB83" s="438" t="s">
        <v>341</v>
      </c>
    </row>
    <row r="84" spans="10:28" ht="15" customHeight="1" x14ac:dyDescent="0.25">
      <c r="J84" s="394">
        <v>1</v>
      </c>
      <c r="K84" s="326">
        <f>'Structural Information'!$U$8</f>
        <v>2.75</v>
      </c>
      <c r="L84" s="326">
        <f>K84</f>
        <v>2.75</v>
      </c>
      <c r="M84" s="395">
        <f>'Yield Mechanism'!$V$59</f>
        <v>2.2613933529966455E-2</v>
      </c>
      <c r="N84" s="29">
        <f>M84</f>
        <v>2.2613933529966455E-2</v>
      </c>
      <c r="O84" s="396">
        <f>N84/K84</f>
        <v>8.2232485563514379E-3</v>
      </c>
      <c r="P84" s="395">
        <f>$C$28</f>
        <v>8.2232485563514535E-3</v>
      </c>
      <c r="Q84" s="395">
        <f>$D$28</f>
        <v>1.7966158051608699E-3</v>
      </c>
      <c r="R84" s="25">
        <f t="shared" ref="R84" si="9">O84/P84</f>
        <v>0.99999999999999811</v>
      </c>
      <c r="S84" s="25">
        <f t="shared" si="8"/>
        <v>4.5770768200578775</v>
      </c>
      <c r="T84" s="326">
        <f>_xlfn.IFS((O84&lt;='Infill Capacities'!$CT$13),(O84*'Infill Capacities'!$CO$13*'Infill Capacities'!$CN$6),(AND((O84&gt;'Infill Capacities'!$CT$13),(O84&lt;='Infill Capacities'!$CU$13))),((O84-'Infill Capacities'!$CT$13)*'Infill Capacities'!$CN$6*('Infill Capacities'!$CP$13)+'Infill Capacities'!$CJ$13),(AND((O84&gt;'Infill Capacities'!$CU$13),(O84&lt;='Infill Capacities'!$CV$13))),((O84-'Infill Capacities'!$CU$13)*'Infill Capacities'!$CN$6*('Infill Capacities'!$CQ$13)+'Infill Capacities'!$CK$13),(AND((O84&gt;'Infill Capacities'!$CV$13),(O84&lt;='Infill Capacities'!$CW$13))),((O84-'Infill Capacities'!$CV$13)*'Infill Capacities'!$CN$6*('Infill Capacities'!$CR$13)+'Infill Capacities'!$CM$13))+_xlfn.IFS((O84&lt;='Frame Capacities'!$BM$13),(O84*'Frame Capacities'!$BG$6*'Frame Capacities'!$BH$13),(AND((O84&gt;'Frame Capacities'!$BM$13),(O84&lt;='Frame Capacities'!$BN$13))),((O84-'Frame Capacities'!$BM$13)*'Frame Capacities'!$BG$6*('Frame Capacities'!$BI$13)+'Frame Capacities'!$BC$13),(AND((O84&gt;'Frame Capacities'!$BN$13),(O84&lt;='Frame Capacities'!$BO$13))),((O84-'Frame Capacities'!$BN$13)*'Frame Capacities'!$BG$6*('Frame Capacities'!$BJ$13)+'Frame Capacities'!$BD$13),(AND((O84&gt;'Frame Capacities'!$BO$13),(O84&lt;='Frame Capacities'!$BP$13))),((O84-'Frame Capacities'!$BO$13)*'Frame Capacities'!$BG$6*('Frame Capacities'!$BK$13)+'Frame Capacities'!$BE$13))</f>
        <v>368.39250426505942</v>
      </c>
      <c r="U84" s="326">
        <f>U83+T84*K84</f>
        <v>3300.6829808164939</v>
      </c>
      <c r="V84" s="398"/>
      <c r="W84" s="312"/>
      <c r="X84" s="440">
        <v>1</v>
      </c>
      <c r="Y84" s="25">
        <f>'Structural Information'!$Z$8</f>
        <v>40.367000000000004</v>
      </c>
      <c r="Z84" s="25">
        <f>Y84*M84</f>
        <v>0.91285665480415601</v>
      </c>
      <c r="AA84" s="25">
        <f>Z84*L84</f>
        <v>2.5103558007114288</v>
      </c>
      <c r="AB84" s="325">
        <f>T84/M82</f>
        <v>8382.2284038189227</v>
      </c>
    </row>
    <row r="85" spans="10:28" x14ac:dyDescent="0.25">
      <c r="V85" s="450"/>
      <c r="W85" s="312"/>
      <c r="X85" s="453"/>
      <c r="Y85" s="438" t="s">
        <v>83</v>
      </c>
      <c r="Z85" s="399">
        <f>SUM(Z82:Z84)</f>
        <v>4.2710343588215087</v>
      </c>
      <c r="AA85" s="399">
        <f>SUM(AA82:AA84)</f>
        <v>27.142173593355754</v>
      </c>
      <c r="AB85" s="441" t="s">
        <v>343</v>
      </c>
    </row>
    <row r="86" spans="10:28" x14ac:dyDescent="0.25">
      <c r="W86" s="312"/>
      <c r="X86" s="453"/>
      <c r="Y86" s="451"/>
      <c r="Z86" s="451"/>
      <c r="AA86" s="452"/>
      <c r="AB86" s="25">
        <f>(('Structural Information'!$Z$6*M82+'Structural Information'!$Z$7*M83+'Structural Information'!$Z$8*M84)^2)/('Structural Information'!$Z$6*M82*M82+'Structural Information'!$Z$7*M83*M83+'Structural Information'!$Z$8*M84*M84)</f>
        <v>113.46064508305457</v>
      </c>
    </row>
    <row r="87" spans="10:28" x14ac:dyDescent="0.25">
      <c r="W87" s="312"/>
      <c r="X87" s="453"/>
      <c r="Y87" s="20"/>
      <c r="Z87" s="20"/>
      <c r="AA87" s="410"/>
      <c r="AB87" s="438" t="s">
        <v>342</v>
      </c>
    </row>
    <row r="88" spans="10:28" x14ac:dyDescent="0.25">
      <c r="X88" s="454"/>
      <c r="Y88" s="412"/>
      <c r="Z88" s="412"/>
      <c r="AA88" s="413"/>
      <c r="AB88" s="325">
        <f>2*PI()*SQRT(AB86/AB84)</f>
        <v>0.73100903934038719</v>
      </c>
    </row>
    <row r="89" spans="10:28" x14ac:dyDescent="0.25">
      <c r="S89" s="106"/>
    </row>
    <row r="90" spans="10:28" ht="15.75" x14ac:dyDescent="0.25">
      <c r="J90" s="864" t="s">
        <v>280</v>
      </c>
      <c r="K90" s="864"/>
      <c r="L90" s="864"/>
      <c r="M90" s="864"/>
      <c r="N90" s="864"/>
      <c r="O90" s="864"/>
      <c r="P90" s="864"/>
      <c r="Q90" s="864"/>
      <c r="R90" s="864"/>
      <c r="S90" s="864"/>
      <c r="T90" s="864"/>
      <c r="U90" s="864"/>
      <c r="V90" s="864"/>
      <c r="W90" s="414"/>
      <c r="X90" s="864" t="s">
        <v>111</v>
      </c>
      <c r="Y90" s="864"/>
      <c r="Z90" s="864"/>
      <c r="AA90" s="864"/>
      <c r="AB90" s="864"/>
    </row>
    <row r="91" spans="10:28" ht="15" customHeight="1" x14ac:dyDescent="0.25">
      <c r="J91" s="660" t="s">
        <v>9</v>
      </c>
      <c r="K91" s="659" t="s">
        <v>3</v>
      </c>
      <c r="L91" s="659" t="s">
        <v>76</v>
      </c>
      <c r="M91" s="660" t="s">
        <v>78</v>
      </c>
      <c r="N91" s="660" t="s">
        <v>86</v>
      </c>
      <c r="O91" s="659" t="s">
        <v>106</v>
      </c>
      <c r="P91" s="659" t="s">
        <v>267</v>
      </c>
      <c r="Q91" s="659" t="s">
        <v>268</v>
      </c>
      <c r="R91" s="660" t="s">
        <v>398</v>
      </c>
      <c r="S91" s="660" t="s">
        <v>399</v>
      </c>
      <c r="T91" s="660" t="s">
        <v>80</v>
      </c>
      <c r="U91" s="659" t="s">
        <v>107</v>
      </c>
      <c r="V91" s="660" t="s">
        <v>84</v>
      </c>
      <c r="X91" s="660" t="s">
        <v>9</v>
      </c>
      <c r="Y91" s="865" t="s">
        <v>81</v>
      </c>
      <c r="Z91" s="865" t="s">
        <v>82</v>
      </c>
      <c r="AA91" s="865" t="s">
        <v>109</v>
      </c>
      <c r="AB91" s="659" t="s">
        <v>110</v>
      </c>
    </row>
    <row r="92" spans="10:28" x14ac:dyDescent="0.25">
      <c r="J92" s="565"/>
      <c r="K92" s="658"/>
      <c r="L92" s="658"/>
      <c r="M92" s="565"/>
      <c r="N92" s="565"/>
      <c r="O92" s="658"/>
      <c r="P92" s="658"/>
      <c r="Q92" s="658"/>
      <c r="R92" s="565"/>
      <c r="S92" s="565"/>
      <c r="T92" s="565"/>
      <c r="U92" s="658"/>
      <c r="V92" s="565"/>
      <c r="X92" s="565"/>
      <c r="Y92" s="866"/>
      <c r="Z92" s="866"/>
      <c r="AA92" s="866"/>
      <c r="AB92" s="658"/>
    </row>
    <row r="93" spans="10:28" x14ac:dyDescent="0.25">
      <c r="J93" s="394">
        <v>3</v>
      </c>
      <c r="K93" s="326">
        <f>'Structural Information'!$U$6</f>
        <v>3</v>
      </c>
      <c r="L93" s="326">
        <f>L94+K93</f>
        <v>8.75</v>
      </c>
      <c r="M93" s="395">
        <f>'Yield Mechanism'!$V$57</f>
        <v>4.3949232413807847E-2</v>
      </c>
      <c r="N93" s="29">
        <f>M93-M94</f>
        <v>4.7073011538883366E-3</v>
      </c>
      <c r="O93" s="396">
        <f>N93/K93</f>
        <v>1.5691003846294456E-3</v>
      </c>
      <c r="P93" s="395">
        <f>$C$26</f>
        <v>9.5976000000000013E-3</v>
      </c>
      <c r="Q93" s="395">
        <f>$D$26</f>
        <v>2.107940763551708E-3</v>
      </c>
      <c r="R93" s="326">
        <f>O93/P93</f>
        <v>0.16348882893946876</v>
      </c>
      <c r="S93" s="25">
        <f>O93/Q93</f>
        <v>0.74437593871738583</v>
      </c>
      <c r="T93" s="326">
        <f>_xlfn.IFS((O93&lt;='Infill Capacities'!$CT$11),(O93*'Infill Capacities'!$CO$11*'Infill Capacities'!$CN$4),(AND((O93&gt;'Infill Capacities'!$CT$11),(O93&lt;='Infill Capacities'!$CU$11))),((O93-'Infill Capacities'!$CT$11)*'Infill Capacities'!$CN$4*('Infill Capacities'!$CP$11)+'Infill Capacities'!$CJ$11),(AND((O93&gt;'Infill Capacities'!$CU$11),(O93&lt;='Infill Capacities'!$CV$11))),((O93-'Infill Capacities'!$CU$11)*'Infill Capacities'!$CN$4*('Infill Capacities'!$CQ$11)+'Infill Capacities'!$CK$11),(AND((O93&gt;'Infill Capacities'!$CV$11),(O93&lt;='Infill Capacities'!$CW$11))),((O93-'Infill Capacities'!$CV$11)*'Infill Capacities'!$CN$4*('Infill Capacities'!$CR$11)+'Infill Capacities'!$CM$11))+_xlfn.IFS((O93&lt;='Frame Capacities'!$BM$11),(O93*'Frame Capacities'!$BG$4*'Frame Capacities'!$BH$11),(AND((O93&gt;'Frame Capacities'!$BM$11),(O93&lt;='Frame Capacities'!$BN$11))),((O93-'Frame Capacities'!$BM$11)*'Frame Capacities'!$BG$4*('Frame Capacities'!$BI$11)+'Frame Capacities'!$BC$11),(AND((O93&gt;'Frame Capacities'!$BN$11),(O93&lt;='Frame Capacities'!$BO$11))),((O93-'Frame Capacities'!$BN$11)*'Frame Capacities'!$BG$4*('Frame Capacities'!$BJ$11)+'Frame Capacities'!$BD$11),(AND((O93&gt;'Frame Capacities'!$BO$11),(O93&lt;='Frame Capacities'!$BP$11))),((O93-'Frame Capacities'!$BO$11)*'Frame Capacities'!$BG$4*('Frame Capacities'!$BK$11)+'Frame Capacities'!$BE$11))</f>
        <v>287.03872864649702</v>
      </c>
      <c r="U93" s="326">
        <f>T93*K93</f>
        <v>861.11618593949106</v>
      </c>
      <c r="V93" s="25">
        <f>U95/AB93</f>
        <v>519.38841118073117</v>
      </c>
      <c r="W93" s="312"/>
      <c r="X93" s="440">
        <v>3</v>
      </c>
      <c r="Y93" s="25">
        <f>'Structural Information'!$Z$6</f>
        <v>40.367000000000004</v>
      </c>
      <c r="Z93" s="25">
        <f>Y93*M93</f>
        <v>1.7740986648481816</v>
      </c>
      <c r="AA93" s="25">
        <f>Z93*L93</f>
        <v>15.523363317421589</v>
      </c>
      <c r="AB93" s="25">
        <f>AA96/Z96</f>
        <v>6.3549415230752198</v>
      </c>
    </row>
    <row r="94" spans="10:28" x14ac:dyDescent="0.25">
      <c r="J94" s="394">
        <v>2</v>
      </c>
      <c r="K94" s="326">
        <f>'Structural Information'!$U$7</f>
        <v>3</v>
      </c>
      <c r="L94" s="326">
        <f>L95+K94</f>
        <v>5.75</v>
      </c>
      <c r="M94" s="395">
        <f>'Yield Mechanism'!$V$58</f>
        <v>3.924193125991951E-2</v>
      </c>
      <c r="N94" s="29">
        <f>M94-M95</f>
        <v>1.6627997729953055E-2</v>
      </c>
      <c r="O94" s="396">
        <f>N94/K94</f>
        <v>5.5426659099843513E-3</v>
      </c>
      <c r="P94" s="395">
        <f>$C$27</f>
        <v>9.1590348884381355E-3</v>
      </c>
      <c r="Q94" s="395">
        <f>$D$27</f>
        <v>1.9186534771174809E-3</v>
      </c>
      <c r="R94" s="25">
        <f>O94/P94</f>
        <v>0.60515829205772642</v>
      </c>
      <c r="S94" s="25">
        <f t="shared" ref="S94:S95" si="10">O94/Q94</f>
        <v>2.888831139175513</v>
      </c>
      <c r="T94" s="326">
        <f>_xlfn.IFS((O94&lt;='Infill Capacities'!$CT$12),(O94*'Infill Capacities'!$CO$12*'Infill Capacities'!$CN$5),(AND((O94&gt;'Infill Capacities'!$CT$12),(O94&lt;='Infill Capacities'!$CU$12))),((O94-'Infill Capacities'!$CT$12)*'Infill Capacities'!$CN$5*('Infill Capacities'!$CP$12)+'Infill Capacities'!$CJ$12),(AND((O94&gt;'Infill Capacities'!$CU$12),(O94&lt;='Infill Capacities'!$CV$12))),((O94-'Infill Capacities'!$CU$12)*'Infill Capacities'!$CN$5*('Infill Capacities'!$CQ$12)+'Infill Capacities'!$CK$12),(AND((O94&gt;'Infill Capacities'!$CV$12),(O94&lt;='Infill Capacities'!$CW$12))),((O94-'Infill Capacities'!$CV$12)*'Infill Capacities'!$CN$5*('Infill Capacities'!$CR$12)+'Infill Capacities'!$CM$12))+_xlfn.IFS((O94&lt;='Frame Capacities'!$BM$12),(O94*'Frame Capacities'!$BG$5*'Frame Capacities'!$BH$12),(AND((O94&gt;'Frame Capacities'!$BM$12),(O94&lt;='Frame Capacities'!$BN$12))),((O94-'Frame Capacities'!$BM$12)*'Frame Capacities'!$BG$5*('Frame Capacities'!$BI$12)+'Frame Capacities'!$BC$12),(AND((O94&gt;'Frame Capacities'!$BN$12),(O94&lt;='Frame Capacities'!$BO$12))),((O94-'Frame Capacities'!$BN$12)*'Frame Capacities'!$BG$5*('Frame Capacities'!$BJ$12)+'Frame Capacities'!$BD$12),(AND((O94&gt;'Frame Capacities'!$BO$12),(O94&lt;='Frame Capacities'!$BP$12))),((O94-'Frame Capacities'!$BO$12)*'Frame Capacities'!$BG$5*('Frame Capacities'!$BK$12)+'Frame Capacities'!$BE$12))</f>
        <v>475.4958027160298</v>
      </c>
      <c r="U94" s="326">
        <f>U93+T94*K94</f>
        <v>2287.6035940875804</v>
      </c>
      <c r="V94" s="397"/>
      <c r="W94" s="312"/>
      <c r="X94" s="440">
        <v>2</v>
      </c>
      <c r="Y94" s="25">
        <f>'Structural Information'!$Z$7</f>
        <v>40.367000000000004</v>
      </c>
      <c r="Z94" s="25">
        <f>Y94*M94</f>
        <v>1.584079039169171</v>
      </c>
      <c r="AA94" s="25">
        <f>Z94*L94</f>
        <v>9.1084544752227341</v>
      </c>
      <c r="AB94" s="438" t="s">
        <v>341</v>
      </c>
    </row>
    <row r="95" spans="10:28" ht="15" customHeight="1" x14ac:dyDescent="0.25">
      <c r="J95" s="394">
        <v>1</v>
      </c>
      <c r="K95" s="326">
        <f>'Structural Information'!$U$8</f>
        <v>2.75</v>
      </c>
      <c r="L95" s="326">
        <f>K95</f>
        <v>2.75</v>
      </c>
      <c r="M95" s="395">
        <f>'Yield Mechanism'!$V$59</f>
        <v>2.2613933529966455E-2</v>
      </c>
      <c r="N95" s="29">
        <f>M95</f>
        <v>2.2613933529966455E-2</v>
      </c>
      <c r="O95" s="396">
        <f>N95/K95</f>
        <v>8.2232485563514379E-3</v>
      </c>
      <c r="P95" s="395">
        <f>$C$28</f>
        <v>8.2232485563514535E-3</v>
      </c>
      <c r="Q95" s="395">
        <f>$D$28</f>
        <v>1.7966158051608699E-3</v>
      </c>
      <c r="R95" s="25">
        <f t="shared" ref="R95" si="11">O95/P95</f>
        <v>0.99999999999999811</v>
      </c>
      <c r="S95" s="25">
        <f t="shared" si="10"/>
        <v>4.5770768200578775</v>
      </c>
      <c r="T95" s="326">
        <f>_xlfn.IFS((O95&lt;='Infill Capacities'!$CT$13),(O95*'Infill Capacities'!$CO$13*'Infill Capacities'!$CN$6),(AND((O95&gt;'Infill Capacities'!$CT$13),(O95&lt;='Infill Capacities'!$CU$13))),((O95-'Infill Capacities'!$CT$13)*'Infill Capacities'!$CN$6*('Infill Capacities'!$CP$13)+'Infill Capacities'!$CJ$13),(AND((O95&gt;'Infill Capacities'!$CU$13),(O95&lt;='Infill Capacities'!$CV$13))),((O95-'Infill Capacities'!$CU$13)*'Infill Capacities'!$CN$6*('Infill Capacities'!$CQ$13)+'Infill Capacities'!$CK$13),(AND((O95&gt;'Infill Capacities'!$CV$13),(O95&lt;='Infill Capacities'!$CW$13))),((O95-'Infill Capacities'!$CV$13)*'Infill Capacities'!$CN$6*('Infill Capacities'!$CR$13)+'Infill Capacities'!$CM$13))+_xlfn.IFS((O95&lt;='Frame Capacities'!$BM$13),(O95*'Frame Capacities'!$BG$6*'Frame Capacities'!$BH$13),(AND((O95&gt;'Frame Capacities'!$BM$13),(O95&lt;='Frame Capacities'!$BN$13))),((O95-'Frame Capacities'!$BM$13)*'Frame Capacities'!$BG$6*('Frame Capacities'!$BI$13)+'Frame Capacities'!$BC$13),(AND((O95&gt;'Frame Capacities'!$BN$13),(O95&lt;='Frame Capacities'!$BO$13))),((O95-'Frame Capacities'!$BN$13)*'Frame Capacities'!$BG$6*('Frame Capacities'!$BJ$13)+'Frame Capacities'!$BD$13),(AND((O95&gt;'Frame Capacities'!$BO$13),(O95&lt;='Frame Capacities'!$BP$13))),((O95-'Frame Capacities'!$BO$13)*'Frame Capacities'!$BG$6*('Frame Capacities'!$BK$13)+'Frame Capacities'!$BE$13))</f>
        <v>368.39250426505942</v>
      </c>
      <c r="U95" s="326">
        <f>U94+T95*K95</f>
        <v>3300.6829808164939</v>
      </c>
      <c r="V95" s="398"/>
      <c r="W95" s="312"/>
      <c r="X95" s="440">
        <v>1</v>
      </c>
      <c r="Y95" s="25">
        <f>'Structural Information'!$Z$8</f>
        <v>40.367000000000004</v>
      </c>
      <c r="Z95" s="25">
        <f>Y95*M95</f>
        <v>0.91285665480415601</v>
      </c>
      <c r="AA95" s="25">
        <f>Z95*L95</f>
        <v>2.5103558007114288</v>
      </c>
      <c r="AB95" s="325">
        <f>T95/M93</f>
        <v>8382.2284038189227</v>
      </c>
    </row>
    <row r="96" spans="10:28" x14ac:dyDescent="0.25">
      <c r="V96" s="450"/>
      <c r="W96" s="312"/>
      <c r="X96" s="453"/>
      <c r="Y96" s="438" t="s">
        <v>83</v>
      </c>
      <c r="Z96" s="399">
        <f>SUM(Z93:Z95)</f>
        <v>4.2710343588215087</v>
      </c>
      <c r="AA96" s="399">
        <f>SUM(AA93:AA95)</f>
        <v>27.142173593355754</v>
      </c>
      <c r="AB96" s="441" t="s">
        <v>343</v>
      </c>
    </row>
    <row r="97" spans="9:28" x14ac:dyDescent="0.25">
      <c r="W97" s="312"/>
      <c r="X97" s="453"/>
      <c r="Y97" s="451"/>
      <c r="Z97" s="451"/>
      <c r="AA97" s="452"/>
      <c r="AB97" s="25">
        <f>(('Structural Information'!$Z$6*M93+'Structural Information'!$Z$7*M94+'Structural Information'!$Z$8*M95)^2)/('Structural Information'!$Z$6*M93*M93+'Structural Information'!$Z$7*M94*M94+'Structural Information'!$Z$8*M95*M95)</f>
        <v>113.46064508305457</v>
      </c>
    </row>
    <row r="98" spans="9:28" x14ac:dyDescent="0.25">
      <c r="W98" s="312"/>
      <c r="X98" s="453"/>
      <c r="Y98" s="20"/>
      <c r="Z98" s="20"/>
      <c r="AA98" s="410"/>
      <c r="AB98" s="438" t="s">
        <v>342</v>
      </c>
    </row>
    <row r="99" spans="9:28" x14ac:dyDescent="0.25">
      <c r="X99" s="454"/>
      <c r="Y99" s="412"/>
      <c r="Z99" s="412"/>
      <c r="AA99" s="413"/>
      <c r="AB99" s="325">
        <f>2*PI()*SQRT(AB97/AB95)</f>
        <v>0.73100903934038719</v>
      </c>
    </row>
    <row r="101" spans="9:28" ht="15.75" x14ac:dyDescent="0.25">
      <c r="J101" s="864" t="s">
        <v>281</v>
      </c>
      <c r="K101" s="864"/>
      <c r="L101" s="864"/>
      <c r="M101" s="864"/>
      <c r="N101" s="864"/>
      <c r="O101" s="864"/>
      <c r="P101" s="864"/>
      <c r="Q101" s="864"/>
      <c r="R101" s="864"/>
      <c r="S101" s="864"/>
      <c r="T101" s="864"/>
      <c r="U101" s="864"/>
      <c r="V101" s="864"/>
      <c r="W101" s="414"/>
      <c r="X101" s="864" t="s">
        <v>111</v>
      </c>
      <c r="Y101" s="864"/>
      <c r="Z101" s="864"/>
      <c r="AA101" s="864"/>
      <c r="AB101" s="864"/>
    </row>
    <row r="102" spans="9:28" ht="15" customHeight="1" x14ac:dyDescent="0.25">
      <c r="J102" s="660" t="s">
        <v>9</v>
      </c>
      <c r="K102" s="659" t="s">
        <v>3</v>
      </c>
      <c r="L102" s="659" t="s">
        <v>76</v>
      </c>
      <c r="M102" s="660" t="s">
        <v>78</v>
      </c>
      <c r="N102" s="660" t="s">
        <v>86</v>
      </c>
      <c r="O102" s="659" t="s">
        <v>106</v>
      </c>
      <c r="P102" s="659" t="s">
        <v>267</v>
      </c>
      <c r="Q102" s="659" t="s">
        <v>268</v>
      </c>
      <c r="R102" s="660" t="s">
        <v>398</v>
      </c>
      <c r="S102" s="660" t="s">
        <v>399</v>
      </c>
      <c r="T102" s="660" t="s">
        <v>80</v>
      </c>
      <c r="U102" s="659" t="s">
        <v>107</v>
      </c>
      <c r="V102" s="660" t="s">
        <v>84</v>
      </c>
      <c r="X102" s="660" t="s">
        <v>9</v>
      </c>
      <c r="Y102" s="865" t="s">
        <v>81</v>
      </c>
      <c r="Z102" s="865" t="s">
        <v>82</v>
      </c>
      <c r="AA102" s="865" t="s">
        <v>109</v>
      </c>
      <c r="AB102" s="659" t="s">
        <v>110</v>
      </c>
    </row>
    <row r="103" spans="9:28" x14ac:dyDescent="0.25">
      <c r="J103" s="565"/>
      <c r="K103" s="658"/>
      <c r="L103" s="658"/>
      <c r="M103" s="565"/>
      <c r="N103" s="565"/>
      <c r="O103" s="658"/>
      <c r="P103" s="658"/>
      <c r="Q103" s="658"/>
      <c r="R103" s="565"/>
      <c r="S103" s="565"/>
      <c r="T103" s="565"/>
      <c r="U103" s="658"/>
      <c r="V103" s="565"/>
      <c r="X103" s="565"/>
      <c r="Y103" s="866"/>
      <c r="Z103" s="866"/>
      <c r="AA103" s="866"/>
      <c r="AB103" s="658"/>
    </row>
    <row r="104" spans="9:28" x14ac:dyDescent="0.25">
      <c r="J104" s="394">
        <v>3</v>
      </c>
      <c r="K104" s="326">
        <f>'Structural Information'!$U$6</f>
        <v>3</v>
      </c>
      <c r="L104" s="326">
        <f>L105+K104</f>
        <v>8.75</v>
      </c>
      <c r="M104" s="395">
        <f>'Yield Mechanism'!$V$57</f>
        <v>4.3949232413807847E-2</v>
      </c>
      <c r="N104" s="29">
        <f>M104-M105</f>
        <v>4.7073011538883366E-3</v>
      </c>
      <c r="O104" s="396">
        <f>N104/K104</f>
        <v>1.5691003846294456E-3</v>
      </c>
      <c r="P104" s="395">
        <f>$C$26</f>
        <v>9.5976000000000013E-3</v>
      </c>
      <c r="Q104" s="395">
        <f>$D$26</f>
        <v>2.107940763551708E-3</v>
      </c>
      <c r="R104" s="326">
        <f>O104/P104</f>
        <v>0.16348882893946876</v>
      </c>
      <c r="S104" s="25">
        <f>O104/Q104</f>
        <v>0.74437593871738583</v>
      </c>
      <c r="T104" s="326">
        <f>_xlfn.IFS((O104&lt;='Infill Capacities'!$CT$11),(O104*'Infill Capacities'!$CO$11*'Infill Capacities'!$CN$4),(AND((O104&gt;'Infill Capacities'!$CT$11),(O104&lt;='Infill Capacities'!$CU$11))),((O104-'Infill Capacities'!$CT$11)*'Infill Capacities'!$CN$4*('Infill Capacities'!$CP$11)+'Infill Capacities'!$CJ$11),(AND((O104&gt;'Infill Capacities'!$CU$11),(O104&lt;='Infill Capacities'!$CV$11))),((O104-'Infill Capacities'!$CU$11)*'Infill Capacities'!$CN$4*('Infill Capacities'!$CQ$11)+'Infill Capacities'!$CK$11),(AND((O104&gt;'Infill Capacities'!$CV$11),(O104&lt;='Infill Capacities'!$CW$11))),((O104-'Infill Capacities'!$CV$11)*'Infill Capacities'!$CN$4*('Infill Capacities'!$CR$11)+'Infill Capacities'!$CM$11))+_xlfn.IFS((O104&lt;='Frame Capacities'!$BM$11),(O104*'Frame Capacities'!$BG$4*'Frame Capacities'!$BH$11),(AND((O104&gt;'Frame Capacities'!$BM$11),(O104&lt;='Frame Capacities'!$BN$11))),((O104-'Frame Capacities'!$BM$11)*'Frame Capacities'!$BG$4*('Frame Capacities'!$BI$11)+'Frame Capacities'!$BC$11),(AND((O104&gt;'Frame Capacities'!$BN$11),(O104&lt;='Frame Capacities'!$BO$11))),((O104-'Frame Capacities'!$BN$11)*'Frame Capacities'!$BG$4*('Frame Capacities'!$BJ$11)+'Frame Capacities'!$BD$11),(AND((O104&gt;'Frame Capacities'!$BO$11),(O104&lt;='Frame Capacities'!$BP$11))),((O104-'Frame Capacities'!$BO$11)*'Frame Capacities'!$BG$4*('Frame Capacities'!$BK$11)+'Frame Capacities'!$BE$11))</f>
        <v>287.03872864649702</v>
      </c>
      <c r="U104" s="326">
        <f>T104*K104</f>
        <v>861.11618593949106</v>
      </c>
      <c r="V104" s="25">
        <f>U106/AB104</f>
        <v>519.38841118073117</v>
      </c>
      <c r="W104" s="312"/>
      <c r="X104" s="440">
        <v>3</v>
      </c>
      <c r="Y104" s="25">
        <f>'Structural Information'!$Z$6</f>
        <v>40.367000000000004</v>
      </c>
      <c r="Z104" s="25">
        <f>Y104*M104</f>
        <v>1.7740986648481816</v>
      </c>
      <c r="AA104" s="25">
        <f>Z104*L104</f>
        <v>15.523363317421589</v>
      </c>
      <c r="AB104" s="25">
        <f>AA107/Z107</f>
        <v>6.3549415230752198</v>
      </c>
    </row>
    <row r="105" spans="9:28" x14ac:dyDescent="0.25">
      <c r="J105" s="394">
        <v>2</v>
      </c>
      <c r="K105" s="326">
        <f>'Structural Information'!$U$7</f>
        <v>3</v>
      </c>
      <c r="L105" s="326">
        <f>L106+K105</f>
        <v>5.75</v>
      </c>
      <c r="M105" s="395">
        <f>'Yield Mechanism'!$V$58</f>
        <v>3.924193125991951E-2</v>
      </c>
      <c r="N105" s="29">
        <f>M105-M106</f>
        <v>1.6627997729953055E-2</v>
      </c>
      <c r="O105" s="396">
        <f>N105/K105</f>
        <v>5.5426659099843513E-3</v>
      </c>
      <c r="P105" s="395">
        <f>$C$27</f>
        <v>9.1590348884381355E-3</v>
      </c>
      <c r="Q105" s="395">
        <f>$D$27</f>
        <v>1.9186534771174809E-3</v>
      </c>
      <c r="R105" s="25">
        <f>O105/P105</f>
        <v>0.60515829205772642</v>
      </c>
      <c r="S105" s="25">
        <f t="shared" ref="S105:S106" si="12">O105/Q105</f>
        <v>2.888831139175513</v>
      </c>
      <c r="T105" s="326">
        <f>_xlfn.IFS((O105&lt;='Infill Capacities'!$CT$12),(O105*'Infill Capacities'!$CO$12*'Infill Capacities'!$CN$5),(AND((O105&gt;'Infill Capacities'!$CT$12),(O105&lt;='Infill Capacities'!$CU$12))),((O105-'Infill Capacities'!$CT$12)*'Infill Capacities'!$CN$5*('Infill Capacities'!$CP$12)+'Infill Capacities'!$CJ$12),(AND((O105&gt;'Infill Capacities'!$CU$12),(O105&lt;='Infill Capacities'!$CV$12))),((O105-'Infill Capacities'!$CU$12)*'Infill Capacities'!$CN$5*('Infill Capacities'!$CQ$12)+'Infill Capacities'!$CK$12),(AND((O105&gt;'Infill Capacities'!$CV$12),(O105&lt;='Infill Capacities'!$CW$12))),((O105-'Infill Capacities'!$CV$12)*'Infill Capacities'!$CN$5*('Infill Capacities'!$CR$12)+'Infill Capacities'!$CM$12))+_xlfn.IFS((O105&lt;='Frame Capacities'!$BM$12),(O105*'Frame Capacities'!$BG$5*'Frame Capacities'!$BH$12),(AND((O105&gt;'Frame Capacities'!$BM$12),(O105&lt;='Frame Capacities'!$BN$12))),((O105-'Frame Capacities'!$BM$12)*'Frame Capacities'!$BG$5*('Frame Capacities'!$BI$12)+'Frame Capacities'!$BC$12),(AND((O105&gt;'Frame Capacities'!$BN$12),(O105&lt;='Frame Capacities'!$BO$12))),((O105-'Frame Capacities'!$BN$12)*'Frame Capacities'!$BG$5*('Frame Capacities'!$BJ$12)+'Frame Capacities'!$BD$12),(AND((O105&gt;'Frame Capacities'!$BO$12),(O105&lt;='Frame Capacities'!$BP$12))),((O105-'Frame Capacities'!$BO$12)*'Frame Capacities'!$BG$5*('Frame Capacities'!$BK$12)+'Frame Capacities'!$BE$12))</f>
        <v>475.4958027160298</v>
      </c>
      <c r="U105" s="326">
        <f>U104+T105*K105</f>
        <v>2287.6035940875804</v>
      </c>
      <c r="V105" s="397"/>
      <c r="W105" s="312"/>
      <c r="X105" s="440">
        <v>2</v>
      </c>
      <c r="Y105" s="25">
        <f>'Structural Information'!$Z$7</f>
        <v>40.367000000000004</v>
      </c>
      <c r="Z105" s="25">
        <f>Y105*M105</f>
        <v>1.584079039169171</v>
      </c>
      <c r="AA105" s="25">
        <f>Z105*L105</f>
        <v>9.1084544752227341</v>
      </c>
      <c r="AB105" s="438" t="s">
        <v>341</v>
      </c>
    </row>
    <row r="106" spans="9:28" ht="15.75" x14ac:dyDescent="0.25">
      <c r="I106" s="417"/>
      <c r="J106" s="394">
        <v>1</v>
      </c>
      <c r="K106" s="326">
        <f>'Structural Information'!$U$8</f>
        <v>2.75</v>
      </c>
      <c r="L106" s="326">
        <f>K106</f>
        <v>2.75</v>
      </c>
      <c r="M106" s="395">
        <f>'Yield Mechanism'!$V$59</f>
        <v>2.2613933529966455E-2</v>
      </c>
      <c r="N106" s="29">
        <f>M106</f>
        <v>2.2613933529966455E-2</v>
      </c>
      <c r="O106" s="396">
        <f>N106/K106</f>
        <v>8.2232485563514379E-3</v>
      </c>
      <c r="P106" s="395">
        <f>$C$28</f>
        <v>8.2232485563514535E-3</v>
      </c>
      <c r="Q106" s="395">
        <f>$D$28</f>
        <v>1.7966158051608699E-3</v>
      </c>
      <c r="R106" s="25">
        <f t="shared" ref="R106" si="13">O106/P106</f>
        <v>0.99999999999999811</v>
      </c>
      <c r="S106" s="25">
        <f t="shared" si="12"/>
        <v>4.5770768200578775</v>
      </c>
      <c r="T106" s="326">
        <f>_xlfn.IFS((O106&lt;='Infill Capacities'!$CT$13),(O106*'Infill Capacities'!$CO$13*'Infill Capacities'!$CN$6),(AND((O106&gt;'Infill Capacities'!$CT$13),(O106&lt;='Infill Capacities'!$CU$13))),((O106-'Infill Capacities'!$CT$13)*'Infill Capacities'!$CN$6*('Infill Capacities'!$CP$13)+'Infill Capacities'!$CJ$13),(AND((O106&gt;'Infill Capacities'!$CU$13),(O106&lt;='Infill Capacities'!$CV$13))),((O106-'Infill Capacities'!$CU$13)*'Infill Capacities'!$CN$6*('Infill Capacities'!$CQ$13)+'Infill Capacities'!$CK$13),(AND((O106&gt;'Infill Capacities'!$CV$13),(O106&lt;='Infill Capacities'!$CW$13))),((O106-'Infill Capacities'!$CV$13)*'Infill Capacities'!$CN$6*('Infill Capacities'!$CR$13)+'Infill Capacities'!$CM$13))+_xlfn.IFS((O106&lt;='Frame Capacities'!$BM$13),(O106*'Frame Capacities'!$BG$6*'Frame Capacities'!$BH$13),(AND((O106&gt;'Frame Capacities'!$BM$13),(O106&lt;='Frame Capacities'!$BN$13))),((O106-'Frame Capacities'!$BM$13)*'Frame Capacities'!$BG$6*('Frame Capacities'!$BI$13)+'Frame Capacities'!$BC$13),(AND((O106&gt;'Frame Capacities'!$BN$13),(O106&lt;='Frame Capacities'!$BO$13))),((O106-'Frame Capacities'!$BN$13)*'Frame Capacities'!$BG$6*('Frame Capacities'!$BJ$13)+'Frame Capacities'!$BD$13),(AND((O106&gt;'Frame Capacities'!$BO$13),(O106&lt;='Frame Capacities'!$BP$13))),((O106-'Frame Capacities'!$BO$13)*'Frame Capacities'!$BG$6*('Frame Capacities'!$BK$13)+'Frame Capacities'!$BE$13))</f>
        <v>368.39250426505942</v>
      </c>
      <c r="U106" s="326">
        <f>U105+T106*K106</f>
        <v>3300.6829808164939</v>
      </c>
      <c r="V106" s="398"/>
      <c r="W106" s="312"/>
      <c r="X106" s="440">
        <v>1</v>
      </c>
      <c r="Y106" s="25">
        <f>'Structural Information'!$Z$8</f>
        <v>40.367000000000004</v>
      </c>
      <c r="Z106" s="25">
        <f>Y106*M106</f>
        <v>0.91285665480415601</v>
      </c>
      <c r="AA106" s="25">
        <f>Z106*L106</f>
        <v>2.5103558007114288</v>
      </c>
      <c r="AB106" s="325">
        <f>T106/M104</f>
        <v>8382.2284038189227</v>
      </c>
    </row>
    <row r="107" spans="9:28" x14ac:dyDescent="0.25">
      <c r="I107" s="383"/>
      <c r="V107" s="450"/>
      <c r="W107" s="312"/>
      <c r="X107" s="453"/>
      <c r="Y107" s="438" t="s">
        <v>83</v>
      </c>
      <c r="Z107" s="399">
        <f>SUM(Z104:Z106)</f>
        <v>4.2710343588215087</v>
      </c>
      <c r="AA107" s="399">
        <f>SUM(AA104:AA106)</f>
        <v>27.142173593355754</v>
      </c>
      <c r="AB107" s="441" t="s">
        <v>343</v>
      </c>
    </row>
    <row r="108" spans="9:28" x14ac:dyDescent="0.25">
      <c r="W108" s="312"/>
      <c r="X108" s="453"/>
      <c r="Y108" s="451"/>
      <c r="Z108" s="451"/>
      <c r="AA108" s="452"/>
      <c r="AB108" s="25">
        <f>(('Structural Information'!$Z$6*M104+'Structural Information'!$Z$7*M105+'Structural Information'!$Z$8*M106)^2)/('Structural Information'!$Z$6*M104*M104+'Structural Information'!$Z$7*M105*M105+'Structural Information'!$Z$8*M106*M106)</f>
        <v>113.46064508305457</v>
      </c>
    </row>
    <row r="109" spans="9:28" x14ac:dyDescent="0.25">
      <c r="W109" s="312"/>
      <c r="X109" s="453"/>
      <c r="Y109" s="20"/>
      <c r="Z109" s="20"/>
      <c r="AA109" s="410"/>
      <c r="AB109" s="438" t="s">
        <v>342</v>
      </c>
    </row>
    <row r="110" spans="9:28" x14ac:dyDescent="0.25">
      <c r="X110" s="454"/>
      <c r="Y110" s="412"/>
      <c r="Z110" s="412"/>
      <c r="AA110" s="413"/>
      <c r="AB110" s="325">
        <f>2*PI()*SQRT(AB108/AB106)</f>
        <v>0.73100903934038719</v>
      </c>
    </row>
    <row r="112" spans="9:28" ht="15.75" x14ac:dyDescent="0.25">
      <c r="J112" s="873" t="s">
        <v>344</v>
      </c>
      <c r="K112" s="874"/>
      <c r="L112" s="874"/>
      <c r="M112" s="874"/>
      <c r="N112" s="874"/>
      <c r="O112" s="874"/>
      <c r="P112" s="874"/>
      <c r="Q112" s="874"/>
      <c r="R112" s="874"/>
      <c r="S112" s="874"/>
      <c r="T112" s="874"/>
      <c r="U112" s="874"/>
      <c r="V112" s="875"/>
      <c r="W112" s="42"/>
      <c r="X112" s="872" t="s">
        <v>111</v>
      </c>
      <c r="Y112" s="872"/>
      <c r="Z112" s="872"/>
      <c r="AA112" s="872"/>
      <c r="AB112" s="872"/>
    </row>
    <row r="113" spans="2:28" ht="15" customHeight="1" x14ac:dyDescent="0.25">
      <c r="J113" s="660" t="s">
        <v>9</v>
      </c>
      <c r="K113" s="659" t="s">
        <v>3</v>
      </c>
      <c r="L113" s="659" t="s">
        <v>76</v>
      </c>
      <c r="M113" s="660" t="s">
        <v>78</v>
      </c>
      <c r="N113" s="660" t="s">
        <v>86</v>
      </c>
      <c r="O113" s="659" t="s">
        <v>106</v>
      </c>
      <c r="P113" s="659" t="s">
        <v>267</v>
      </c>
      <c r="Q113" s="659" t="s">
        <v>268</v>
      </c>
      <c r="R113" s="660" t="s">
        <v>398</v>
      </c>
      <c r="S113" s="660" t="s">
        <v>399</v>
      </c>
      <c r="T113" s="660" t="s">
        <v>80</v>
      </c>
      <c r="U113" s="659" t="s">
        <v>107</v>
      </c>
      <c r="V113" s="660" t="s">
        <v>84</v>
      </c>
      <c r="X113" s="660" t="s">
        <v>9</v>
      </c>
      <c r="Y113" s="865" t="s">
        <v>81</v>
      </c>
      <c r="Z113" s="865" t="s">
        <v>82</v>
      </c>
      <c r="AA113" s="865" t="s">
        <v>109</v>
      </c>
      <c r="AB113" s="659" t="s">
        <v>110</v>
      </c>
    </row>
    <row r="114" spans="2:28" x14ac:dyDescent="0.25">
      <c r="J114" s="565"/>
      <c r="K114" s="658"/>
      <c r="L114" s="658"/>
      <c r="M114" s="565"/>
      <c r="N114" s="565"/>
      <c r="O114" s="658"/>
      <c r="P114" s="658"/>
      <c r="Q114" s="658"/>
      <c r="R114" s="565"/>
      <c r="S114" s="565"/>
      <c r="T114" s="565"/>
      <c r="U114" s="658"/>
      <c r="V114" s="565"/>
      <c r="X114" s="565"/>
      <c r="Y114" s="866"/>
      <c r="Z114" s="866"/>
      <c r="AA114" s="866"/>
      <c r="AB114" s="658"/>
    </row>
    <row r="115" spans="2:28" x14ac:dyDescent="0.25">
      <c r="J115" s="394">
        <v>3</v>
      </c>
      <c r="K115" s="326">
        <f>'Structural Information'!$U$6</f>
        <v>3</v>
      </c>
      <c r="L115" s="326">
        <f>L116+K115</f>
        <v>8.75</v>
      </c>
      <c r="M115" s="395">
        <f>'Yield Mechanism'!$V$57</f>
        <v>4.3949232413807847E-2</v>
      </c>
      <c r="N115" s="29">
        <f>M115-M116</f>
        <v>4.7073011538883366E-3</v>
      </c>
      <c r="O115" s="396">
        <f>N115/K115</f>
        <v>1.5691003846294456E-3</v>
      </c>
      <c r="P115" s="395">
        <f>$C$26</f>
        <v>9.5976000000000013E-3</v>
      </c>
      <c r="Q115" s="395">
        <f>$D$26</f>
        <v>2.107940763551708E-3</v>
      </c>
      <c r="R115" s="326">
        <f>O115/P115</f>
        <v>0.16348882893946876</v>
      </c>
      <c r="S115" s="25">
        <f>O115/Q115</f>
        <v>0.74437593871738583</v>
      </c>
      <c r="T115" s="326">
        <f>_xlfn.IFS((O115&lt;='Infill Capacities'!$CT$11),(O115*'Infill Capacities'!$CO$11*'Infill Capacities'!$CN$4),(AND((O115&gt;'Infill Capacities'!$CT$11),(O115&lt;='Infill Capacities'!$CU$11))),((O115-'Infill Capacities'!$CT$11)*'Infill Capacities'!$CN$4*('Infill Capacities'!$CP$11)+'Infill Capacities'!$CJ$11),(AND((O115&gt;'Infill Capacities'!$CU$11),(O115&lt;='Infill Capacities'!$CV$11))),((O115-'Infill Capacities'!$CU$11)*'Infill Capacities'!$CN$4*('Infill Capacities'!$CQ$11)+'Infill Capacities'!$CK$11),(AND((O115&gt;'Infill Capacities'!$CV$11),(O115&lt;='Infill Capacities'!$CW$11))),((O115-'Infill Capacities'!$CV$11)*'Infill Capacities'!$CN$4*('Infill Capacities'!$CR$11)+'Infill Capacities'!$CM$11))+_xlfn.IFS((O115&lt;='Frame Capacities'!$BM$11),(O115*'Frame Capacities'!$BG$4*'Frame Capacities'!$BH$11),(AND((O115&gt;'Frame Capacities'!$BM$11),(O115&lt;='Frame Capacities'!$BN$11))),((O115-'Frame Capacities'!$BM$11)*'Frame Capacities'!$BG$4*('Frame Capacities'!$BI$11)+'Frame Capacities'!$BC$11),(AND((O115&gt;'Frame Capacities'!$BN$11),(O115&lt;='Frame Capacities'!$BO$11))),((O115-'Frame Capacities'!$BN$11)*'Frame Capacities'!$BG$4*('Frame Capacities'!$BJ$11)+'Frame Capacities'!$BD$11),(AND((O115&gt;'Frame Capacities'!$BO$11),(O115&lt;='Frame Capacities'!$BP$11))),((O115-'Frame Capacities'!$BO$11)*'Frame Capacities'!$BG$4*('Frame Capacities'!$BK$11)+'Frame Capacities'!$BE$11))</f>
        <v>287.03872864649702</v>
      </c>
      <c r="U115" s="326">
        <f>T115*K115</f>
        <v>861.11618593949106</v>
      </c>
      <c r="V115" s="25">
        <f>U117/AB115</f>
        <v>519.38841118073117</v>
      </c>
      <c r="W115" s="312"/>
      <c r="X115" s="440">
        <v>3</v>
      </c>
      <c r="Y115" s="25">
        <f>'Structural Information'!$Z$6</f>
        <v>40.367000000000004</v>
      </c>
      <c r="Z115" s="25">
        <f>Y115*M115</f>
        <v>1.7740986648481816</v>
      </c>
      <c r="AA115" s="25">
        <f>Z115*L115</f>
        <v>15.523363317421589</v>
      </c>
      <c r="AB115" s="25">
        <f>AA118/Z118</f>
        <v>6.3549415230752198</v>
      </c>
    </row>
    <row r="116" spans="2:28" x14ac:dyDescent="0.25">
      <c r="J116" s="394">
        <v>2</v>
      </c>
      <c r="K116" s="326">
        <f>'Structural Information'!$U$7</f>
        <v>3</v>
      </c>
      <c r="L116" s="326">
        <f>L117+K116</f>
        <v>5.75</v>
      </c>
      <c r="M116" s="395">
        <f>'Yield Mechanism'!$V$58</f>
        <v>3.924193125991951E-2</v>
      </c>
      <c r="N116" s="29">
        <f>M116-M117</f>
        <v>1.6627997729953055E-2</v>
      </c>
      <c r="O116" s="396">
        <f>N116/K116</f>
        <v>5.5426659099843513E-3</v>
      </c>
      <c r="P116" s="395">
        <f>$C$27</f>
        <v>9.1590348884381355E-3</v>
      </c>
      <c r="Q116" s="395">
        <f>$D$27</f>
        <v>1.9186534771174809E-3</v>
      </c>
      <c r="R116" s="25">
        <f>O116/P116</f>
        <v>0.60515829205772642</v>
      </c>
      <c r="S116" s="25">
        <f t="shared" ref="S116:S117" si="14">O116/Q116</f>
        <v>2.888831139175513</v>
      </c>
      <c r="T116" s="326">
        <f>_xlfn.IFS((O116&lt;='Infill Capacities'!$CT$12),(O116*'Infill Capacities'!$CO$12*'Infill Capacities'!$CN$5),(AND((O116&gt;'Infill Capacities'!$CT$12),(O116&lt;='Infill Capacities'!$CU$12))),((O116-'Infill Capacities'!$CT$12)*'Infill Capacities'!$CN$5*('Infill Capacities'!$CP$12)+'Infill Capacities'!$CJ$12),(AND((O116&gt;'Infill Capacities'!$CU$12),(O116&lt;='Infill Capacities'!$CV$12))),((O116-'Infill Capacities'!$CU$12)*'Infill Capacities'!$CN$5*('Infill Capacities'!$CQ$12)+'Infill Capacities'!$CK$12),(AND((O116&gt;'Infill Capacities'!$CV$12),(O116&lt;='Infill Capacities'!$CW$12))),((O116-'Infill Capacities'!$CV$12)*'Infill Capacities'!$CN$5*('Infill Capacities'!$CR$12)+'Infill Capacities'!$CM$12))+_xlfn.IFS((O116&lt;='Frame Capacities'!$BM$12),(O116*'Frame Capacities'!$BG$5*'Frame Capacities'!$BH$12),(AND((O116&gt;'Frame Capacities'!$BM$12),(O116&lt;='Frame Capacities'!$BN$12))),((O116-'Frame Capacities'!$BM$12)*'Frame Capacities'!$BG$5*('Frame Capacities'!$BI$12)+'Frame Capacities'!$BC$12),(AND((O116&gt;'Frame Capacities'!$BN$12),(O116&lt;='Frame Capacities'!$BO$12))),((O116-'Frame Capacities'!$BN$12)*'Frame Capacities'!$BG$5*('Frame Capacities'!$BJ$12)+'Frame Capacities'!$BD$12),(AND((O116&gt;'Frame Capacities'!$BO$12),(O116&lt;='Frame Capacities'!$BP$12))),((O116-'Frame Capacities'!$BO$12)*'Frame Capacities'!$BG$5*('Frame Capacities'!$BK$12)+'Frame Capacities'!$BE$12))</f>
        <v>475.4958027160298</v>
      </c>
      <c r="U116" s="326">
        <f>U115+T116*K116</f>
        <v>2287.6035940875804</v>
      </c>
      <c r="V116" s="397"/>
      <c r="W116" s="312"/>
      <c r="X116" s="440">
        <v>2</v>
      </c>
      <c r="Y116" s="25">
        <f>'Structural Information'!$Z$7</f>
        <v>40.367000000000004</v>
      </c>
      <c r="Z116" s="25">
        <f>Y116*M116</f>
        <v>1.584079039169171</v>
      </c>
      <c r="AA116" s="25">
        <f>Z116*L116</f>
        <v>9.1084544752227341</v>
      </c>
      <c r="AB116" s="438" t="s">
        <v>341</v>
      </c>
    </row>
    <row r="117" spans="2:28" ht="15" customHeight="1" x14ac:dyDescent="0.25">
      <c r="J117" s="394">
        <v>1</v>
      </c>
      <c r="K117" s="326">
        <f>'Structural Information'!$U$8</f>
        <v>2.75</v>
      </c>
      <c r="L117" s="326">
        <f>K117</f>
        <v>2.75</v>
      </c>
      <c r="M117" s="395">
        <f>'Yield Mechanism'!$V$59</f>
        <v>2.2613933529966455E-2</v>
      </c>
      <c r="N117" s="29">
        <f>M117</f>
        <v>2.2613933529966455E-2</v>
      </c>
      <c r="O117" s="396">
        <f>N117/K117</f>
        <v>8.2232485563514379E-3</v>
      </c>
      <c r="P117" s="395">
        <f>$C$28</f>
        <v>8.2232485563514535E-3</v>
      </c>
      <c r="Q117" s="395">
        <f>$D$28</f>
        <v>1.7966158051608699E-3</v>
      </c>
      <c r="R117" s="25">
        <f t="shared" ref="R117" si="15">O117/P117</f>
        <v>0.99999999999999811</v>
      </c>
      <c r="S117" s="25">
        <f t="shared" si="14"/>
        <v>4.5770768200578775</v>
      </c>
      <c r="T117" s="326">
        <f>_xlfn.IFS((O117&lt;='Infill Capacities'!$CT$13),(O117*'Infill Capacities'!$CO$13*'Infill Capacities'!$CN$6),(AND((O117&gt;'Infill Capacities'!$CT$13),(O117&lt;='Infill Capacities'!$CU$13))),((O117-'Infill Capacities'!$CT$13)*'Infill Capacities'!$CN$6*('Infill Capacities'!$CP$13)+'Infill Capacities'!$CJ$13),(AND((O117&gt;'Infill Capacities'!$CU$13),(O117&lt;='Infill Capacities'!$CV$13))),((O117-'Infill Capacities'!$CU$13)*'Infill Capacities'!$CN$6*('Infill Capacities'!$CQ$13)+'Infill Capacities'!$CK$13),(AND((O117&gt;'Infill Capacities'!$CV$13),(O117&lt;='Infill Capacities'!$CW$13))),((O117-'Infill Capacities'!$CV$13)*'Infill Capacities'!$CN$6*('Infill Capacities'!$CR$13)+'Infill Capacities'!$CM$13))+_xlfn.IFS((O117&lt;='Frame Capacities'!$BM$13),(O117*'Frame Capacities'!$BG$6*'Frame Capacities'!$BH$13),(AND((O117&gt;'Frame Capacities'!$BM$13),(O117&lt;='Frame Capacities'!$BN$13))),((O117-'Frame Capacities'!$BM$13)*'Frame Capacities'!$BG$6*('Frame Capacities'!$BI$13)+'Frame Capacities'!$BC$13),(AND((O117&gt;'Frame Capacities'!$BN$13),(O117&lt;='Frame Capacities'!$BO$13))),((O117-'Frame Capacities'!$BN$13)*'Frame Capacities'!$BG$6*('Frame Capacities'!$BJ$13)+'Frame Capacities'!$BD$13),(AND((O117&gt;'Frame Capacities'!$BO$13),(O117&lt;='Frame Capacities'!$BP$13))),((O117-'Frame Capacities'!$BO$13)*'Frame Capacities'!$BG$6*('Frame Capacities'!$BK$13)+'Frame Capacities'!$BE$13))</f>
        <v>368.39250426505942</v>
      </c>
      <c r="U117" s="326">
        <f>U116+T117*K117</f>
        <v>3300.6829808164939</v>
      </c>
      <c r="V117" s="398"/>
      <c r="W117" s="312"/>
      <c r="X117" s="440">
        <v>1</v>
      </c>
      <c r="Y117" s="25">
        <f>'Structural Information'!$Z$8</f>
        <v>40.367000000000004</v>
      </c>
      <c r="Z117" s="25">
        <f>Y117*M117</f>
        <v>0.91285665480415601</v>
      </c>
      <c r="AA117" s="25">
        <f>Z117*L117</f>
        <v>2.5103558007114288</v>
      </c>
      <c r="AB117" s="325">
        <f>T117/M115</f>
        <v>8382.2284038189227</v>
      </c>
    </row>
    <row r="118" spans="2:28" ht="15" customHeight="1" x14ac:dyDescent="0.25">
      <c r="V118" s="450"/>
      <c r="W118" s="312"/>
      <c r="X118" s="453"/>
      <c r="Y118" s="438" t="s">
        <v>83</v>
      </c>
      <c r="Z118" s="399">
        <f>SUM(Z115:Z117)</f>
        <v>4.2710343588215087</v>
      </c>
      <c r="AA118" s="399">
        <f>SUM(AA115:AA117)</f>
        <v>27.142173593355754</v>
      </c>
      <c r="AB118" s="441" t="s">
        <v>343</v>
      </c>
    </row>
    <row r="119" spans="2:28" x14ac:dyDescent="0.25">
      <c r="W119" s="312"/>
      <c r="X119" s="453"/>
      <c r="Y119" s="451"/>
      <c r="Z119" s="451"/>
      <c r="AA119" s="452"/>
      <c r="AB119" s="25">
        <f>(('Structural Information'!$Z$6*M115+'Structural Information'!$Z$7*M116+'Structural Information'!$Z$8*M117)^2)/('Structural Information'!$Z$6*M115*M115+'Structural Information'!$Z$7*M116*M116+'Structural Information'!$Z$8*M117*M117)</f>
        <v>113.46064508305457</v>
      </c>
    </row>
    <row r="120" spans="2:28" x14ac:dyDescent="0.25">
      <c r="W120" s="312"/>
      <c r="X120" s="453"/>
      <c r="Y120" s="20"/>
      <c r="Z120" s="20"/>
      <c r="AA120" s="410"/>
      <c r="AB120" s="438" t="s">
        <v>342</v>
      </c>
    </row>
    <row r="121" spans="2:28" x14ac:dyDescent="0.25">
      <c r="X121" s="454"/>
      <c r="Y121" s="412"/>
      <c r="Z121" s="412"/>
      <c r="AA121" s="413"/>
      <c r="AB121" s="325">
        <f>2*PI()*SQRT(AB119/AB117)</f>
        <v>0.73100903934038719</v>
      </c>
    </row>
    <row r="123" spans="2:28" ht="15.75" x14ac:dyDescent="0.25">
      <c r="B123" s="891" t="s">
        <v>217</v>
      </c>
      <c r="C123" s="892"/>
      <c r="D123" s="892"/>
      <c r="E123" s="892"/>
      <c r="F123" s="892"/>
      <c r="G123" s="892"/>
      <c r="H123" s="893"/>
      <c r="J123" s="870" t="s">
        <v>345</v>
      </c>
      <c r="K123" s="870"/>
      <c r="L123" s="870"/>
      <c r="M123" s="870"/>
      <c r="N123" s="870"/>
      <c r="O123" s="870"/>
      <c r="P123" s="870"/>
      <c r="Q123" s="870"/>
      <c r="R123" s="870"/>
      <c r="S123" s="870"/>
      <c r="T123" s="870"/>
      <c r="U123" s="870"/>
      <c r="V123" s="870"/>
      <c r="X123" s="895" t="s">
        <v>111</v>
      </c>
      <c r="Y123" s="895"/>
      <c r="Z123" s="895"/>
      <c r="AA123" s="895"/>
      <c r="AB123" s="895"/>
    </row>
    <row r="124" spans="2:28" ht="15" customHeight="1" x14ac:dyDescent="0.25">
      <c r="B124" s="531" t="s">
        <v>216</v>
      </c>
      <c r="C124" s="531" t="s">
        <v>9</v>
      </c>
      <c r="D124" s="534" t="s">
        <v>89</v>
      </c>
      <c r="E124" s="894"/>
      <c r="F124" s="894"/>
      <c r="G124" s="894"/>
      <c r="H124" s="540"/>
      <c r="J124" s="660" t="s">
        <v>9</v>
      </c>
      <c r="K124" s="659" t="s">
        <v>3</v>
      </c>
      <c r="L124" s="659" t="s">
        <v>76</v>
      </c>
      <c r="M124" s="660" t="s">
        <v>78</v>
      </c>
      <c r="N124" s="660" t="s">
        <v>86</v>
      </c>
      <c r="O124" s="659" t="s">
        <v>106</v>
      </c>
      <c r="P124" s="659" t="s">
        <v>267</v>
      </c>
      <c r="Q124" s="659" t="s">
        <v>268</v>
      </c>
      <c r="R124" s="660" t="s">
        <v>398</v>
      </c>
      <c r="S124" s="660" t="s">
        <v>399</v>
      </c>
      <c r="T124" s="660" t="s">
        <v>80</v>
      </c>
      <c r="U124" s="659" t="s">
        <v>107</v>
      </c>
      <c r="V124" s="660" t="s">
        <v>84</v>
      </c>
      <c r="X124" s="660" t="s">
        <v>9</v>
      </c>
      <c r="Y124" s="865" t="s">
        <v>81</v>
      </c>
      <c r="Z124" s="865" t="s">
        <v>82</v>
      </c>
      <c r="AA124" s="865" t="s">
        <v>109</v>
      </c>
      <c r="AB124" s="659" t="s">
        <v>110</v>
      </c>
    </row>
    <row r="125" spans="2:28" x14ac:dyDescent="0.25">
      <c r="B125" s="531"/>
      <c r="C125" s="531"/>
      <c r="D125" s="418">
        <f>'[1]Displaced Shapes'!O4</f>
        <v>-295.51557000000003</v>
      </c>
      <c r="E125" s="418">
        <f>'[1]Displaced Shapes'!P4</f>
        <v>-486.63429999999994</v>
      </c>
      <c r="F125" s="418">
        <f>'[1]Displaced Shapes'!Q4</f>
        <v>-495.0335</v>
      </c>
      <c r="G125" s="460">
        <f>'[1]Displaced Shapes'!R4</f>
        <v>-322.1121</v>
      </c>
      <c r="H125" s="419" t="s">
        <v>274</v>
      </c>
      <c r="J125" s="565"/>
      <c r="K125" s="658"/>
      <c r="L125" s="658"/>
      <c r="M125" s="565"/>
      <c r="N125" s="565"/>
      <c r="O125" s="658"/>
      <c r="P125" s="658"/>
      <c r="Q125" s="658"/>
      <c r="R125" s="565"/>
      <c r="S125" s="565"/>
      <c r="T125" s="565"/>
      <c r="U125" s="658"/>
      <c r="V125" s="565"/>
      <c r="X125" s="565"/>
      <c r="Y125" s="866"/>
      <c r="Z125" s="866"/>
      <c r="AA125" s="866"/>
      <c r="AB125" s="658"/>
    </row>
    <row r="126" spans="2:28" x14ac:dyDescent="0.25">
      <c r="B126" s="10">
        <f>B127+3</f>
        <v>8.75</v>
      </c>
      <c r="C126" s="10">
        <v>3</v>
      </c>
      <c r="D126" s="29">
        <f>'[1]Displaced Shapes'!O5</f>
        <v>1.00231E-2</v>
      </c>
      <c r="E126" s="29">
        <f>'[1]Displaced Shapes'!P5</f>
        <v>2.5003600000000001E-2</v>
      </c>
      <c r="F126" s="29">
        <f>'[1]Displaced Shapes'!Q5</f>
        <v>3.5006099999999998E-2</v>
      </c>
      <c r="G126" s="29">
        <f>'[1]Displaced Shapes'!R5</f>
        <v>4.9998399999999998E-2</v>
      </c>
      <c r="H126" s="420">
        <v>3.926998937517738E-4</v>
      </c>
      <c r="I126" s="416"/>
      <c r="J126" s="394">
        <v>3</v>
      </c>
      <c r="K126" s="326">
        <f>'Structural Information'!$U$6</f>
        <v>3</v>
      </c>
      <c r="L126" s="326">
        <f>L127+K126</f>
        <v>8.75</v>
      </c>
      <c r="M126" s="395">
        <f>'Yield Mechanism'!$V$57</f>
        <v>4.3949232413807847E-2</v>
      </c>
      <c r="N126" s="29">
        <f>M126-M127</f>
        <v>4.7073011538883366E-3</v>
      </c>
      <c r="O126" s="396">
        <f>N126/K126</f>
        <v>1.5691003846294456E-3</v>
      </c>
      <c r="P126" s="395">
        <f>$C$26</f>
        <v>9.5976000000000013E-3</v>
      </c>
      <c r="Q126" s="395">
        <f>$D$26</f>
        <v>2.107940763551708E-3</v>
      </c>
      <c r="R126" s="326">
        <f>O126/P126</f>
        <v>0.16348882893946876</v>
      </c>
      <c r="S126" s="25">
        <f>O126/Q126</f>
        <v>0.74437593871738583</v>
      </c>
      <c r="T126" s="326">
        <f>_xlfn.IFS((O126&lt;='Infill Capacities'!$CT$11),(O126*'Infill Capacities'!$CO$11*'Infill Capacities'!$CN$4),(AND((O126&gt;'Infill Capacities'!$CT$11),(O126&lt;='Infill Capacities'!$CU$11))),((O126-'Infill Capacities'!$CT$11)*'Infill Capacities'!$CN$4*('Infill Capacities'!$CP$11)+'Infill Capacities'!$CJ$11),(AND((O126&gt;'Infill Capacities'!$CU$11),(O126&lt;='Infill Capacities'!$CV$11))),((O126-'Infill Capacities'!$CU$11)*'Infill Capacities'!$CN$4*('Infill Capacities'!$CQ$11)+'Infill Capacities'!$CK$11),(AND((O126&gt;'Infill Capacities'!$CV$11),(O126&lt;='Infill Capacities'!$CW$11))),((O126-'Infill Capacities'!$CV$11)*'Infill Capacities'!$CN$4*('Infill Capacities'!$CR$11)+'Infill Capacities'!$CM$11))+_xlfn.IFS((O126&lt;='Frame Capacities'!$BM$11),(O126*'Frame Capacities'!$BG$4*'Frame Capacities'!$BH$11),(AND((O126&gt;'Frame Capacities'!$BM$11),(O126&lt;='Frame Capacities'!$BN$11))),((O126-'Frame Capacities'!$BM$11)*'Frame Capacities'!$BG$4*('Frame Capacities'!$BI$11)+'Frame Capacities'!$BC$11),(AND((O126&gt;'Frame Capacities'!$BN$11),(O126&lt;='Frame Capacities'!$BO$11))),((O126-'Frame Capacities'!$BN$11)*'Frame Capacities'!$BG$4*('Frame Capacities'!$BJ$11)+'Frame Capacities'!$BD$11),(AND((O126&gt;'Frame Capacities'!$BO$11),(O126&lt;='Frame Capacities'!$BP$11))),((O126-'Frame Capacities'!$BO$11)*'Frame Capacities'!$BG$4*('Frame Capacities'!$BK$11)+'Frame Capacities'!$BE$11))</f>
        <v>287.03872864649702</v>
      </c>
      <c r="U126" s="326">
        <f>T126*K126</f>
        <v>861.11618593949106</v>
      </c>
      <c r="V126" s="25">
        <f>U128/AB126</f>
        <v>519.38841118073117</v>
      </c>
      <c r="W126" s="312"/>
      <c r="X126" s="440">
        <v>3</v>
      </c>
      <c r="Y126" s="25">
        <f>'Structural Information'!$Z$6</f>
        <v>40.367000000000004</v>
      </c>
      <c r="Z126" s="25">
        <f>Y126*M126</f>
        <v>1.7740986648481816</v>
      </c>
      <c r="AA126" s="25">
        <f>Z126*L126</f>
        <v>15.523363317421589</v>
      </c>
      <c r="AB126" s="25">
        <f>AA129/Z129</f>
        <v>6.3549415230752198</v>
      </c>
    </row>
    <row r="127" spans="2:28" x14ac:dyDescent="0.25">
      <c r="B127" s="10">
        <f>B128+3</f>
        <v>5.75</v>
      </c>
      <c r="C127" s="10">
        <v>2</v>
      </c>
      <c r="D127" s="29">
        <f>'[1]Displaced Shapes'!O6</f>
        <v>7.5886800000000004E-3</v>
      </c>
      <c r="E127" s="29">
        <f>'[1]Displaced Shapes'!P6</f>
        <v>2.08898E-2</v>
      </c>
      <c r="F127" s="29">
        <f>'[1]Displaced Shapes'!Q6</f>
        <v>3.0769399999999999E-2</v>
      </c>
      <c r="G127" s="29">
        <f>'[1]Displaced Shapes'!R6</f>
        <v>4.6866699999999997E-2</v>
      </c>
      <c r="H127" s="420">
        <v>4.547103515088087E-4</v>
      </c>
      <c r="I127" s="416"/>
      <c r="J127" s="394">
        <v>2</v>
      </c>
      <c r="K127" s="326">
        <f>'Structural Information'!$U$7</f>
        <v>3</v>
      </c>
      <c r="L127" s="326">
        <f>L128+K127</f>
        <v>5.75</v>
      </c>
      <c r="M127" s="395">
        <f>'Yield Mechanism'!$V$58</f>
        <v>3.924193125991951E-2</v>
      </c>
      <c r="N127" s="29">
        <f>M127-M128</f>
        <v>1.6627997729953055E-2</v>
      </c>
      <c r="O127" s="396">
        <f>N127/K127</f>
        <v>5.5426659099843513E-3</v>
      </c>
      <c r="P127" s="395">
        <f>$C$27</f>
        <v>9.1590348884381355E-3</v>
      </c>
      <c r="Q127" s="395">
        <f>$D$27</f>
        <v>1.9186534771174809E-3</v>
      </c>
      <c r="R127" s="25">
        <f>O127/P127</f>
        <v>0.60515829205772642</v>
      </c>
      <c r="S127" s="25">
        <f t="shared" ref="S127:S128" si="16">O127/Q127</f>
        <v>2.888831139175513</v>
      </c>
      <c r="T127" s="326">
        <f>_xlfn.IFS((O127&lt;='Infill Capacities'!$CT$12),(O127*'Infill Capacities'!$CO$12*'Infill Capacities'!$CN$5),(AND((O127&gt;'Infill Capacities'!$CT$12),(O127&lt;='Infill Capacities'!$CU$12))),((O127-'Infill Capacities'!$CT$12)*'Infill Capacities'!$CN$5*('Infill Capacities'!$CP$12)+'Infill Capacities'!$CJ$12),(AND((O127&gt;'Infill Capacities'!$CU$12),(O127&lt;='Infill Capacities'!$CV$12))),((O127-'Infill Capacities'!$CU$12)*'Infill Capacities'!$CN$5*('Infill Capacities'!$CQ$12)+'Infill Capacities'!$CK$12),(AND((O127&gt;'Infill Capacities'!$CV$12),(O127&lt;='Infill Capacities'!$CW$12))),((O127-'Infill Capacities'!$CV$12)*'Infill Capacities'!$CN$5*('Infill Capacities'!$CR$12)+'Infill Capacities'!$CM$12))+_xlfn.IFS((O127&lt;='Frame Capacities'!$BM$12),(O127*'Frame Capacities'!$BG$5*'Frame Capacities'!$BH$12),(AND((O127&gt;'Frame Capacities'!$BM$12),(O127&lt;='Frame Capacities'!$BN$12))),((O127-'Frame Capacities'!$BM$12)*'Frame Capacities'!$BG$5*('Frame Capacities'!$BI$12)+'Frame Capacities'!$BC$12),(AND((O127&gt;'Frame Capacities'!$BN$12),(O127&lt;='Frame Capacities'!$BO$12))),((O127-'Frame Capacities'!$BN$12)*'Frame Capacities'!$BG$5*('Frame Capacities'!$BJ$12)+'Frame Capacities'!$BD$12),(AND((O127&gt;'Frame Capacities'!$BO$12),(O127&lt;='Frame Capacities'!$BP$12))),((O127-'Frame Capacities'!$BO$12)*'Frame Capacities'!$BG$5*('Frame Capacities'!$BK$12)+'Frame Capacities'!$BE$12))</f>
        <v>475.4958027160298</v>
      </c>
      <c r="U127" s="326">
        <f>U126+T127*K127</f>
        <v>2287.6035940875804</v>
      </c>
      <c r="V127" s="397"/>
      <c r="W127" s="312"/>
      <c r="X127" s="440">
        <v>2</v>
      </c>
      <c r="Y127" s="25">
        <f>'Structural Information'!$Z$7</f>
        <v>40.367000000000004</v>
      </c>
      <c r="Z127" s="25">
        <f>Y127*M127</f>
        <v>1.584079039169171</v>
      </c>
      <c r="AA127" s="25">
        <f>Z127*L127</f>
        <v>9.1084544752227341</v>
      </c>
      <c r="AB127" s="438" t="s">
        <v>341</v>
      </c>
    </row>
    <row r="128" spans="2:28" x14ac:dyDescent="0.25">
      <c r="B128" s="10">
        <v>2.75</v>
      </c>
      <c r="C128" s="10">
        <v>1</v>
      </c>
      <c r="D128" s="29">
        <f>'[1]Displaced Shapes'!O7</f>
        <v>3.7296400000000002E-3</v>
      </c>
      <c r="E128" s="29">
        <f>'[1]Displaced Shapes'!P7</f>
        <v>1.09771E-2</v>
      </c>
      <c r="F128" s="29">
        <f>'[1]Displaced Shapes'!Q7</f>
        <v>1.9264099999999999E-2</v>
      </c>
      <c r="G128" s="29">
        <f>'[1]Displaced Shapes'!R7</f>
        <v>3.7636799999999998E-2</v>
      </c>
      <c r="H128" s="420">
        <v>2.8159609013405848E-4</v>
      </c>
      <c r="I128" s="416"/>
      <c r="J128" s="394">
        <v>1</v>
      </c>
      <c r="K128" s="326">
        <f>'Structural Information'!$U$8</f>
        <v>2.75</v>
      </c>
      <c r="L128" s="326">
        <f>K128</f>
        <v>2.75</v>
      </c>
      <c r="M128" s="395">
        <f>'Yield Mechanism'!$V$59</f>
        <v>2.2613933529966455E-2</v>
      </c>
      <c r="N128" s="29">
        <f>M128</f>
        <v>2.2613933529966455E-2</v>
      </c>
      <c r="O128" s="396">
        <f>N128/K128</f>
        <v>8.2232485563514379E-3</v>
      </c>
      <c r="P128" s="395">
        <f>$C$28</f>
        <v>8.2232485563514535E-3</v>
      </c>
      <c r="Q128" s="395">
        <f>$D$28</f>
        <v>1.7966158051608699E-3</v>
      </c>
      <c r="R128" s="25">
        <f t="shared" ref="R128" si="17">O128/P128</f>
        <v>0.99999999999999811</v>
      </c>
      <c r="S128" s="25">
        <f t="shared" si="16"/>
        <v>4.5770768200578775</v>
      </c>
      <c r="T128" s="326">
        <f>_xlfn.IFS((O128&lt;='Infill Capacities'!$CT$13),(O128*'Infill Capacities'!$CO$13*'Infill Capacities'!$CN$6),(AND((O128&gt;'Infill Capacities'!$CT$13),(O128&lt;='Infill Capacities'!$CU$13))),((O128-'Infill Capacities'!$CT$13)*'Infill Capacities'!$CN$6*('Infill Capacities'!$CP$13)+'Infill Capacities'!$CJ$13),(AND((O128&gt;'Infill Capacities'!$CU$13),(O128&lt;='Infill Capacities'!$CV$13))),((O128-'Infill Capacities'!$CU$13)*'Infill Capacities'!$CN$6*('Infill Capacities'!$CQ$13)+'Infill Capacities'!$CK$13),(AND((O128&gt;'Infill Capacities'!$CV$13),(O128&lt;='Infill Capacities'!$CW$13))),((O128-'Infill Capacities'!$CV$13)*'Infill Capacities'!$CN$6*('Infill Capacities'!$CR$13)+'Infill Capacities'!$CM$13))+_xlfn.IFS((O128&lt;='Frame Capacities'!$BM$13),(O128*'Frame Capacities'!$BG$6*'Frame Capacities'!$BH$13),(AND((O128&gt;'Frame Capacities'!$BM$13),(O128&lt;='Frame Capacities'!$BN$13))),((O128-'Frame Capacities'!$BM$13)*'Frame Capacities'!$BG$6*('Frame Capacities'!$BI$13)+'Frame Capacities'!$BC$13),(AND((O128&gt;'Frame Capacities'!$BN$13),(O128&lt;='Frame Capacities'!$BO$13))),((O128-'Frame Capacities'!$BN$13)*'Frame Capacities'!$BG$6*('Frame Capacities'!$BJ$13)+'Frame Capacities'!$BD$13),(AND((O128&gt;'Frame Capacities'!$BO$13),(O128&lt;='Frame Capacities'!$BP$13))),((O128-'Frame Capacities'!$BO$13)*'Frame Capacities'!$BG$6*('Frame Capacities'!$BK$13)+'Frame Capacities'!$BE$13))</f>
        <v>368.39250426505942</v>
      </c>
      <c r="U128" s="326">
        <f>U127+T128*K128</f>
        <v>3300.6829808164939</v>
      </c>
      <c r="V128" s="398"/>
      <c r="W128" s="312"/>
      <c r="X128" s="440">
        <v>1</v>
      </c>
      <c r="Y128" s="25">
        <f>'Structural Information'!$Z$8</f>
        <v>40.367000000000004</v>
      </c>
      <c r="Z128" s="25">
        <f>Y128*M128</f>
        <v>0.91285665480415601</v>
      </c>
      <c r="AA128" s="25">
        <f>Z128*L128</f>
        <v>2.5103558007114288</v>
      </c>
      <c r="AB128" s="325">
        <f>T128/M126</f>
        <v>8382.2284038189227</v>
      </c>
    </row>
    <row r="129" spans="2:28" x14ac:dyDescent="0.25">
      <c r="B129" s="418">
        <v>0</v>
      </c>
      <c r="C129" s="10">
        <v>0</v>
      </c>
      <c r="D129" s="29">
        <f>'[1]Displaced Shapes'!O8</f>
        <v>0</v>
      </c>
      <c r="E129" s="29">
        <f>'[1]Displaced Shapes'!P8</f>
        <v>0</v>
      </c>
      <c r="F129" s="29">
        <f>'[1]Displaced Shapes'!Q8</f>
        <v>0</v>
      </c>
      <c r="G129" s="29">
        <f>'[1]Displaced Shapes'!R8</f>
        <v>0</v>
      </c>
      <c r="H129" s="420">
        <v>0</v>
      </c>
      <c r="I129" s="416"/>
      <c r="V129" s="450"/>
      <c r="W129" s="312"/>
      <c r="X129" s="453"/>
      <c r="Y129" s="438" t="s">
        <v>83</v>
      </c>
      <c r="Z129" s="399">
        <f>SUM(Z126:Z128)</f>
        <v>4.2710343588215087</v>
      </c>
      <c r="AA129" s="399">
        <f>SUM(AA126:AA128)</f>
        <v>27.142173593355754</v>
      </c>
      <c r="AB129" s="441" t="s">
        <v>343</v>
      </c>
    </row>
    <row r="130" spans="2:28" x14ac:dyDescent="0.25">
      <c r="I130" s="416"/>
      <c r="W130" s="312"/>
      <c r="X130" s="453"/>
      <c r="Y130" s="451"/>
      <c r="Z130" s="451"/>
      <c r="AA130" s="452"/>
      <c r="AB130" s="25">
        <f>(('Structural Information'!$Z$6*M126+'Structural Information'!$Z$7*M127+'Structural Information'!$Z$8*M128)^2)/('Structural Information'!$Z$6*M126*M126+'Structural Information'!$Z$7*M127*M127+'Structural Information'!$Z$8*M128*M128)</f>
        <v>113.46064508305457</v>
      </c>
    </row>
    <row r="131" spans="2:28" x14ac:dyDescent="0.25">
      <c r="I131" s="416"/>
      <c r="W131" s="312"/>
      <c r="X131" s="453"/>
      <c r="Y131" s="20"/>
      <c r="Z131" s="20"/>
      <c r="AA131" s="410"/>
      <c r="AB131" s="438" t="s">
        <v>342</v>
      </c>
    </row>
    <row r="132" spans="2:28" x14ac:dyDescent="0.25">
      <c r="I132" s="416"/>
      <c r="X132" s="454"/>
      <c r="Y132" s="412"/>
      <c r="Z132" s="412"/>
      <c r="AA132" s="413"/>
      <c r="AB132" s="325">
        <f>2*PI()*SQRT(AB130/AB128)</f>
        <v>0.73100903934038719</v>
      </c>
    </row>
    <row r="134" spans="2:28" ht="18.75" x14ac:dyDescent="0.25">
      <c r="B134" s="885" t="s">
        <v>125</v>
      </c>
      <c r="C134" s="886"/>
      <c r="D134" s="886"/>
      <c r="E134" s="886"/>
      <c r="F134" s="886"/>
      <c r="G134" s="886"/>
      <c r="H134" s="887"/>
      <c r="J134" s="873" t="s">
        <v>346</v>
      </c>
      <c r="K134" s="874"/>
      <c r="L134" s="874"/>
      <c r="M134" s="874"/>
      <c r="N134" s="874"/>
      <c r="O134" s="874"/>
      <c r="P134" s="874"/>
      <c r="Q134" s="874"/>
      <c r="R134" s="874"/>
      <c r="S134" s="874"/>
      <c r="T134" s="874"/>
      <c r="U134" s="874"/>
      <c r="V134" s="875"/>
      <c r="X134" s="877" t="s">
        <v>111</v>
      </c>
      <c r="Y134" s="877"/>
      <c r="Z134" s="877"/>
      <c r="AA134" s="877"/>
      <c r="AB134" s="877"/>
    </row>
    <row r="135" spans="2:28" ht="15" customHeight="1" x14ac:dyDescent="0.25">
      <c r="B135" s="843" t="s">
        <v>9</v>
      </c>
      <c r="C135" s="843" t="s">
        <v>119</v>
      </c>
      <c r="D135" s="843" t="s">
        <v>120</v>
      </c>
      <c r="E135" s="843" t="s">
        <v>121</v>
      </c>
      <c r="F135" s="843" t="s">
        <v>122</v>
      </c>
      <c r="G135" s="843" t="s">
        <v>123</v>
      </c>
      <c r="H135" s="843" t="s">
        <v>124</v>
      </c>
      <c r="J135" s="660" t="s">
        <v>9</v>
      </c>
      <c r="K135" s="659" t="s">
        <v>3</v>
      </c>
      <c r="L135" s="659" t="s">
        <v>76</v>
      </c>
      <c r="M135" s="660" t="s">
        <v>78</v>
      </c>
      <c r="N135" s="660" t="s">
        <v>86</v>
      </c>
      <c r="O135" s="659" t="s">
        <v>106</v>
      </c>
      <c r="P135" s="659" t="s">
        <v>267</v>
      </c>
      <c r="Q135" s="659" t="s">
        <v>268</v>
      </c>
      <c r="R135" s="660" t="s">
        <v>398</v>
      </c>
      <c r="S135" s="660" t="s">
        <v>399</v>
      </c>
      <c r="T135" s="660" t="s">
        <v>80</v>
      </c>
      <c r="U135" s="659" t="s">
        <v>107</v>
      </c>
      <c r="V135" s="660" t="s">
        <v>84</v>
      </c>
      <c r="X135" s="660" t="s">
        <v>9</v>
      </c>
      <c r="Y135" s="865" t="s">
        <v>81</v>
      </c>
      <c r="Z135" s="865" t="s">
        <v>82</v>
      </c>
      <c r="AA135" s="865" t="s">
        <v>109</v>
      </c>
      <c r="AB135" s="659" t="s">
        <v>110</v>
      </c>
    </row>
    <row r="136" spans="2:28" x14ac:dyDescent="0.25">
      <c r="B136" s="843"/>
      <c r="C136" s="843"/>
      <c r="D136" s="843"/>
      <c r="E136" s="843"/>
      <c r="F136" s="843"/>
      <c r="G136" s="843"/>
      <c r="H136" s="843"/>
      <c r="J136" s="565"/>
      <c r="K136" s="658"/>
      <c r="L136" s="658"/>
      <c r="M136" s="565"/>
      <c r="N136" s="565"/>
      <c r="O136" s="658"/>
      <c r="P136" s="658"/>
      <c r="Q136" s="658"/>
      <c r="R136" s="565"/>
      <c r="S136" s="565"/>
      <c r="T136" s="565"/>
      <c r="U136" s="658"/>
      <c r="V136" s="565"/>
      <c r="X136" s="565"/>
      <c r="Y136" s="866"/>
      <c r="Z136" s="866"/>
      <c r="AA136" s="866"/>
      <c r="AB136" s="658"/>
    </row>
    <row r="137" spans="2:28" x14ac:dyDescent="0.25">
      <c r="B137" s="421">
        <v>3</v>
      </c>
      <c r="C137" s="29">
        <f>M5-H126</f>
        <v>1.2341378119779898E-2</v>
      </c>
      <c r="D137" s="29">
        <f>M16-H126</f>
        <v>2.050378343523036E-2</v>
      </c>
      <c r="E137" s="29">
        <f>M27-H126</f>
        <v>2.3896902801315383E-2</v>
      </c>
      <c r="F137" s="29">
        <f>M38-H126</f>
        <v>3.8528959323105835E-2</v>
      </c>
      <c r="G137" s="29">
        <f>M49-H126</f>
        <v>4.3556532520056077E-2</v>
      </c>
      <c r="H137" s="29">
        <f>M104-H126</f>
        <v>4.3556532520056077E-2</v>
      </c>
      <c r="J137" s="394">
        <v>3</v>
      </c>
      <c r="K137" s="326">
        <f>'Structural Information'!$U$6</f>
        <v>3</v>
      </c>
      <c r="L137" s="326">
        <f>L138+K137</f>
        <v>8.75</v>
      </c>
      <c r="M137" s="395">
        <f>'Yield Mechanism'!$V$57</f>
        <v>4.3949232413807847E-2</v>
      </c>
      <c r="N137" s="29">
        <f>M137-M138</f>
        <v>4.7073011538883366E-3</v>
      </c>
      <c r="O137" s="396">
        <f>N137/K137</f>
        <v>1.5691003846294456E-3</v>
      </c>
      <c r="P137" s="395">
        <f>$C$26</f>
        <v>9.5976000000000013E-3</v>
      </c>
      <c r="Q137" s="395">
        <f>$D$26</f>
        <v>2.107940763551708E-3</v>
      </c>
      <c r="R137" s="326">
        <f>O137/P137</f>
        <v>0.16348882893946876</v>
      </c>
      <c r="S137" s="25">
        <f>O137/Q137</f>
        <v>0.74437593871738583</v>
      </c>
      <c r="T137" s="326">
        <f>_xlfn.IFS((O137&lt;='Infill Capacities'!$CT$11),(O137*'Infill Capacities'!$CO$11*'Infill Capacities'!$CN$4),(AND((O137&gt;'Infill Capacities'!$CT$11),(O137&lt;='Infill Capacities'!$CU$11))),((O137-'Infill Capacities'!$CT$11)*'Infill Capacities'!$CN$4*('Infill Capacities'!$CP$11)+'Infill Capacities'!$CJ$11),(AND((O137&gt;'Infill Capacities'!$CU$11),(O137&lt;='Infill Capacities'!$CV$11))),((O137-'Infill Capacities'!$CU$11)*'Infill Capacities'!$CN$4*('Infill Capacities'!$CQ$11)+'Infill Capacities'!$CK$11),(AND((O137&gt;'Infill Capacities'!$CV$11),(O137&lt;='Infill Capacities'!$CW$11))),((O137-'Infill Capacities'!$CV$11)*'Infill Capacities'!$CN$4*('Infill Capacities'!$CR$11)+'Infill Capacities'!$CM$11))+_xlfn.IFS((O137&lt;='Frame Capacities'!$BM$11),(O137*'Frame Capacities'!$BG$4*'Frame Capacities'!$BH$11),(AND((O137&gt;'Frame Capacities'!$BM$11),(O137&lt;='Frame Capacities'!$BN$11))),((O137-'Frame Capacities'!$BM$11)*'Frame Capacities'!$BG$4*('Frame Capacities'!$BI$11)+'Frame Capacities'!$BC$11),(AND((O137&gt;'Frame Capacities'!$BN$11),(O137&lt;='Frame Capacities'!$BO$11))),((O137-'Frame Capacities'!$BN$11)*'Frame Capacities'!$BG$4*('Frame Capacities'!$BJ$11)+'Frame Capacities'!$BD$11),(AND((O137&gt;'Frame Capacities'!$BO$11),(O137&lt;='Frame Capacities'!$BP$11))),((O137-'Frame Capacities'!$BO$11)*'Frame Capacities'!$BG$4*('Frame Capacities'!$BK$11)+'Frame Capacities'!$BE$11))</f>
        <v>287.03872864649702</v>
      </c>
      <c r="U137" s="326">
        <f>T137*K137</f>
        <v>861.11618593949106</v>
      </c>
      <c r="V137" s="25">
        <f>U139/AB137</f>
        <v>519.38841118073117</v>
      </c>
      <c r="W137" s="312"/>
      <c r="X137" s="440">
        <v>3</v>
      </c>
      <c r="Y137" s="25">
        <f>'Structural Information'!$Z$6</f>
        <v>40.367000000000004</v>
      </c>
      <c r="Z137" s="25">
        <f>Y137*M137</f>
        <v>1.7740986648481816</v>
      </c>
      <c r="AA137" s="25">
        <f>Z137*L137</f>
        <v>15.523363317421589</v>
      </c>
      <c r="AB137" s="25">
        <f>AA140/Z140</f>
        <v>6.3549415230752198</v>
      </c>
    </row>
    <row r="138" spans="2:28" x14ac:dyDescent="0.25">
      <c r="B138" s="421">
        <v>2</v>
      </c>
      <c r="C138" s="29">
        <f t="shared" ref="C138:C140" si="18">M6-H127</f>
        <v>9.28593906138807E-3</v>
      </c>
      <c r="D138" s="29">
        <f t="shared" ref="D138:D140" si="19">M17-H127</f>
        <v>1.6988644446243557E-2</v>
      </c>
      <c r="E138" s="29">
        <f t="shared" ref="E138:E140" si="20">M28-H127</f>
        <v>2.0209373431308904E-2</v>
      </c>
      <c r="F138" s="29">
        <f t="shared" ref="F138:F140" si="21">M39-H127</f>
        <v>3.4057801382682329E-2</v>
      </c>
      <c r="G138" s="29">
        <f t="shared" ref="G138:G140" si="22">M50-H127</f>
        <v>3.8787220908410705E-2</v>
      </c>
      <c r="H138" s="29">
        <f t="shared" ref="H138:H140" si="23">M105-H127</f>
        <v>3.8787220908410705E-2</v>
      </c>
      <c r="I138" s="422"/>
      <c r="J138" s="394">
        <v>2</v>
      </c>
      <c r="K138" s="326">
        <f>'Structural Information'!$U$7</f>
        <v>3</v>
      </c>
      <c r="L138" s="326">
        <f>L139+K138</f>
        <v>5.75</v>
      </c>
      <c r="M138" s="395">
        <f>'Yield Mechanism'!$V$58</f>
        <v>3.924193125991951E-2</v>
      </c>
      <c r="N138" s="29">
        <f>M138-M139</f>
        <v>1.6627997729953055E-2</v>
      </c>
      <c r="O138" s="396">
        <f>N138/K138</f>
        <v>5.5426659099843513E-3</v>
      </c>
      <c r="P138" s="395">
        <f>$C$27</f>
        <v>9.1590348884381355E-3</v>
      </c>
      <c r="Q138" s="395">
        <f>$D$27</f>
        <v>1.9186534771174809E-3</v>
      </c>
      <c r="R138" s="25">
        <f>O138/P138</f>
        <v>0.60515829205772642</v>
      </c>
      <c r="S138" s="25">
        <f t="shared" ref="S138:S139" si="24">O138/Q138</f>
        <v>2.888831139175513</v>
      </c>
      <c r="T138" s="326">
        <f>_xlfn.IFS((O138&lt;='Infill Capacities'!$CT$12),(O138*'Infill Capacities'!$CO$12*'Infill Capacities'!$CN$5),(AND((O138&gt;'Infill Capacities'!$CT$12),(O138&lt;='Infill Capacities'!$CU$12))),((O138-'Infill Capacities'!$CT$12)*'Infill Capacities'!$CN$5*('Infill Capacities'!$CP$12)+'Infill Capacities'!$CJ$12),(AND((O138&gt;'Infill Capacities'!$CU$12),(O138&lt;='Infill Capacities'!$CV$12))),((O138-'Infill Capacities'!$CU$12)*'Infill Capacities'!$CN$5*('Infill Capacities'!$CQ$12)+'Infill Capacities'!$CK$12),(AND((O138&gt;'Infill Capacities'!$CV$12),(O138&lt;='Infill Capacities'!$CW$12))),((O138-'Infill Capacities'!$CV$12)*'Infill Capacities'!$CN$5*('Infill Capacities'!$CR$12)+'Infill Capacities'!$CM$12))+_xlfn.IFS((O138&lt;='Frame Capacities'!$BM$12),(O138*'Frame Capacities'!$BG$5*'Frame Capacities'!$BH$12),(AND((O138&gt;'Frame Capacities'!$BM$12),(O138&lt;='Frame Capacities'!$BN$12))),((O138-'Frame Capacities'!$BM$12)*'Frame Capacities'!$BG$5*('Frame Capacities'!$BI$12)+'Frame Capacities'!$BC$12),(AND((O138&gt;'Frame Capacities'!$BN$12),(O138&lt;='Frame Capacities'!$BO$12))),((O138-'Frame Capacities'!$BN$12)*'Frame Capacities'!$BG$5*('Frame Capacities'!$BJ$12)+'Frame Capacities'!$BD$12),(AND((O138&gt;'Frame Capacities'!$BO$12),(O138&lt;='Frame Capacities'!$BP$12))),((O138-'Frame Capacities'!$BO$12)*'Frame Capacities'!$BG$5*('Frame Capacities'!$BK$12)+'Frame Capacities'!$BE$12))</f>
        <v>475.4958027160298</v>
      </c>
      <c r="U138" s="326">
        <f>U137+T138*K138</f>
        <v>2287.6035940875804</v>
      </c>
      <c r="V138" s="397"/>
      <c r="W138" s="312"/>
      <c r="X138" s="440">
        <v>2</v>
      </c>
      <c r="Y138" s="25">
        <f>'Structural Information'!$Z$7</f>
        <v>40.367000000000004</v>
      </c>
      <c r="Z138" s="25">
        <f>Y138*M138</f>
        <v>1.584079039169171</v>
      </c>
      <c r="AA138" s="25">
        <f>Z138*L138</f>
        <v>9.1084544752227341</v>
      </c>
      <c r="AB138" s="438" t="s">
        <v>341</v>
      </c>
    </row>
    <row r="139" spans="2:28" x14ac:dyDescent="0.25">
      <c r="B139" s="421">
        <v>1</v>
      </c>
      <c r="C139" s="29">
        <f t="shared" si="18"/>
        <v>4.659097374058333E-3</v>
      </c>
      <c r="D139" s="29">
        <f t="shared" si="19"/>
        <v>1.1405636321389944E-2</v>
      </c>
      <c r="E139" s="29">
        <f t="shared" si="20"/>
        <v>1.2961895048425766E-2</v>
      </c>
      <c r="F139" s="29">
        <f t="shared" si="21"/>
        <v>1.9658727937337254E-2</v>
      </c>
      <c r="G139" s="29">
        <f t="shared" si="22"/>
        <v>2.2332337439832397E-2</v>
      </c>
      <c r="H139" s="29">
        <f t="shared" si="23"/>
        <v>2.2332337439832397E-2</v>
      </c>
      <c r="I139" s="422"/>
      <c r="J139" s="394">
        <v>1</v>
      </c>
      <c r="K139" s="326">
        <f>'Structural Information'!$U$8</f>
        <v>2.75</v>
      </c>
      <c r="L139" s="326">
        <f>K139</f>
        <v>2.75</v>
      </c>
      <c r="M139" s="395">
        <f>'Yield Mechanism'!$V$59</f>
        <v>2.2613933529966455E-2</v>
      </c>
      <c r="N139" s="29">
        <f>M139</f>
        <v>2.2613933529966455E-2</v>
      </c>
      <c r="O139" s="396">
        <f>N139/K139</f>
        <v>8.2232485563514379E-3</v>
      </c>
      <c r="P139" s="395">
        <f>$C$28</f>
        <v>8.2232485563514535E-3</v>
      </c>
      <c r="Q139" s="395">
        <f>$D$28</f>
        <v>1.7966158051608699E-3</v>
      </c>
      <c r="R139" s="25">
        <f t="shared" ref="R139" si="25">O139/P139</f>
        <v>0.99999999999999811</v>
      </c>
      <c r="S139" s="25">
        <f t="shared" si="24"/>
        <v>4.5770768200578775</v>
      </c>
      <c r="T139" s="326">
        <f>_xlfn.IFS((O139&lt;='Infill Capacities'!$CT$13),(O139*'Infill Capacities'!$CO$13*'Infill Capacities'!$CN$6),(AND((O139&gt;'Infill Capacities'!$CT$13),(O139&lt;='Infill Capacities'!$CU$13))),((O139-'Infill Capacities'!$CT$13)*'Infill Capacities'!$CN$6*('Infill Capacities'!$CP$13)+'Infill Capacities'!$CJ$13),(AND((O139&gt;'Infill Capacities'!$CU$13),(O139&lt;='Infill Capacities'!$CV$13))),((O139-'Infill Capacities'!$CU$13)*'Infill Capacities'!$CN$6*('Infill Capacities'!$CQ$13)+'Infill Capacities'!$CK$13),(AND((O139&gt;'Infill Capacities'!$CV$13),(O139&lt;='Infill Capacities'!$CW$13))),((O139-'Infill Capacities'!$CV$13)*'Infill Capacities'!$CN$6*('Infill Capacities'!$CR$13)+'Infill Capacities'!$CM$13))+_xlfn.IFS((O139&lt;='Frame Capacities'!$BM$13),(O139*'Frame Capacities'!$BG$6*'Frame Capacities'!$BH$13),(AND((O139&gt;'Frame Capacities'!$BM$13),(O139&lt;='Frame Capacities'!$BN$13))),((O139-'Frame Capacities'!$BM$13)*'Frame Capacities'!$BG$6*('Frame Capacities'!$BI$13)+'Frame Capacities'!$BC$13),(AND((O139&gt;'Frame Capacities'!$BN$13),(O139&lt;='Frame Capacities'!$BO$13))),((O139-'Frame Capacities'!$BN$13)*'Frame Capacities'!$BG$6*('Frame Capacities'!$BJ$13)+'Frame Capacities'!$BD$13),(AND((O139&gt;'Frame Capacities'!$BO$13),(O139&lt;='Frame Capacities'!$BP$13))),((O139-'Frame Capacities'!$BO$13)*'Frame Capacities'!$BG$6*('Frame Capacities'!$BK$13)+'Frame Capacities'!$BE$13))</f>
        <v>368.39250426505942</v>
      </c>
      <c r="U139" s="326">
        <f>U138+T139*K139</f>
        <v>3300.6829808164939</v>
      </c>
      <c r="V139" s="398"/>
      <c r="W139" s="312"/>
      <c r="X139" s="440">
        <v>1</v>
      </c>
      <c r="Y139" s="25">
        <f>'Structural Information'!$Z$8</f>
        <v>40.367000000000004</v>
      </c>
      <c r="Z139" s="25">
        <f>Y139*M139</f>
        <v>0.91285665480415601</v>
      </c>
      <c r="AA139" s="25">
        <f>Z139*L139</f>
        <v>2.5103558007114288</v>
      </c>
      <c r="AB139" s="325">
        <f>T139/M137</f>
        <v>8382.2284038189227</v>
      </c>
    </row>
    <row r="140" spans="2:28" x14ac:dyDescent="0.25">
      <c r="B140" s="423">
        <v>0</v>
      </c>
      <c r="C140" s="29">
        <f t="shared" si="18"/>
        <v>0</v>
      </c>
      <c r="D140" s="29">
        <f t="shared" si="19"/>
        <v>0</v>
      </c>
      <c r="E140" s="29">
        <f t="shared" si="20"/>
        <v>0</v>
      </c>
      <c r="F140" s="29">
        <f t="shared" si="21"/>
        <v>0</v>
      </c>
      <c r="G140" s="29">
        <f t="shared" si="22"/>
        <v>0</v>
      </c>
      <c r="H140" s="29">
        <f t="shared" si="23"/>
        <v>0</v>
      </c>
      <c r="V140" s="450"/>
      <c r="W140" s="312"/>
      <c r="X140" s="453"/>
      <c r="Y140" s="438" t="s">
        <v>83</v>
      </c>
      <c r="Z140" s="399">
        <f>SUM(Z137:Z139)</f>
        <v>4.2710343588215087</v>
      </c>
      <c r="AA140" s="399">
        <f>SUM(AA137:AA139)</f>
        <v>27.142173593355754</v>
      </c>
      <c r="AB140" s="441" t="s">
        <v>343</v>
      </c>
    </row>
    <row r="141" spans="2:28" x14ac:dyDescent="0.25">
      <c r="W141" s="312"/>
      <c r="X141" s="453"/>
      <c r="Y141" s="451"/>
      <c r="Z141" s="451"/>
      <c r="AA141" s="452"/>
      <c r="AB141" s="25">
        <f>(('Structural Information'!$Z$6*M137+'Structural Information'!$Z$7*M138+'Structural Information'!$Z$8*M139)^2)/('Structural Information'!$Z$6*M137*M137+'Structural Information'!$Z$7*M138*M138+'Structural Information'!$Z$8*M139*M139)</f>
        <v>113.46064508305457</v>
      </c>
    </row>
    <row r="142" spans="2:28" x14ac:dyDescent="0.25">
      <c r="W142" s="312"/>
      <c r="X142" s="453"/>
      <c r="Y142" s="20"/>
      <c r="Z142" s="20"/>
      <c r="AA142" s="410"/>
      <c r="AB142" s="438" t="s">
        <v>342</v>
      </c>
    </row>
    <row r="143" spans="2:28" x14ac:dyDescent="0.25">
      <c r="X143" s="454"/>
      <c r="Y143" s="412"/>
      <c r="Z143" s="412"/>
      <c r="AA143" s="413"/>
      <c r="AB143" s="325">
        <f>2*PI()*SQRT(AB141/AB139)</f>
        <v>0.73100903934038719</v>
      </c>
    </row>
    <row r="145" spans="10:28" ht="15.75" x14ac:dyDescent="0.25">
      <c r="J145" s="870" t="s">
        <v>347</v>
      </c>
      <c r="K145" s="870"/>
      <c r="L145" s="870"/>
      <c r="M145" s="870"/>
      <c r="N145" s="870"/>
      <c r="O145" s="870"/>
      <c r="P145" s="870"/>
      <c r="Q145" s="870"/>
      <c r="R145" s="870"/>
      <c r="S145" s="870"/>
      <c r="T145" s="870"/>
      <c r="U145" s="870"/>
      <c r="V145" s="870"/>
      <c r="X145" s="871" t="s">
        <v>111</v>
      </c>
      <c r="Y145" s="871"/>
      <c r="Z145" s="871"/>
      <c r="AA145" s="871"/>
      <c r="AB145" s="871"/>
    </row>
    <row r="146" spans="10:28" ht="15" customHeight="1" x14ac:dyDescent="0.25">
      <c r="J146" s="660" t="s">
        <v>9</v>
      </c>
      <c r="K146" s="659" t="s">
        <v>3</v>
      </c>
      <c r="L146" s="659" t="s">
        <v>76</v>
      </c>
      <c r="M146" s="660" t="s">
        <v>78</v>
      </c>
      <c r="N146" s="660" t="s">
        <v>86</v>
      </c>
      <c r="O146" s="659" t="s">
        <v>106</v>
      </c>
      <c r="P146" s="659" t="s">
        <v>267</v>
      </c>
      <c r="Q146" s="659" t="s">
        <v>268</v>
      </c>
      <c r="R146" s="660" t="s">
        <v>398</v>
      </c>
      <c r="S146" s="660" t="s">
        <v>399</v>
      </c>
      <c r="T146" s="660" t="s">
        <v>80</v>
      </c>
      <c r="U146" s="659" t="s">
        <v>107</v>
      </c>
      <c r="V146" s="660" t="s">
        <v>84</v>
      </c>
      <c r="X146" s="660" t="s">
        <v>9</v>
      </c>
      <c r="Y146" s="865" t="s">
        <v>81</v>
      </c>
      <c r="Z146" s="865" t="s">
        <v>82</v>
      </c>
      <c r="AA146" s="865" t="s">
        <v>109</v>
      </c>
      <c r="AB146" s="659" t="s">
        <v>110</v>
      </c>
    </row>
    <row r="147" spans="10:28" x14ac:dyDescent="0.25">
      <c r="J147" s="565"/>
      <c r="K147" s="658"/>
      <c r="L147" s="658"/>
      <c r="M147" s="565"/>
      <c r="N147" s="565"/>
      <c r="O147" s="658"/>
      <c r="P147" s="658"/>
      <c r="Q147" s="658"/>
      <c r="R147" s="565"/>
      <c r="S147" s="565"/>
      <c r="T147" s="565"/>
      <c r="U147" s="658"/>
      <c r="V147" s="565"/>
      <c r="X147" s="565"/>
      <c r="Y147" s="866"/>
      <c r="Z147" s="866"/>
      <c r="AA147" s="866"/>
      <c r="AB147" s="658"/>
    </row>
    <row r="148" spans="10:28" x14ac:dyDescent="0.25">
      <c r="J148" s="394">
        <v>3</v>
      </c>
      <c r="K148" s="326">
        <f>'Structural Information'!$U$6</f>
        <v>3</v>
      </c>
      <c r="L148" s="326">
        <f>L149+K148</f>
        <v>8.75</v>
      </c>
      <c r="M148" s="395">
        <f>'Yield Mechanism'!$V$57</f>
        <v>4.3949232413807847E-2</v>
      </c>
      <c r="N148" s="29">
        <f>M148-M149</f>
        <v>4.7073011538883366E-3</v>
      </c>
      <c r="O148" s="396">
        <f>N148/K148</f>
        <v>1.5691003846294456E-3</v>
      </c>
      <c r="P148" s="395">
        <f>$C$26</f>
        <v>9.5976000000000013E-3</v>
      </c>
      <c r="Q148" s="395">
        <f>$D$26</f>
        <v>2.107940763551708E-3</v>
      </c>
      <c r="R148" s="326">
        <f>O148/P148</f>
        <v>0.16348882893946876</v>
      </c>
      <c r="S148" s="25">
        <f>O148/Q148</f>
        <v>0.74437593871738583</v>
      </c>
      <c r="T148" s="326">
        <f>_xlfn.IFS((O148&lt;='Infill Capacities'!$CT$11),(O148*'Infill Capacities'!$CO$11*'Infill Capacities'!$CN$4),(AND((O148&gt;'Infill Capacities'!$CT$11),(O148&lt;='Infill Capacities'!$CU$11))),((O148-'Infill Capacities'!$CT$11)*'Infill Capacities'!$CN$4*('Infill Capacities'!$CP$11)+'Infill Capacities'!$CJ$11),(AND((O148&gt;'Infill Capacities'!$CU$11),(O148&lt;='Infill Capacities'!$CV$11))),((O148-'Infill Capacities'!$CU$11)*'Infill Capacities'!$CN$4*('Infill Capacities'!$CQ$11)+'Infill Capacities'!$CK$11),(AND((O148&gt;'Infill Capacities'!$CV$11),(O148&lt;='Infill Capacities'!$CW$11))),((O148-'Infill Capacities'!$CV$11)*'Infill Capacities'!$CN$4*('Infill Capacities'!$CR$11)+'Infill Capacities'!$CM$11))+_xlfn.IFS((O148&lt;='Frame Capacities'!$BM$11),(O148*'Frame Capacities'!$BG$4*'Frame Capacities'!$BH$11),(AND((O148&gt;'Frame Capacities'!$BM$11),(O148&lt;='Frame Capacities'!$BN$11))),((O148-'Frame Capacities'!$BM$11)*'Frame Capacities'!$BG$4*('Frame Capacities'!$BI$11)+'Frame Capacities'!$BC$11),(AND((O148&gt;'Frame Capacities'!$BN$11),(O148&lt;='Frame Capacities'!$BO$11))),((O148-'Frame Capacities'!$BN$11)*'Frame Capacities'!$BG$4*('Frame Capacities'!$BJ$11)+'Frame Capacities'!$BD$11),(AND((O148&gt;'Frame Capacities'!$BO$11),(O148&lt;='Frame Capacities'!$BP$11))),((O148-'Frame Capacities'!$BO$11)*'Frame Capacities'!$BG$4*('Frame Capacities'!$BK$11)+'Frame Capacities'!$BE$11))</f>
        <v>287.03872864649702</v>
      </c>
      <c r="U148" s="326">
        <f>T148*K148</f>
        <v>861.11618593949106</v>
      </c>
      <c r="V148" s="25">
        <f>U150/AB148</f>
        <v>519.38841118073117</v>
      </c>
      <c r="W148" s="312"/>
      <c r="X148" s="440">
        <v>3</v>
      </c>
      <c r="Y148" s="25">
        <f>'Structural Information'!$Z$6</f>
        <v>40.367000000000004</v>
      </c>
      <c r="Z148" s="25">
        <f>Y148*M148</f>
        <v>1.7740986648481816</v>
      </c>
      <c r="AA148" s="25">
        <f>Z148*L148</f>
        <v>15.523363317421589</v>
      </c>
      <c r="AB148" s="25">
        <f>AA151/Z151</f>
        <v>6.3549415230752198</v>
      </c>
    </row>
    <row r="149" spans="10:28" x14ac:dyDescent="0.25">
      <c r="J149" s="394">
        <v>2</v>
      </c>
      <c r="K149" s="326">
        <f>'Structural Information'!$U$7</f>
        <v>3</v>
      </c>
      <c r="L149" s="326">
        <f>L150+K149</f>
        <v>5.75</v>
      </c>
      <c r="M149" s="395">
        <f>'Yield Mechanism'!$V$58</f>
        <v>3.924193125991951E-2</v>
      </c>
      <c r="N149" s="29">
        <f>M149-M150</f>
        <v>1.6627997729953055E-2</v>
      </c>
      <c r="O149" s="396">
        <f>N149/K149</f>
        <v>5.5426659099843513E-3</v>
      </c>
      <c r="P149" s="395">
        <f>$C$27</f>
        <v>9.1590348884381355E-3</v>
      </c>
      <c r="Q149" s="395">
        <f>$D$27</f>
        <v>1.9186534771174809E-3</v>
      </c>
      <c r="R149" s="25">
        <f>O149/P149</f>
        <v>0.60515829205772642</v>
      </c>
      <c r="S149" s="25">
        <f t="shared" ref="S149:S150" si="26">O149/Q149</f>
        <v>2.888831139175513</v>
      </c>
      <c r="T149" s="326">
        <f>_xlfn.IFS((O149&lt;='Infill Capacities'!$CT$12),(O149*'Infill Capacities'!$CO$12*'Infill Capacities'!$CN$5),(AND((O149&gt;'Infill Capacities'!$CT$12),(O149&lt;='Infill Capacities'!$CU$12))),((O149-'Infill Capacities'!$CT$12)*'Infill Capacities'!$CN$5*('Infill Capacities'!$CP$12)+'Infill Capacities'!$CJ$12),(AND((O149&gt;'Infill Capacities'!$CU$12),(O149&lt;='Infill Capacities'!$CV$12))),((O149-'Infill Capacities'!$CU$12)*'Infill Capacities'!$CN$5*('Infill Capacities'!$CQ$12)+'Infill Capacities'!$CK$12),(AND((O149&gt;'Infill Capacities'!$CV$12),(O149&lt;='Infill Capacities'!$CW$12))),((O149-'Infill Capacities'!$CV$12)*'Infill Capacities'!$CN$5*('Infill Capacities'!$CR$12)+'Infill Capacities'!$CM$12))+_xlfn.IFS((O149&lt;='Frame Capacities'!$BM$12),(O149*'Frame Capacities'!$BG$5*'Frame Capacities'!$BH$12),(AND((O149&gt;'Frame Capacities'!$BM$12),(O149&lt;='Frame Capacities'!$BN$12))),((O149-'Frame Capacities'!$BM$12)*'Frame Capacities'!$BG$5*('Frame Capacities'!$BI$12)+'Frame Capacities'!$BC$12),(AND((O149&gt;'Frame Capacities'!$BN$12),(O149&lt;='Frame Capacities'!$BO$12))),((O149-'Frame Capacities'!$BN$12)*'Frame Capacities'!$BG$5*('Frame Capacities'!$BJ$12)+'Frame Capacities'!$BD$12),(AND((O149&gt;'Frame Capacities'!$BO$12),(O149&lt;='Frame Capacities'!$BP$12))),((O149-'Frame Capacities'!$BO$12)*'Frame Capacities'!$BG$5*('Frame Capacities'!$BK$12)+'Frame Capacities'!$BE$12))</f>
        <v>475.4958027160298</v>
      </c>
      <c r="U149" s="326">
        <f>U148+T149*K149</f>
        <v>2287.6035940875804</v>
      </c>
      <c r="V149" s="397"/>
      <c r="W149" s="312"/>
      <c r="X149" s="440">
        <v>2</v>
      </c>
      <c r="Y149" s="25">
        <f>'Structural Information'!$Z$7</f>
        <v>40.367000000000004</v>
      </c>
      <c r="Z149" s="25">
        <f>Y149*M149</f>
        <v>1.584079039169171</v>
      </c>
      <c r="AA149" s="25">
        <f>Z149*L149</f>
        <v>9.1084544752227341</v>
      </c>
      <c r="AB149" s="438" t="s">
        <v>341</v>
      </c>
    </row>
    <row r="150" spans="10:28" x14ac:dyDescent="0.25">
      <c r="J150" s="394">
        <v>1</v>
      </c>
      <c r="K150" s="326">
        <f>'Structural Information'!$U$8</f>
        <v>2.75</v>
      </c>
      <c r="L150" s="326">
        <f>K150</f>
        <v>2.75</v>
      </c>
      <c r="M150" s="395">
        <f>'Yield Mechanism'!$V$59</f>
        <v>2.2613933529966455E-2</v>
      </c>
      <c r="N150" s="29">
        <f>M150</f>
        <v>2.2613933529966455E-2</v>
      </c>
      <c r="O150" s="396">
        <f>N150/K150</f>
        <v>8.2232485563514379E-3</v>
      </c>
      <c r="P150" s="395">
        <f>$C$28</f>
        <v>8.2232485563514535E-3</v>
      </c>
      <c r="Q150" s="395">
        <f>$D$28</f>
        <v>1.7966158051608699E-3</v>
      </c>
      <c r="R150" s="25">
        <f t="shared" ref="R150" si="27">O150/P150</f>
        <v>0.99999999999999811</v>
      </c>
      <c r="S150" s="25">
        <f t="shared" si="26"/>
        <v>4.5770768200578775</v>
      </c>
      <c r="T150" s="326">
        <f>_xlfn.IFS((O150&lt;='Infill Capacities'!$CT$13),(O150*'Infill Capacities'!$CO$13*'Infill Capacities'!$CN$6),(AND((O150&gt;'Infill Capacities'!$CT$13),(O150&lt;='Infill Capacities'!$CU$13))),((O150-'Infill Capacities'!$CT$13)*'Infill Capacities'!$CN$6*('Infill Capacities'!$CP$13)+'Infill Capacities'!$CJ$13),(AND((O150&gt;'Infill Capacities'!$CU$13),(O150&lt;='Infill Capacities'!$CV$13))),((O150-'Infill Capacities'!$CU$13)*'Infill Capacities'!$CN$6*('Infill Capacities'!$CQ$13)+'Infill Capacities'!$CK$13),(AND((O150&gt;'Infill Capacities'!$CV$13),(O150&lt;='Infill Capacities'!$CW$13))),((O150-'Infill Capacities'!$CV$13)*'Infill Capacities'!$CN$6*('Infill Capacities'!$CR$13)+'Infill Capacities'!$CM$13))+_xlfn.IFS((O150&lt;='Frame Capacities'!$BM$13),(O150*'Frame Capacities'!$BG$6*'Frame Capacities'!$BH$13),(AND((O150&gt;'Frame Capacities'!$BM$13),(O150&lt;='Frame Capacities'!$BN$13))),((O150-'Frame Capacities'!$BM$13)*'Frame Capacities'!$BG$6*('Frame Capacities'!$BI$13)+'Frame Capacities'!$BC$13),(AND((O150&gt;'Frame Capacities'!$BN$13),(O150&lt;='Frame Capacities'!$BO$13))),((O150-'Frame Capacities'!$BN$13)*'Frame Capacities'!$BG$6*('Frame Capacities'!$BJ$13)+'Frame Capacities'!$BD$13),(AND((O150&gt;'Frame Capacities'!$BO$13),(O150&lt;='Frame Capacities'!$BP$13))),((O150-'Frame Capacities'!$BO$13)*'Frame Capacities'!$BG$6*('Frame Capacities'!$BK$13)+'Frame Capacities'!$BE$13))</f>
        <v>368.39250426505942</v>
      </c>
      <c r="U150" s="326">
        <f>U149+T150*K150</f>
        <v>3300.6829808164939</v>
      </c>
      <c r="V150" s="398"/>
      <c r="W150" s="312"/>
      <c r="X150" s="440">
        <v>1</v>
      </c>
      <c r="Y150" s="25">
        <f>'Structural Information'!$Z$8</f>
        <v>40.367000000000004</v>
      </c>
      <c r="Z150" s="25">
        <f>Y150*M150</f>
        <v>0.91285665480415601</v>
      </c>
      <c r="AA150" s="25">
        <f>Z150*L150</f>
        <v>2.5103558007114288</v>
      </c>
      <c r="AB150" s="325">
        <f>T150/M148</f>
        <v>8382.2284038189227</v>
      </c>
    </row>
    <row r="151" spans="10:28" x14ac:dyDescent="0.25">
      <c r="V151" s="450"/>
      <c r="W151" s="312"/>
      <c r="X151" s="453"/>
      <c r="Y151" s="438" t="s">
        <v>83</v>
      </c>
      <c r="Z151" s="399">
        <f>SUM(Z148:Z150)</f>
        <v>4.2710343588215087</v>
      </c>
      <c r="AA151" s="399">
        <f>SUM(AA148:AA150)</f>
        <v>27.142173593355754</v>
      </c>
      <c r="AB151" s="441" t="s">
        <v>343</v>
      </c>
    </row>
    <row r="152" spans="10:28" x14ac:dyDescent="0.25">
      <c r="W152" s="312"/>
      <c r="X152" s="453"/>
      <c r="Y152" s="451"/>
      <c r="Z152" s="451"/>
      <c r="AA152" s="452"/>
      <c r="AB152" s="25">
        <f>(('Structural Information'!$Z$6*M148+'Structural Information'!$Z$7*M149+'Structural Information'!$Z$8*M150)^2)/('Structural Information'!$Z$6*M148*M148+'Structural Information'!$Z$7*M149*M149+'Structural Information'!$Z$8*M150*M150)</f>
        <v>113.46064508305457</v>
      </c>
    </row>
    <row r="153" spans="10:28" x14ac:dyDescent="0.25">
      <c r="W153" s="312"/>
      <c r="X153" s="453"/>
      <c r="Y153" s="20"/>
      <c r="Z153" s="20"/>
      <c r="AA153" s="410"/>
      <c r="AB153" s="438" t="s">
        <v>342</v>
      </c>
    </row>
    <row r="154" spans="10:28" x14ac:dyDescent="0.25">
      <c r="X154" s="454"/>
      <c r="Y154" s="412"/>
      <c r="Z154" s="412"/>
      <c r="AA154" s="413"/>
      <c r="AB154" s="325">
        <f>2*PI()*SQRT(AB152/AB150)</f>
        <v>0.73100903934038719</v>
      </c>
    </row>
    <row r="156" spans="10:28" ht="15.75" x14ac:dyDescent="0.25">
      <c r="J156" s="873" t="s">
        <v>348</v>
      </c>
      <c r="K156" s="874"/>
      <c r="L156" s="874"/>
      <c r="M156" s="874"/>
      <c r="N156" s="874"/>
      <c r="O156" s="874"/>
      <c r="P156" s="874"/>
      <c r="Q156" s="874"/>
      <c r="R156" s="874"/>
      <c r="S156" s="874"/>
      <c r="T156" s="874"/>
      <c r="U156" s="874"/>
      <c r="V156" s="875"/>
      <c r="X156" s="870" t="s">
        <v>111</v>
      </c>
      <c r="Y156" s="870"/>
      <c r="Z156" s="870"/>
      <c r="AA156" s="870"/>
      <c r="AB156" s="870"/>
    </row>
    <row r="157" spans="10:28" ht="15" customHeight="1" x14ac:dyDescent="0.25">
      <c r="J157" s="660" t="s">
        <v>9</v>
      </c>
      <c r="K157" s="659" t="s">
        <v>3</v>
      </c>
      <c r="L157" s="659" t="s">
        <v>76</v>
      </c>
      <c r="M157" s="660" t="s">
        <v>78</v>
      </c>
      <c r="N157" s="660" t="s">
        <v>86</v>
      </c>
      <c r="O157" s="659" t="s">
        <v>106</v>
      </c>
      <c r="P157" s="659" t="s">
        <v>267</v>
      </c>
      <c r="Q157" s="659" t="s">
        <v>268</v>
      </c>
      <c r="R157" s="660" t="s">
        <v>398</v>
      </c>
      <c r="S157" s="660" t="s">
        <v>399</v>
      </c>
      <c r="T157" s="660" t="s">
        <v>80</v>
      </c>
      <c r="U157" s="659" t="s">
        <v>107</v>
      </c>
      <c r="V157" s="660" t="s">
        <v>84</v>
      </c>
      <c r="X157" s="660" t="s">
        <v>9</v>
      </c>
      <c r="Y157" s="865" t="s">
        <v>81</v>
      </c>
      <c r="Z157" s="865" t="s">
        <v>82</v>
      </c>
      <c r="AA157" s="865" t="s">
        <v>109</v>
      </c>
      <c r="AB157" s="659" t="s">
        <v>110</v>
      </c>
    </row>
    <row r="158" spans="10:28" x14ac:dyDescent="0.25">
      <c r="J158" s="565"/>
      <c r="K158" s="658"/>
      <c r="L158" s="658"/>
      <c r="M158" s="565"/>
      <c r="N158" s="565"/>
      <c r="O158" s="658"/>
      <c r="P158" s="658"/>
      <c r="Q158" s="658"/>
      <c r="R158" s="565"/>
      <c r="S158" s="565"/>
      <c r="T158" s="565"/>
      <c r="U158" s="658"/>
      <c r="V158" s="565"/>
      <c r="X158" s="565"/>
      <c r="Y158" s="866"/>
      <c r="Z158" s="866"/>
      <c r="AA158" s="866"/>
      <c r="AB158" s="658"/>
    </row>
    <row r="159" spans="10:28" ht="15" customHeight="1" x14ac:dyDescent="0.25">
      <c r="J159" s="394">
        <v>3</v>
      </c>
      <c r="K159" s="326">
        <f>'Structural Information'!$U$6</f>
        <v>3</v>
      </c>
      <c r="L159" s="326">
        <f>L160+K159</f>
        <v>8.75</v>
      </c>
      <c r="M159" s="395">
        <f>'Yield Mechanism'!$V$57</f>
        <v>4.3949232413807847E-2</v>
      </c>
      <c r="N159" s="29">
        <f>M159-M160</f>
        <v>4.7073011538883366E-3</v>
      </c>
      <c r="O159" s="396">
        <f>N159/K159</f>
        <v>1.5691003846294456E-3</v>
      </c>
      <c r="P159" s="395">
        <f>$C$26</f>
        <v>9.5976000000000013E-3</v>
      </c>
      <c r="Q159" s="395">
        <f>$D$26</f>
        <v>2.107940763551708E-3</v>
      </c>
      <c r="R159" s="326">
        <f>O159/P159</f>
        <v>0.16348882893946876</v>
      </c>
      <c r="S159" s="25">
        <f>O159/Q159</f>
        <v>0.74437593871738583</v>
      </c>
      <c r="T159" s="326">
        <f>_xlfn.IFS((O159&lt;='Infill Capacities'!$CT$11),(O159*'Infill Capacities'!$CO$11*'Infill Capacities'!$CN$4),(AND((O159&gt;'Infill Capacities'!$CT$11),(O159&lt;='Infill Capacities'!$CU$11))),((O159-'Infill Capacities'!$CT$11)*'Infill Capacities'!$CN$4*('Infill Capacities'!$CP$11)+'Infill Capacities'!$CJ$11),(AND((O159&gt;'Infill Capacities'!$CU$11),(O159&lt;='Infill Capacities'!$CV$11))),((O159-'Infill Capacities'!$CU$11)*'Infill Capacities'!$CN$4*('Infill Capacities'!$CQ$11)+'Infill Capacities'!$CK$11),(AND((O159&gt;'Infill Capacities'!$CV$11),(O159&lt;='Infill Capacities'!$CW$11))),((O159-'Infill Capacities'!$CV$11)*'Infill Capacities'!$CN$4*('Infill Capacities'!$CR$11)+'Infill Capacities'!$CM$11))+_xlfn.IFS((O159&lt;='Frame Capacities'!$BM$11),(O159*'Frame Capacities'!$BG$4*'Frame Capacities'!$BH$11),(AND((O159&gt;'Frame Capacities'!$BM$11),(O159&lt;='Frame Capacities'!$BN$11))),((O159-'Frame Capacities'!$BM$11)*'Frame Capacities'!$BG$4*('Frame Capacities'!$BI$11)+'Frame Capacities'!$BC$11),(AND((O159&gt;'Frame Capacities'!$BN$11),(O159&lt;='Frame Capacities'!$BO$11))),((O159-'Frame Capacities'!$BN$11)*'Frame Capacities'!$BG$4*('Frame Capacities'!$BJ$11)+'Frame Capacities'!$BD$11),(AND((O159&gt;'Frame Capacities'!$BO$11),(O159&lt;='Frame Capacities'!$BP$11))),((O159-'Frame Capacities'!$BO$11)*'Frame Capacities'!$BG$4*('Frame Capacities'!$BK$11)+'Frame Capacities'!$BE$11))</f>
        <v>287.03872864649702</v>
      </c>
      <c r="U159" s="326">
        <f>T159*K159</f>
        <v>861.11618593949106</v>
      </c>
      <c r="V159" s="25">
        <f>U161/AB159</f>
        <v>519.38841118073117</v>
      </c>
      <c r="W159" s="312"/>
      <c r="X159" s="440">
        <v>3</v>
      </c>
      <c r="Y159" s="25">
        <f>'Structural Information'!$Z$6</f>
        <v>40.367000000000004</v>
      </c>
      <c r="Z159" s="25">
        <f>Y159*M159</f>
        <v>1.7740986648481816</v>
      </c>
      <c r="AA159" s="25">
        <f>Z159*L159</f>
        <v>15.523363317421589</v>
      </c>
      <c r="AB159" s="25">
        <f>AA162/Z162</f>
        <v>6.3549415230752198</v>
      </c>
    </row>
    <row r="160" spans="10:28" x14ac:dyDescent="0.25">
      <c r="J160" s="394">
        <v>2</v>
      </c>
      <c r="K160" s="326">
        <f>'Structural Information'!$U$7</f>
        <v>3</v>
      </c>
      <c r="L160" s="326">
        <f>L161+K160</f>
        <v>5.75</v>
      </c>
      <c r="M160" s="395">
        <f>'Yield Mechanism'!$V$58</f>
        <v>3.924193125991951E-2</v>
      </c>
      <c r="N160" s="29">
        <f>M160-M161</f>
        <v>1.6627997729953055E-2</v>
      </c>
      <c r="O160" s="396">
        <f>N160/K160</f>
        <v>5.5426659099843513E-3</v>
      </c>
      <c r="P160" s="395">
        <f>$C$27</f>
        <v>9.1590348884381355E-3</v>
      </c>
      <c r="Q160" s="395">
        <f>$D$27</f>
        <v>1.9186534771174809E-3</v>
      </c>
      <c r="R160" s="25">
        <f>O160/P160</f>
        <v>0.60515829205772642</v>
      </c>
      <c r="S160" s="25">
        <f t="shared" ref="S160:S161" si="28">O160/Q160</f>
        <v>2.888831139175513</v>
      </c>
      <c r="T160" s="326">
        <f>_xlfn.IFS((O160&lt;='Infill Capacities'!$CT$12),(O160*'Infill Capacities'!$CO$12*'Infill Capacities'!$CN$5),(AND((O160&gt;'Infill Capacities'!$CT$12),(O160&lt;='Infill Capacities'!$CU$12))),((O160-'Infill Capacities'!$CT$12)*'Infill Capacities'!$CN$5*('Infill Capacities'!$CP$12)+'Infill Capacities'!$CJ$12),(AND((O160&gt;'Infill Capacities'!$CU$12),(O160&lt;='Infill Capacities'!$CV$12))),((O160-'Infill Capacities'!$CU$12)*'Infill Capacities'!$CN$5*('Infill Capacities'!$CQ$12)+'Infill Capacities'!$CK$12),(AND((O160&gt;'Infill Capacities'!$CV$12),(O160&lt;='Infill Capacities'!$CW$12))),((O160-'Infill Capacities'!$CV$12)*'Infill Capacities'!$CN$5*('Infill Capacities'!$CR$12)+'Infill Capacities'!$CM$12))+_xlfn.IFS((O160&lt;='Frame Capacities'!$BM$12),(O160*'Frame Capacities'!$BG$5*'Frame Capacities'!$BH$12),(AND((O160&gt;'Frame Capacities'!$BM$12),(O160&lt;='Frame Capacities'!$BN$12))),((O160-'Frame Capacities'!$BM$12)*'Frame Capacities'!$BG$5*('Frame Capacities'!$BI$12)+'Frame Capacities'!$BC$12),(AND((O160&gt;'Frame Capacities'!$BN$12),(O160&lt;='Frame Capacities'!$BO$12))),((O160-'Frame Capacities'!$BN$12)*'Frame Capacities'!$BG$5*('Frame Capacities'!$BJ$12)+'Frame Capacities'!$BD$12),(AND((O160&gt;'Frame Capacities'!$BO$12),(O160&lt;='Frame Capacities'!$BP$12))),((O160-'Frame Capacities'!$BO$12)*'Frame Capacities'!$BG$5*('Frame Capacities'!$BK$12)+'Frame Capacities'!$BE$12))</f>
        <v>475.4958027160298</v>
      </c>
      <c r="U160" s="326">
        <f>U159+T160*K160</f>
        <v>2287.6035940875804</v>
      </c>
      <c r="V160" s="397"/>
      <c r="W160" s="312"/>
      <c r="X160" s="440">
        <v>2</v>
      </c>
      <c r="Y160" s="25">
        <f>'Structural Information'!$Z$7</f>
        <v>40.367000000000004</v>
      </c>
      <c r="Z160" s="25">
        <f>Y160*M160</f>
        <v>1.584079039169171</v>
      </c>
      <c r="AA160" s="25">
        <f>Z160*L160</f>
        <v>9.1084544752227341</v>
      </c>
      <c r="AB160" s="438" t="s">
        <v>341</v>
      </c>
    </row>
    <row r="161" spans="10:28" x14ac:dyDescent="0.25">
      <c r="J161" s="394">
        <v>1</v>
      </c>
      <c r="K161" s="326">
        <f>'Structural Information'!$U$8</f>
        <v>2.75</v>
      </c>
      <c r="L161" s="326">
        <f>K161</f>
        <v>2.75</v>
      </c>
      <c r="M161" s="395">
        <f>'Yield Mechanism'!$V$59</f>
        <v>2.2613933529966455E-2</v>
      </c>
      <c r="N161" s="29">
        <f>M161</f>
        <v>2.2613933529966455E-2</v>
      </c>
      <c r="O161" s="396">
        <f>N161/K161</f>
        <v>8.2232485563514379E-3</v>
      </c>
      <c r="P161" s="395">
        <f>$C$28</f>
        <v>8.2232485563514535E-3</v>
      </c>
      <c r="Q161" s="395">
        <f>$D$28</f>
        <v>1.7966158051608699E-3</v>
      </c>
      <c r="R161" s="25">
        <f t="shared" ref="R161" si="29">O161/P161</f>
        <v>0.99999999999999811</v>
      </c>
      <c r="S161" s="25">
        <f t="shared" si="28"/>
        <v>4.5770768200578775</v>
      </c>
      <c r="T161" s="326">
        <f>_xlfn.IFS((O161&lt;='Infill Capacities'!$CT$13),(O161*'Infill Capacities'!$CO$13*'Infill Capacities'!$CN$6),(AND((O161&gt;'Infill Capacities'!$CT$13),(O161&lt;='Infill Capacities'!$CU$13))),((O161-'Infill Capacities'!$CT$13)*'Infill Capacities'!$CN$6*('Infill Capacities'!$CP$13)+'Infill Capacities'!$CJ$13),(AND((O161&gt;'Infill Capacities'!$CU$13),(O161&lt;='Infill Capacities'!$CV$13))),((O161-'Infill Capacities'!$CU$13)*'Infill Capacities'!$CN$6*('Infill Capacities'!$CQ$13)+'Infill Capacities'!$CK$13),(AND((O161&gt;'Infill Capacities'!$CV$13),(O161&lt;='Infill Capacities'!$CW$13))),((O161-'Infill Capacities'!$CV$13)*'Infill Capacities'!$CN$6*('Infill Capacities'!$CR$13)+'Infill Capacities'!$CM$13))+_xlfn.IFS((O161&lt;='Frame Capacities'!$BM$13),(O161*'Frame Capacities'!$BG$6*'Frame Capacities'!$BH$13),(AND((O161&gt;'Frame Capacities'!$BM$13),(O161&lt;='Frame Capacities'!$BN$13))),((O161-'Frame Capacities'!$BM$13)*'Frame Capacities'!$BG$6*('Frame Capacities'!$BI$13)+'Frame Capacities'!$BC$13),(AND((O161&gt;'Frame Capacities'!$BN$13),(O161&lt;='Frame Capacities'!$BO$13))),((O161-'Frame Capacities'!$BN$13)*'Frame Capacities'!$BG$6*('Frame Capacities'!$BJ$13)+'Frame Capacities'!$BD$13),(AND((O161&gt;'Frame Capacities'!$BO$13),(O161&lt;='Frame Capacities'!$BP$13))),((O161-'Frame Capacities'!$BO$13)*'Frame Capacities'!$BG$6*('Frame Capacities'!$BK$13)+'Frame Capacities'!$BE$13))</f>
        <v>368.39250426505942</v>
      </c>
      <c r="U161" s="326">
        <f>U160+T161*K161</f>
        <v>3300.6829808164939</v>
      </c>
      <c r="V161" s="398"/>
      <c r="W161" s="312"/>
      <c r="X161" s="440">
        <v>1</v>
      </c>
      <c r="Y161" s="25">
        <f>'Structural Information'!$Z$8</f>
        <v>40.367000000000004</v>
      </c>
      <c r="Z161" s="25">
        <f>Y161*M161</f>
        <v>0.91285665480415601</v>
      </c>
      <c r="AA161" s="25">
        <f>Z161*L161</f>
        <v>2.5103558007114288</v>
      </c>
      <c r="AB161" s="325">
        <f>T161/M159</f>
        <v>8382.2284038189227</v>
      </c>
    </row>
    <row r="162" spans="10:28" x14ac:dyDescent="0.25">
      <c r="V162" s="450"/>
      <c r="W162" s="312"/>
      <c r="X162" s="453"/>
      <c r="Y162" s="438" t="s">
        <v>83</v>
      </c>
      <c r="Z162" s="399">
        <f>SUM(Z159:Z161)</f>
        <v>4.2710343588215087</v>
      </c>
      <c r="AA162" s="399">
        <f>SUM(AA159:AA161)</f>
        <v>27.142173593355754</v>
      </c>
      <c r="AB162" s="441" t="s">
        <v>343</v>
      </c>
    </row>
    <row r="163" spans="10:28" x14ac:dyDescent="0.25">
      <c r="W163" s="312"/>
      <c r="X163" s="453"/>
      <c r="Y163" s="451"/>
      <c r="Z163" s="451"/>
      <c r="AA163" s="452"/>
      <c r="AB163" s="25">
        <f>(('Structural Information'!$Z$6*M159+'Structural Information'!$Z$7*M160+'Structural Information'!$Z$8*M161)^2)/('Structural Information'!$Z$6*M159*M159+'Structural Information'!$Z$7*M160*M160+'Structural Information'!$Z$8*M161*M161)</f>
        <v>113.46064508305457</v>
      </c>
    </row>
    <row r="164" spans="10:28" x14ac:dyDescent="0.25">
      <c r="W164" s="312"/>
      <c r="X164" s="453"/>
      <c r="Y164" s="20"/>
      <c r="Z164" s="20"/>
      <c r="AA164" s="410"/>
      <c r="AB164" s="438" t="s">
        <v>342</v>
      </c>
    </row>
    <row r="165" spans="10:28" x14ac:dyDescent="0.25">
      <c r="X165" s="454"/>
      <c r="Y165" s="412"/>
      <c r="Z165" s="412"/>
      <c r="AA165" s="413"/>
      <c r="AB165" s="325">
        <f>2*PI()*SQRT(AB163/AB161)</f>
        <v>0.73100903934038719</v>
      </c>
    </row>
    <row r="167" spans="10:28" ht="15.75" x14ac:dyDescent="0.25">
      <c r="J167" s="867" t="s">
        <v>349</v>
      </c>
      <c r="K167" s="868"/>
      <c r="L167" s="868"/>
      <c r="M167" s="868"/>
      <c r="N167" s="868"/>
      <c r="O167" s="868"/>
      <c r="P167" s="868"/>
      <c r="Q167" s="868"/>
      <c r="R167" s="868"/>
      <c r="S167" s="868"/>
      <c r="T167" s="868"/>
      <c r="U167" s="868"/>
      <c r="V167" s="869"/>
      <c r="W167" s="414"/>
      <c r="X167" s="867" t="s">
        <v>111</v>
      </c>
      <c r="Y167" s="868"/>
      <c r="Z167" s="868"/>
      <c r="AA167" s="868"/>
      <c r="AB167" s="869"/>
    </row>
    <row r="168" spans="10:28" ht="15" customHeight="1" x14ac:dyDescent="0.25">
      <c r="J168" s="660" t="s">
        <v>9</v>
      </c>
      <c r="K168" s="659" t="s">
        <v>3</v>
      </c>
      <c r="L168" s="659" t="s">
        <v>76</v>
      </c>
      <c r="M168" s="660" t="s">
        <v>78</v>
      </c>
      <c r="N168" s="660" t="s">
        <v>86</v>
      </c>
      <c r="O168" s="659" t="s">
        <v>106</v>
      </c>
      <c r="P168" s="659" t="s">
        <v>267</v>
      </c>
      <c r="Q168" s="659" t="s">
        <v>268</v>
      </c>
      <c r="R168" s="660" t="s">
        <v>398</v>
      </c>
      <c r="S168" s="660" t="s">
        <v>399</v>
      </c>
      <c r="T168" s="660" t="s">
        <v>80</v>
      </c>
      <c r="U168" s="659" t="s">
        <v>107</v>
      </c>
      <c r="V168" s="660" t="s">
        <v>84</v>
      </c>
      <c r="X168" s="660" t="s">
        <v>9</v>
      </c>
      <c r="Y168" s="865" t="s">
        <v>81</v>
      </c>
      <c r="Z168" s="865" t="s">
        <v>82</v>
      </c>
      <c r="AA168" s="865" t="s">
        <v>109</v>
      </c>
      <c r="AB168" s="659" t="s">
        <v>110</v>
      </c>
    </row>
    <row r="169" spans="10:28" x14ac:dyDescent="0.25">
      <c r="J169" s="565"/>
      <c r="K169" s="658"/>
      <c r="L169" s="658"/>
      <c r="M169" s="565"/>
      <c r="N169" s="565"/>
      <c r="O169" s="658"/>
      <c r="P169" s="658"/>
      <c r="Q169" s="658"/>
      <c r="R169" s="565"/>
      <c r="S169" s="565"/>
      <c r="T169" s="565"/>
      <c r="U169" s="658"/>
      <c r="V169" s="565"/>
      <c r="X169" s="565"/>
      <c r="Y169" s="866"/>
      <c r="Z169" s="866"/>
      <c r="AA169" s="866"/>
      <c r="AB169" s="658"/>
    </row>
    <row r="170" spans="10:28" x14ac:dyDescent="0.25">
      <c r="J170" s="394">
        <v>3</v>
      </c>
      <c r="K170" s="326">
        <f>'Structural Information'!$U$6</f>
        <v>3</v>
      </c>
      <c r="L170" s="326">
        <f>L171+K170</f>
        <v>8.75</v>
      </c>
      <c r="M170" s="395">
        <f>'Yield Mechanism'!$V$57</f>
        <v>4.3949232413807847E-2</v>
      </c>
      <c r="N170" s="29">
        <f>M170-M171</f>
        <v>4.7073011538883366E-3</v>
      </c>
      <c r="O170" s="396">
        <f>N170/K170</f>
        <v>1.5691003846294456E-3</v>
      </c>
      <c r="P170" s="395">
        <f>$C$26</f>
        <v>9.5976000000000013E-3</v>
      </c>
      <c r="Q170" s="395">
        <f>$D$26</f>
        <v>2.107940763551708E-3</v>
      </c>
      <c r="R170" s="326">
        <f>O170/P170</f>
        <v>0.16348882893946876</v>
      </c>
      <c r="S170" s="25">
        <f>O170/Q170</f>
        <v>0.74437593871738583</v>
      </c>
      <c r="T170" s="326">
        <f>_xlfn.IFS((O170&lt;='Infill Capacities'!$CT$11),(O170*'Infill Capacities'!$CO$11*'Infill Capacities'!$CN$4),(AND((O170&gt;'Infill Capacities'!$CT$11),(O170&lt;='Infill Capacities'!$CU$11))),((O170-'Infill Capacities'!$CT$11)*'Infill Capacities'!$CN$4*('Infill Capacities'!$CP$11)+'Infill Capacities'!$CJ$11),(AND((O170&gt;'Infill Capacities'!$CU$11),(O170&lt;='Infill Capacities'!$CV$11))),((O170-'Infill Capacities'!$CU$11)*'Infill Capacities'!$CN$4*('Infill Capacities'!$CQ$11)+'Infill Capacities'!$CK$11),(AND((O170&gt;'Infill Capacities'!$CV$11),(O170&lt;='Infill Capacities'!$CW$11))),((O170-'Infill Capacities'!$CV$11)*'Infill Capacities'!$CN$4*('Infill Capacities'!$CR$11)+'Infill Capacities'!$CM$11))+_xlfn.IFS((O170&lt;='Frame Capacities'!$BM$11),(O170*'Frame Capacities'!$BG$4*'Frame Capacities'!$BH$11),(AND((O170&gt;'Frame Capacities'!$BM$11),(O170&lt;='Frame Capacities'!$BN$11))),((O170-'Frame Capacities'!$BM$11)*'Frame Capacities'!$BG$4*('Frame Capacities'!$BI$11)+'Frame Capacities'!$BC$11),(AND((O170&gt;'Frame Capacities'!$BN$11),(O170&lt;='Frame Capacities'!$BO$11))),((O170-'Frame Capacities'!$BN$11)*'Frame Capacities'!$BG$4*('Frame Capacities'!$BJ$11)+'Frame Capacities'!$BD$11),(AND((O170&gt;'Frame Capacities'!$BO$11),(O170&lt;='Frame Capacities'!$BP$11))),((O170-'Frame Capacities'!$BO$11)*'Frame Capacities'!$BG$4*('Frame Capacities'!$BK$11)+'Frame Capacities'!$BE$11))</f>
        <v>287.03872864649702</v>
      </c>
      <c r="U170" s="326">
        <f>T170*K170</f>
        <v>861.11618593949106</v>
      </c>
      <c r="V170" s="25">
        <f>U172/AB170</f>
        <v>519.38841118073117</v>
      </c>
      <c r="W170" s="312"/>
      <c r="X170" s="440">
        <v>3</v>
      </c>
      <c r="Y170" s="25">
        <f>'Structural Information'!$Z$6</f>
        <v>40.367000000000004</v>
      </c>
      <c r="Z170" s="25">
        <f>Y170*M170</f>
        <v>1.7740986648481816</v>
      </c>
      <c r="AA170" s="25">
        <f>Z170*L170</f>
        <v>15.523363317421589</v>
      </c>
      <c r="AB170" s="25">
        <f>AA173/Z173</f>
        <v>6.3549415230752198</v>
      </c>
    </row>
    <row r="171" spans="10:28" x14ac:dyDescent="0.25">
      <c r="J171" s="394">
        <v>2</v>
      </c>
      <c r="K171" s="326">
        <f>'Structural Information'!$U$7</f>
        <v>3</v>
      </c>
      <c r="L171" s="326">
        <f>L172+K171</f>
        <v>5.75</v>
      </c>
      <c r="M171" s="395">
        <f>'Yield Mechanism'!$V$58</f>
        <v>3.924193125991951E-2</v>
      </c>
      <c r="N171" s="29">
        <f>M171-M172</f>
        <v>1.6627997729953055E-2</v>
      </c>
      <c r="O171" s="396">
        <f>N171/K171</f>
        <v>5.5426659099843513E-3</v>
      </c>
      <c r="P171" s="395">
        <f>$C$27</f>
        <v>9.1590348884381355E-3</v>
      </c>
      <c r="Q171" s="395">
        <f>$D$27</f>
        <v>1.9186534771174809E-3</v>
      </c>
      <c r="R171" s="25">
        <f>O171/P171</f>
        <v>0.60515829205772642</v>
      </c>
      <c r="S171" s="25">
        <f t="shared" ref="S171:S172" si="30">O171/Q171</f>
        <v>2.888831139175513</v>
      </c>
      <c r="T171" s="326">
        <f>_xlfn.IFS((O171&lt;='Infill Capacities'!$CT$12),(O171*'Infill Capacities'!$CO$12*'Infill Capacities'!$CN$5),(AND((O171&gt;'Infill Capacities'!$CT$12),(O171&lt;='Infill Capacities'!$CU$12))),((O171-'Infill Capacities'!$CT$12)*'Infill Capacities'!$CN$5*('Infill Capacities'!$CP$12)+'Infill Capacities'!$CJ$12),(AND((O171&gt;'Infill Capacities'!$CU$12),(O171&lt;='Infill Capacities'!$CV$12))),((O171-'Infill Capacities'!$CU$12)*'Infill Capacities'!$CN$5*('Infill Capacities'!$CQ$12)+'Infill Capacities'!$CK$12),(AND((O171&gt;'Infill Capacities'!$CV$12),(O171&lt;='Infill Capacities'!$CW$12))),((O171-'Infill Capacities'!$CV$12)*'Infill Capacities'!$CN$5*('Infill Capacities'!$CR$12)+'Infill Capacities'!$CM$12))+_xlfn.IFS((O171&lt;='Frame Capacities'!$BM$12),(O171*'Frame Capacities'!$BG$5*'Frame Capacities'!$BH$12),(AND((O171&gt;'Frame Capacities'!$BM$12),(O171&lt;='Frame Capacities'!$BN$12))),((O171-'Frame Capacities'!$BM$12)*'Frame Capacities'!$BG$5*('Frame Capacities'!$BI$12)+'Frame Capacities'!$BC$12),(AND((O171&gt;'Frame Capacities'!$BN$12),(O171&lt;='Frame Capacities'!$BO$12))),((O171-'Frame Capacities'!$BN$12)*'Frame Capacities'!$BG$5*('Frame Capacities'!$BJ$12)+'Frame Capacities'!$BD$12),(AND((O171&gt;'Frame Capacities'!$BO$12),(O171&lt;='Frame Capacities'!$BP$12))),((O171-'Frame Capacities'!$BO$12)*'Frame Capacities'!$BG$5*('Frame Capacities'!$BK$12)+'Frame Capacities'!$BE$12))</f>
        <v>475.4958027160298</v>
      </c>
      <c r="U171" s="326">
        <f>U170+T171*K171</f>
        <v>2287.6035940875804</v>
      </c>
      <c r="V171" s="397"/>
      <c r="W171" s="312"/>
      <c r="X171" s="440">
        <v>2</v>
      </c>
      <c r="Y171" s="25">
        <f>'Structural Information'!$Z$7</f>
        <v>40.367000000000004</v>
      </c>
      <c r="Z171" s="25">
        <f>Y171*M171</f>
        <v>1.584079039169171</v>
      </c>
      <c r="AA171" s="25">
        <f>Z171*L171</f>
        <v>9.1084544752227341</v>
      </c>
      <c r="AB171" s="438" t="s">
        <v>341</v>
      </c>
    </row>
    <row r="172" spans="10:28" x14ac:dyDescent="0.25">
      <c r="J172" s="394">
        <v>1</v>
      </c>
      <c r="K172" s="326">
        <f>'Structural Information'!$U$8</f>
        <v>2.75</v>
      </c>
      <c r="L172" s="326">
        <f>K172</f>
        <v>2.75</v>
      </c>
      <c r="M172" s="395">
        <f>'Yield Mechanism'!$V$59</f>
        <v>2.2613933529966455E-2</v>
      </c>
      <c r="N172" s="29">
        <f>M172</f>
        <v>2.2613933529966455E-2</v>
      </c>
      <c r="O172" s="396">
        <f>N172/K172</f>
        <v>8.2232485563514379E-3</v>
      </c>
      <c r="P172" s="395">
        <f>$C$28</f>
        <v>8.2232485563514535E-3</v>
      </c>
      <c r="Q172" s="395">
        <f>$D$28</f>
        <v>1.7966158051608699E-3</v>
      </c>
      <c r="R172" s="25">
        <f t="shared" ref="R172" si="31">O172/P172</f>
        <v>0.99999999999999811</v>
      </c>
      <c r="S172" s="25">
        <f t="shared" si="30"/>
        <v>4.5770768200578775</v>
      </c>
      <c r="T172" s="326">
        <f>_xlfn.IFS((O172&lt;='Infill Capacities'!$CT$13),(O172*'Infill Capacities'!$CO$13*'Infill Capacities'!$CN$6),(AND((O172&gt;'Infill Capacities'!$CT$13),(O172&lt;='Infill Capacities'!$CU$13))),((O172-'Infill Capacities'!$CT$13)*'Infill Capacities'!$CN$6*('Infill Capacities'!$CP$13)+'Infill Capacities'!$CJ$13),(AND((O172&gt;'Infill Capacities'!$CU$13),(O172&lt;='Infill Capacities'!$CV$13))),((O172-'Infill Capacities'!$CU$13)*'Infill Capacities'!$CN$6*('Infill Capacities'!$CQ$13)+'Infill Capacities'!$CK$13),(AND((O172&gt;'Infill Capacities'!$CV$13),(O172&lt;='Infill Capacities'!$CW$13))),((O172-'Infill Capacities'!$CV$13)*'Infill Capacities'!$CN$6*('Infill Capacities'!$CR$13)+'Infill Capacities'!$CM$13))+_xlfn.IFS((O172&lt;='Frame Capacities'!$BM$13),(O172*'Frame Capacities'!$BG$6*'Frame Capacities'!$BH$13),(AND((O172&gt;'Frame Capacities'!$BM$13),(O172&lt;='Frame Capacities'!$BN$13))),((O172-'Frame Capacities'!$BM$13)*'Frame Capacities'!$BG$6*('Frame Capacities'!$BI$13)+'Frame Capacities'!$BC$13),(AND((O172&gt;'Frame Capacities'!$BN$13),(O172&lt;='Frame Capacities'!$BO$13))),((O172-'Frame Capacities'!$BN$13)*'Frame Capacities'!$BG$6*('Frame Capacities'!$BJ$13)+'Frame Capacities'!$BD$13),(AND((O172&gt;'Frame Capacities'!$BO$13),(O172&lt;='Frame Capacities'!$BP$13))),((O172-'Frame Capacities'!$BO$13)*'Frame Capacities'!$BG$6*('Frame Capacities'!$BK$13)+'Frame Capacities'!$BE$13))</f>
        <v>368.39250426505942</v>
      </c>
      <c r="U172" s="326">
        <f>U171+T172*K172</f>
        <v>3300.6829808164939</v>
      </c>
      <c r="V172" s="398"/>
      <c r="W172" s="312"/>
      <c r="X172" s="440">
        <v>1</v>
      </c>
      <c r="Y172" s="25">
        <f>'Structural Information'!$Z$8</f>
        <v>40.367000000000004</v>
      </c>
      <c r="Z172" s="25">
        <f>Y172*M172</f>
        <v>0.91285665480415601</v>
      </c>
      <c r="AA172" s="25">
        <f>Z172*L172</f>
        <v>2.5103558007114288</v>
      </c>
      <c r="AB172" s="325">
        <f>T172/M170</f>
        <v>8382.2284038189227</v>
      </c>
    </row>
    <row r="173" spans="10:28" x14ac:dyDescent="0.25">
      <c r="V173" s="450"/>
      <c r="W173" s="312"/>
      <c r="X173" s="453"/>
      <c r="Y173" s="438" t="s">
        <v>83</v>
      </c>
      <c r="Z173" s="399">
        <f>SUM(Z170:Z172)</f>
        <v>4.2710343588215087</v>
      </c>
      <c r="AA173" s="399">
        <f>SUM(AA170:AA172)</f>
        <v>27.142173593355754</v>
      </c>
      <c r="AB173" s="441" t="s">
        <v>343</v>
      </c>
    </row>
    <row r="174" spans="10:28" x14ac:dyDescent="0.25">
      <c r="W174" s="312"/>
      <c r="X174" s="453"/>
      <c r="Y174" s="451"/>
      <c r="Z174" s="451"/>
      <c r="AA174" s="452"/>
      <c r="AB174" s="25">
        <f>(('Structural Information'!$Z$6*M170+'Structural Information'!$Z$7*M171+'Structural Information'!$Z$8*M172)^2)/('Structural Information'!$Z$6*M170*M170+'Structural Information'!$Z$7*M171*M171+'Structural Information'!$Z$8*M172*M172)</f>
        <v>113.46064508305457</v>
      </c>
    </row>
    <row r="175" spans="10:28" x14ac:dyDescent="0.25">
      <c r="W175" s="312"/>
      <c r="X175" s="453"/>
      <c r="Y175" s="20"/>
      <c r="Z175" s="20"/>
      <c r="AA175" s="410"/>
      <c r="AB175" s="438" t="s">
        <v>342</v>
      </c>
    </row>
    <row r="176" spans="10:28" x14ac:dyDescent="0.25">
      <c r="X176" s="454"/>
      <c r="Y176" s="412"/>
      <c r="Z176" s="412"/>
      <c r="AA176" s="413"/>
      <c r="AB176" s="325">
        <f>2*PI()*SQRT(AB174/AB172)</f>
        <v>0.73100903934038719</v>
      </c>
    </row>
    <row r="177" spans="3:28" x14ac:dyDescent="0.25">
      <c r="R177" s="415"/>
      <c r="S177" s="415"/>
    </row>
    <row r="178" spans="3:28" ht="15.75" x14ac:dyDescent="0.25">
      <c r="J178" s="867" t="s">
        <v>350</v>
      </c>
      <c r="K178" s="868"/>
      <c r="L178" s="868"/>
      <c r="M178" s="868"/>
      <c r="N178" s="868"/>
      <c r="O178" s="868"/>
      <c r="P178" s="868"/>
      <c r="Q178" s="868"/>
      <c r="R178" s="868"/>
      <c r="S178" s="868"/>
      <c r="T178" s="868"/>
      <c r="U178" s="868"/>
      <c r="V178" s="869"/>
      <c r="W178" s="414"/>
      <c r="X178" s="864" t="s">
        <v>111</v>
      </c>
      <c r="Y178" s="864"/>
      <c r="Z178" s="864"/>
      <c r="AA178" s="864"/>
      <c r="AB178" s="864"/>
    </row>
    <row r="179" spans="3:28" ht="15" customHeight="1" x14ac:dyDescent="0.25">
      <c r="J179" s="660" t="s">
        <v>9</v>
      </c>
      <c r="K179" s="659" t="s">
        <v>3</v>
      </c>
      <c r="L179" s="659" t="s">
        <v>76</v>
      </c>
      <c r="M179" s="660" t="s">
        <v>78</v>
      </c>
      <c r="N179" s="660" t="s">
        <v>86</v>
      </c>
      <c r="O179" s="659" t="s">
        <v>106</v>
      </c>
      <c r="P179" s="659" t="s">
        <v>267</v>
      </c>
      <c r="Q179" s="659" t="s">
        <v>268</v>
      </c>
      <c r="R179" s="660" t="s">
        <v>398</v>
      </c>
      <c r="S179" s="660" t="s">
        <v>399</v>
      </c>
      <c r="T179" s="660" t="s">
        <v>80</v>
      </c>
      <c r="U179" s="659" t="s">
        <v>107</v>
      </c>
      <c r="V179" s="660" t="s">
        <v>84</v>
      </c>
      <c r="X179" s="660" t="s">
        <v>9</v>
      </c>
      <c r="Y179" s="865" t="s">
        <v>81</v>
      </c>
      <c r="Z179" s="865" t="s">
        <v>82</v>
      </c>
      <c r="AA179" s="865" t="s">
        <v>109</v>
      </c>
      <c r="AB179" s="659" t="s">
        <v>110</v>
      </c>
    </row>
    <row r="180" spans="3:28" x14ac:dyDescent="0.25">
      <c r="J180" s="565"/>
      <c r="K180" s="658"/>
      <c r="L180" s="658"/>
      <c r="M180" s="565"/>
      <c r="N180" s="565"/>
      <c r="O180" s="658"/>
      <c r="P180" s="658"/>
      <c r="Q180" s="658"/>
      <c r="R180" s="565"/>
      <c r="S180" s="565"/>
      <c r="T180" s="565"/>
      <c r="U180" s="658"/>
      <c r="V180" s="565"/>
      <c r="X180" s="565"/>
      <c r="Y180" s="866"/>
      <c r="Z180" s="866"/>
      <c r="AA180" s="866"/>
      <c r="AB180" s="658"/>
    </row>
    <row r="181" spans="3:28" x14ac:dyDescent="0.25">
      <c r="J181" s="394">
        <v>3</v>
      </c>
      <c r="K181" s="326">
        <f>'Structural Information'!$U$6</f>
        <v>3</v>
      </c>
      <c r="L181" s="326">
        <f>L182+K181</f>
        <v>8.75</v>
      </c>
      <c r="M181" s="395">
        <f>'Yield Mechanism'!$V$57</f>
        <v>4.3949232413807847E-2</v>
      </c>
      <c r="N181" s="29">
        <f>M181-M182</f>
        <v>4.7073011538883366E-3</v>
      </c>
      <c r="O181" s="396">
        <f>N181/K181</f>
        <v>1.5691003846294456E-3</v>
      </c>
      <c r="P181" s="395">
        <f>$C$26</f>
        <v>9.5976000000000013E-3</v>
      </c>
      <c r="Q181" s="395">
        <f>$D$26</f>
        <v>2.107940763551708E-3</v>
      </c>
      <c r="R181" s="326">
        <f>O181/P181</f>
        <v>0.16348882893946876</v>
      </c>
      <c r="S181" s="25">
        <f>O181/Q181</f>
        <v>0.74437593871738583</v>
      </c>
      <c r="T181" s="326">
        <f>_xlfn.IFS((O181&lt;='Infill Capacities'!$CT$11),(O181*'Infill Capacities'!$CO$11*'Infill Capacities'!$CN$4),(AND((O181&gt;'Infill Capacities'!$CT$11),(O181&lt;='Infill Capacities'!$CU$11))),((O181-'Infill Capacities'!$CT$11)*'Infill Capacities'!$CN$4*('Infill Capacities'!$CP$11)+'Infill Capacities'!$CJ$11),(AND((O181&gt;'Infill Capacities'!$CU$11),(O181&lt;='Infill Capacities'!$CV$11))),((O181-'Infill Capacities'!$CU$11)*'Infill Capacities'!$CN$4*('Infill Capacities'!$CQ$11)+'Infill Capacities'!$CK$11),(AND((O181&gt;'Infill Capacities'!$CV$11),(O181&lt;='Infill Capacities'!$CW$11))),((O181-'Infill Capacities'!$CV$11)*'Infill Capacities'!$CN$4*('Infill Capacities'!$CR$11)+'Infill Capacities'!$CM$11))+_xlfn.IFS((O181&lt;='Frame Capacities'!$BM$11),(O181*'Frame Capacities'!$BG$4*'Frame Capacities'!$BH$11),(AND((O181&gt;'Frame Capacities'!$BM$11),(O181&lt;='Frame Capacities'!$BN$11))),((O181-'Frame Capacities'!$BM$11)*'Frame Capacities'!$BG$4*('Frame Capacities'!$BI$11)+'Frame Capacities'!$BC$11),(AND((O181&gt;'Frame Capacities'!$BN$11),(O181&lt;='Frame Capacities'!$BO$11))),((O181-'Frame Capacities'!$BN$11)*'Frame Capacities'!$BG$4*('Frame Capacities'!$BJ$11)+'Frame Capacities'!$BD$11),(AND((O181&gt;'Frame Capacities'!$BO$11),(O181&lt;='Frame Capacities'!$BP$11))),((O181-'Frame Capacities'!$BO$11)*'Frame Capacities'!$BG$4*('Frame Capacities'!$BK$11)+'Frame Capacities'!$BE$11))</f>
        <v>287.03872864649702</v>
      </c>
      <c r="U181" s="326">
        <f>T181*K181</f>
        <v>861.11618593949106</v>
      </c>
      <c r="V181" s="25">
        <f>U183/AB181</f>
        <v>519.38841118073117</v>
      </c>
      <c r="W181" s="312"/>
      <c r="X181" s="440">
        <v>3</v>
      </c>
      <c r="Y181" s="25">
        <f>'Structural Information'!$Z$6</f>
        <v>40.367000000000004</v>
      </c>
      <c r="Z181" s="25">
        <f>Y181*M181</f>
        <v>1.7740986648481816</v>
      </c>
      <c r="AA181" s="25">
        <f>Z181*L181</f>
        <v>15.523363317421589</v>
      </c>
      <c r="AB181" s="25">
        <f>AA184/Z184</f>
        <v>6.3549415230752198</v>
      </c>
    </row>
    <row r="182" spans="3:28" x14ac:dyDescent="0.25">
      <c r="J182" s="394">
        <v>2</v>
      </c>
      <c r="K182" s="326">
        <f>'Structural Information'!$U$7</f>
        <v>3</v>
      </c>
      <c r="L182" s="326">
        <f>L183+K182</f>
        <v>5.75</v>
      </c>
      <c r="M182" s="395">
        <f>'Yield Mechanism'!$V$58</f>
        <v>3.924193125991951E-2</v>
      </c>
      <c r="N182" s="29">
        <f>M182-M183</f>
        <v>1.6627997729953055E-2</v>
      </c>
      <c r="O182" s="396">
        <f>N182/K182</f>
        <v>5.5426659099843513E-3</v>
      </c>
      <c r="P182" s="395">
        <f>$C$27</f>
        <v>9.1590348884381355E-3</v>
      </c>
      <c r="Q182" s="395">
        <f>$D$27</f>
        <v>1.9186534771174809E-3</v>
      </c>
      <c r="R182" s="25">
        <f>O182/P182</f>
        <v>0.60515829205772642</v>
      </c>
      <c r="S182" s="25">
        <f t="shared" ref="S182:S183" si="32">O182/Q182</f>
        <v>2.888831139175513</v>
      </c>
      <c r="T182" s="326">
        <f>_xlfn.IFS((O182&lt;='Infill Capacities'!$CT$12),(O182*'Infill Capacities'!$CO$12*'Infill Capacities'!$CN$5),(AND((O182&gt;'Infill Capacities'!$CT$12),(O182&lt;='Infill Capacities'!$CU$12))),((O182-'Infill Capacities'!$CT$12)*'Infill Capacities'!$CN$5*('Infill Capacities'!$CP$12)+'Infill Capacities'!$CJ$12),(AND((O182&gt;'Infill Capacities'!$CU$12),(O182&lt;='Infill Capacities'!$CV$12))),((O182-'Infill Capacities'!$CU$12)*'Infill Capacities'!$CN$5*('Infill Capacities'!$CQ$12)+'Infill Capacities'!$CK$12),(AND((O182&gt;'Infill Capacities'!$CV$12),(O182&lt;='Infill Capacities'!$CW$12))),((O182-'Infill Capacities'!$CV$12)*'Infill Capacities'!$CN$5*('Infill Capacities'!$CR$12)+'Infill Capacities'!$CM$12))+_xlfn.IFS((O182&lt;='Frame Capacities'!$BM$12),(O182*'Frame Capacities'!$BG$5*'Frame Capacities'!$BH$12),(AND((O182&gt;'Frame Capacities'!$BM$12),(O182&lt;='Frame Capacities'!$BN$12))),((O182-'Frame Capacities'!$BM$12)*'Frame Capacities'!$BG$5*('Frame Capacities'!$BI$12)+'Frame Capacities'!$BC$12),(AND((O182&gt;'Frame Capacities'!$BN$12),(O182&lt;='Frame Capacities'!$BO$12))),((O182-'Frame Capacities'!$BN$12)*'Frame Capacities'!$BG$5*('Frame Capacities'!$BJ$12)+'Frame Capacities'!$BD$12),(AND((O182&gt;'Frame Capacities'!$BO$12),(O182&lt;='Frame Capacities'!$BP$12))),((O182-'Frame Capacities'!$BO$12)*'Frame Capacities'!$BG$5*('Frame Capacities'!$BK$12)+'Frame Capacities'!$BE$12))</f>
        <v>475.4958027160298</v>
      </c>
      <c r="U182" s="326">
        <f>U181+T182*K182</f>
        <v>2287.6035940875804</v>
      </c>
      <c r="V182" s="397"/>
      <c r="W182" s="312"/>
      <c r="X182" s="440">
        <v>2</v>
      </c>
      <c r="Y182" s="25">
        <f>'Structural Information'!$Z$7</f>
        <v>40.367000000000004</v>
      </c>
      <c r="Z182" s="25">
        <f>Y182*M182</f>
        <v>1.584079039169171</v>
      </c>
      <c r="AA182" s="25">
        <f>Z182*L182</f>
        <v>9.1084544752227341</v>
      </c>
      <c r="AB182" s="438" t="s">
        <v>341</v>
      </c>
    </row>
    <row r="183" spans="3:28" x14ac:dyDescent="0.25">
      <c r="J183" s="394">
        <v>1</v>
      </c>
      <c r="K183" s="326">
        <f>'Structural Information'!$U$8</f>
        <v>2.75</v>
      </c>
      <c r="L183" s="326">
        <f>K183</f>
        <v>2.75</v>
      </c>
      <c r="M183" s="395">
        <f>'Yield Mechanism'!$V$59</f>
        <v>2.2613933529966455E-2</v>
      </c>
      <c r="N183" s="29">
        <f>M183</f>
        <v>2.2613933529966455E-2</v>
      </c>
      <c r="O183" s="396">
        <f>N183/K183</f>
        <v>8.2232485563514379E-3</v>
      </c>
      <c r="P183" s="395">
        <f>$C$28</f>
        <v>8.2232485563514535E-3</v>
      </c>
      <c r="Q183" s="395">
        <f>$D$28</f>
        <v>1.7966158051608699E-3</v>
      </c>
      <c r="R183" s="25">
        <f t="shared" ref="R183" si="33">O183/P183</f>
        <v>0.99999999999999811</v>
      </c>
      <c r="S183" s="25">
        <f t="shared" si="32"/>
        <v>4.5770768200578775</v>
      </c>
      <c r="T183" s="326">
        <f>_xlfn.IFS((O183&lt;='Infill Capacities'!$CT$13),(O183*'Infill Capacities'!$CO$13*'Infill Capacities'!$CN$6),(AND((O183&gt;'Infill Capacities'!$CT$13),(O183&lt;='Infill Capacities'!$CU$13))),((O183-'Infill Capacities'!$CT$13)*'Infill Capacities'!$CN$6*('Infill Capacities'!$CP$13)+'Infill Capacities'!$CJ$13),(AND((O183&gt;'Infill Capacities'!$CU$13),(O183&lt;='Infill Capacities'!$CV$13))),((O183-'Infill Capacities'!$CU$13)*'Infill Capacities'!$CN$6*('Infill Capacities'!$CQ$13)+'Infill Capacities'!$CK$13),(AND((O183&gt;'Infill Capacities'!$CV$13),(O183&lt;='Infill Capacities'!$CW$13))),((O183-'Infill Capacities'!$CV$13)*'Infill Capacities'!$CN$6*('Infill Capacities'!$CR$13)+'Infill Capacities'!$CM$13))+_xlfn.IFS((O183&lt;='Frame Capacities'!$BM$13),(O183*'Frame Capacities'!$BG$6*'Frame Capacities'!$BH$13),(AND((O183&gt;'Frame Capacities'!$BM$13),(O183&lt;='Frame Capacities'!$BN$13))),((O183-'Frame Capacities'!$BM$13)*'Frame Capacities'!$BG$6*('Frame Capacities'!$BI$13)+'Frame Capacities'!$BC$13),(AND((O183&gt;'Frame Capacities'!$BN$13),(O183&lt;='Frame Capacities'!$BO$13))),((O183-'Frame Capacities'!$BN$13)*'Frame Capacities'!$BG$6*('Frame Capacities'!$BJ$13)+'Frame Capacities'!$BD$13),(AND((O183&gt;'Frame Capacities'!$BO$13),(O183&lt;='Frame Capacities'!$BP$13))),((O183-'Frame Capacities'!$BO$13)*'Frame Capacities'!$BG$6*('Frame Capacities'!$BK$13)+'Frame Capacities'!$BE$13))</f>
        <v>368.39250426505942</v>
      </c>
      <c r="U183" s="326">
        <f>U182+T183*K183</f>
        <v>3300.6829808164939</v>
      </c>
      <c r="V183" s="398"/>
      <c r="W183" s="312"/>
      <c r="X183" s="440">
        <v>1</v>
      </c>
      <c r="Y183" s="25">
        <f>'Structural Information'!$Z$8</f>
        <v>40.367000000000004</v>
      </c>
      <c r="Z183" s="25">
        <f>Y183*M183</f>
        <v>0.91285665480415601</v>
      </c>
      <c r="AA183" s="25">
        <f>Z183*L183</f>
        <v>2.5103558007114288</v>
      </c>
      <c r="AB183" s="325">
        <f>T183/M181</f>
        <v>8382.2284038189227</v>
      </c>
    </row>
    <row r="184" spans="3:28" x14ac:dyDescent="0.25">
      <c r="V184" s="450"/>
      <c r="W184" s="312"/>
      <c r="X184" s="453"/>
      <c r="Y184" s="438" t="s">
        <v>83</v>
      </c>
      <c r="Z184" s="399">
        <f>SUM(Z181:Z183)</f>
        <v>4.2710343588215087</v>
      </c>
      <c r="AA184" s="399">
        <f>SUM(AA181:AA183)</f>
        <v>27.142173593355754</v>
      </c>
      <c r="AB184" s="441" t="s">
        <v>343</v>
      </c>
    </row>
    <row r="185" spans="3:28" ht="15.75" x14ac:dyDescent="0.25">
      <c r="C185" s="857" t="s">
        <v>295</v>
      </c>
      <c r="D185" s="858"/>
      <c r="E185" s="858"/>
      <c r="F185" s="859"/>
      <c r="W185" s="312"/>
      <c r="X185" s="453"/>
      <c r="Y185" s="451"/>
      <c r="Z185" s="451"/>
      <c r="AA185" s="452"/>
      <c r="AB185" s="25">
        <f>(('Structural Information'!$Z$6*M181+'Structural Information'!$Z$7*M182+'Structural Information'!$Z$8*M183)^2)/('Structural Information'!$Z$6*M181*M181+'Structural Information'!$Z$7*M182*M182+'Structural Information'!$Z$8*M183*M183)</f>
        <v>113.46064508305457</v>
      </c>
    </row>
    <row r="186" spans="3:28" x14ac:dyDescent="0.25">
      <c r="C186" s="565" t="s">
        <v>9</v>
      </c>
      <c r="D186" s="860" t="str">
        <f>H135</f>
        <v>LS6 Δi</v>
      </c>
      <c r="E186" s="862">
        <f>D125</f>
        <v>-295.51557000000003</v>
      </c>
      <c r="F186" s="565" t="s">
        <v>247</v>
      </c>
      <c r="W186" s="312"/>
      <c r="X186" s="453"/>
      <c r="Y186" s="20"/>
      <c r="Z186" s="20"/>
      <c r="AA186" s="410"/>
      <c r="AB186" s="438" t="s">
        <v>342</v>
      </c>
    </row>
    <row r="187" spans="3:28" x14ac:dyDescent="0.25">
      <c r="C187" s="531"/>
      <c r="D187" s="861"/>
      <c r="E187" s="863"/>
      <c r="F187" s="531"/>
      <c r="X187" s="454"/>
      <c r="Y187" s="412"/>
      <c r="Z187" s="412"/>
      <c r="AA187" s="413"/>
      <c r="AB187" s="325">
        <f>2*PI()*SQRT(AB185/AB183)</f>
        <v>0.73100903934038719</v>
      </c>
    </row>
    <row r="188" spans="3:28" x14ac:dyDescent="0.25">
      <c r="C188" s="439">
        <v>3</v>
      </c>
      <c r="D188" s="157">
        <f>H137/$H$137</f>
        <v>1</v>
      </c>
      <c r="E188" s="157">
        <f>D126/$D$126</f>
        <v>1</v>
      </c>
      <c r="F188" s="424">
        <f>(E188-D188)/E188</f>
        <v>0</v>
      </c>
      <c r="Q188" s="106"/>
      <c r="T188" s="416"/>
    </row>
    <row r="189" spans="3:28" ht="15.75" x14ac:dyDescent="0.25">
      <c r="C189" s="439">
        <v>2</v>
      </c>
      <c r="D189" s="157">
        <f t="shared" ref="D189:D191" si="34">H138/$H$137</f>
        <v>0.89050295476460872</v>
      </c>
      <c r="E189" s="157">
        <f t="shared" ref="E189:E191" si="35">D127/$D$126</f>
        <v>0.75711905498298937</v>
      </c>
      <c r="F189" s="424">
        <f>(E189-D189)/E189</f>
        <v>-0.17617295312243353</v>
      </c>
      <c r="J189" s="864" t="s">
        <v>351</v>
      </c>
      <c r="K189" s="864"/>
      <c r="L189" s="864"/>
      <c r="M189" s="864"/>
      <c r="N189" s="864"/>
      <c r="O189" s="864"/>
      <c r="P189" s="864"/>
      <c r="Q189" s="864"/>
      <c r="R189" s="864"/>
      <c r="S189" s="864"/>
      <c r="T189" s="864"/>
      <c r="U189" s="864"/>
      <c r="V189" s="864"/>
      <c r="W189" s="414"/>
      <c r="X189" s="864" t="s">
        <v>111</v>
      </c>
      <c r="Y189" s="864"/>
      <c r="Z189" s="864"/>
      <c r="AA189" s="864"/>
      <c r="AB189" s="864"/>
    </row>
    <row r="190" spans="3:28" ht="15" customHeight="1" x14ac:dyDescent="0.25">
      <c r="C190" s="439">
        <v>1</v>
      </c>
      <c r="D190" s="157">
        <f t="shared" si="34"/>
        <v>0.51272073665527051</v>
      </c>
      <c r="E190" s="157">
        <f t="shared" si="35"/>
        <v>0.37210443874649562</v>
      </c>
      <c r="F190" s="424">
        <f>(E190-D190)/E190</f>
        <v>-0.37789470714852946</v>
      </c>
      <c r="J190" s="660" t="s">
        <v>9</v>
      </c>
      <c r="K190" s="659" t="s">
        <v>3</v>
      </c>
      <c r="L190" s="659" t="s">
        <v>76</v>
      </c>
      <c r="M190" s="660" t="s">
        <v>78</v>
      </c>
      <c r="N190" s="660" t="s">
        <v>86</v>
      </c>
      <c r="O190" s="659" t="s">
        <v>106</v>
      </c>
      <c r="P190" s="659" t="s">
        <v>267</v>
      </c>
      <c r="Q190" s="659" t="s">
        <v>268</v>
      </c>
      <c r="R190" s="660" t="s">
        <v>398</v>
      </c>
      <c r="S190" s="660" t="s">
        <v>399</v>
      </c>
      <c r="T190" s="660" t="s">
        <v>80</v>
      </c>
      <c r="U190" s="659" t="s">
        <v>107</v>
      </c>
      <c r="V190" s="660" t="s">
        <v>84</v>
      </c>
      <c r="X190" s="660" t="s">
        <v>9</v>
      </c>
      <c r="Y190" s="865" t="s">
        <v>81</v>
      </c>
      <c r="Z190" s="865" t="s">
        <v>82</v>
      </c>
      <c r="AA190" s="865" t="s">
        <v>109</v>
      </c>
      <c r="AB190" s="659" t="s">
        <v>110</v>
      </c>
    </row>
    <row r="191" spans="3:28" x14ac:dyDescent="0.25">
      <c r="C191" s="425">
        <v>0</v>
      </c>
      <c r="D191" s="426">
        <f t="shared" si="34"/>
        <v>0</v>
      </c>
      <c r="E191" s="426">
        <f t="shared" si="35"/>
        <v>0</v>
      </c>
      <c r="F191" s="427">
        <v>0</v>
      </c>
      <c r="J191" s="565"/>
      <c r="K191" s="658"/>
      <c r="L191" s="658"/>
      <c r="M191" s="565"/>
      <c r="N191" s="565"/>
      <c r="O191" s="658"/>
      <c r="P191" s="658"/>
      <c r="Q191" s="658"/>
      <c r="R191" s="565"/>
      <c r="S191" s="565"/>
      <c r="T191" s="565"/>
      <c r="U191" s="658"/>
      <c r="V191" s="565"/>
      <c r="X191" s="565"/>
      <c r="Y191" s="866"/>
      <c r="Z191" s="866"/>
      <c r="AA191" s="866"/>
      <c r="AB191" s="658"/>
    </row>
    <row r="192" spans="3:28" x14ac:dyDescent="0.25">
      <c r="J192" s="394">
        <v>3</v>
      </c>
      <c r="K192" s="326">
        <f>'Structural Information'!$U$6</f>
        <v>3</v>
      </c>
      <c r="L192" s="326">
        <f>L193+K192</f>
        <v>8.75</v>
      </c>
      <c r="M192" s="395">
        <f>'Yield Mechanism'!$V$57</f>
        <v>4.3949232413807847E-2</v>
      </c>
      <c r="N192" s="29">
        <f>M192-M193</f>
        <v>4.7073011538883366E-3</v>
      </c>
      <c r="O192" s="396">
        <f>N192/K192</f>
        <v>1.5691003846294456E-3</v>
      </c>
      <c r="P192" s="395">
        <f>$C$26</f>
        <v>9.5976000000000013E-3</v>
      </c>
      <c r="Q192" s="395">
        <f>$D$26</f>
        <v>2.107940763551708E-3</v>
      </c>
      <c r="R192" s="326">
        <f>O192/P192</f>
        <v>0.16348882893946876</v>
      </c>
      <c r="S192" s="25">
        <f>O192/Q192</f>
        <v>0.74437593871738583</v>
      </c>
      <c r="T192" s="326">
        <f>_xlfn.IFS((O192&lt;='Infill Capacities'!$CT$11),(O192*'Infill Capacities'!$CO$11*'Infill Capacities'!$CN$4),(AND((O192&gt;'Infill Capacities'!$CT$11),(O192&lt;='Infill Capacities'!$CU$11))),((O192-'Infill Capacities'!$CT$11)*'Infill Capacities'!$CN$4*('Infill Capacities'!$CP$11)+'Infill Capacities'!$CJ$11),(AND((O192&gt;'Infill Capacities'!$CU$11),(O192&lt;='Infill Capacities'!$CV$11))),((O192-'Infill Capacities'!$CU$11)*'Infill Capacities'!$CN$4*('Infill Capacities'!$CQ$11)+'Infill Capacities'!$CK$11),(AND((O192&gt;'Infill Capacities'!$CV$11),(O192&lt;='Infill Capacities'!$CW$11))),((O192-'Infill Capacities'!$CV$11)*'Infill Capacities'!$CN$4*('Infill Capacities'!$CR$11)+'Infill Capacities'!$CM$11))+_xlfn.IFS((O192&lt;='Frame Capacities'!$BM$11),(O192*'Frame Capacities'!$BG$4*'Frame Capacities'!$BH$11),(AND((O192&gt;'Frame Capacities'!$BM$11),(O192&lt;='Frame Capacities'!$BN$11))),((O192-'Frame Capacities'!$BM$11)*'Frame Capacities'!$BG$4*('Frame Capacities'!$BI$11)+'Frame Capacities'!$BC$11),(AND((O192&gt;'Frame Capacities'!$BN$11),(O192&lt;='Frame Capacities'!$BO$11))),((O192-'Frame Capacities'!$BN$11)*'Frame Capacities'!$BG$4*('Frame Capacities'!$BJ$11)+'Frame Capacities'!$BD$11),(AND((O192&gt;'Frame Capacities'!$BO$11),(O192&lt;='Frame Capacities'!$BP$11))),((O192-'Frame Capacities'!$BO$11)*'Frame Capacities'!$BG$4*('Frame Capacities'!$BK$11)+'Frame Capacities'!$BE$11))</f>
        <v>287.03872864649702</v>
      </c>
      <c r="U192" s="326">
        <f>T192*K192</f>
        <v>861.11618593949106</v>
      </c>
      <c r="V192" s="25">
        <f>U194/AB192</f>
        <v>519.38841118073117</v>
      </c>
      <c r="W192" s="312"/>
      <c r="X192" s="440">
        <v>3</v>
      </c>
      <c r="Y192" s="25">
        <f>'Structural Information'!$Z$6</f>
        <v>40.367000000000004</v>
      </c>
      <c r="Z192" s="25">
        <f>Y192*M192</f>
        <v>1.7740986648481816</v>
      </c>
      <c r="AA192" s="25">
        <f>Z192*L192</f>
        <v>15.523363317421589</v>
      </c>
      <c r="AB192" s="25">
        <f>AA195/Z195</f>
        <v>6.3549415230752198</v>
      </c>
    </row>
    <row r="193" spans="10:28" x14ac:dyDescent="0.25">
      <c r="J193" s="394">
        <v>2</v>
      </c>
      <c r="K193" s="326">
        <f>'Structural Information'!$U$7</f>
        <v>3</v>
      </c>
      <c r="L193" s="326">
        <f>L194+K193</f>
        <v>5.75</v>
      </c>
      <c r="M193" s="395">
        <f>'Yield Mechanism'!$V$58</f>
        <v>3.924193125991951E-2</v>
      </c>
      <c r="N193" s="29">
        <f>M193-M194</f>
        <v>1.6627997729953055E-2</v>
      </c>
      <c r="O193" s="396">
        <f>N193/K193</f>
        <v>5.5426659099843513E-3</v>
      </c>
      <c r="P193" s="395">
        <f>$C$27</f>
        <v>9.1590348884381355E-3</v>
      </c>
      <c r="Q193" s="395">
        <f>$D$27</f>
        <v>1.9186534771174809E-3</v>
      </c>
      <c r="R193" s="25">
        <f>O193/P193</f>
        <v>0.60515829205772642</v>
      </c>
      <c r="S193" s="25">
        <f t="shared" ref="S193:S194" si="36">O193/Q193</f>
        <v>2.888831139175513</v>
      </c>
      <c r="T193" s="326">
        <f>_xlfn.IFS((O193&lt;='Infill Capacities'!$CT$12),(O193*'Infill Capacities'!$CO$12*'Infill Capacities'!$CN$5),(AND((O193&gt;'Infill Capacities'!$CT$12),(O193&lt;='Infill Capacities'!$CU$12))),((O193-'Infill Capacities'!$CT$12)*'Infill Capacities'!$CN$5*('Infill Capacities'!$CP$12)+'Infill Capacities'!$CJ$12),(AND((O193&gt;'Infill Capacities'!$CU$12),(O193&lt;='Infill Capacities'!$CV$12))),((O193-'Infill Capacities'!$CU$12)*'Infill Capacities'!$CN$5*('Infill Capacities'!$CQ$12)+'Infill Capacities'!$CK$12),(AND((O193&gt;'Infill Capacities'!$CV$12),(O193&lt;='Infill Capacities'!$CW$12))),((O193-'Infill Capacities'!$CV$12)*'Infill Capacities'!$CN$5*('Infill Capacities'!$CR$12)+'Infill Capacities'!$CM$12))+_xlfn.IFS((O193&lt;='Frame Capacities'!$BM$12),(O193*'Frame Capacities'!$BG$5*'Frame Capacities'!$BH$12),(AND((O193&gt;'Frame Capacities'!$BM$12),(O193&lt;='Frame Capacities'!$BN$12))),((O193-'Frame Capacities'!$BM$12)*'Frame Capacities'!$BG$5*('Frame Capacities'!$BI$12)+'Frame Capacities'!$BC$12),(AND((O193&gt;'Frame Capacities'!$BN$12),(O193&lt;='Frame Capacities'!$BO$12))),((O193-'Frame Capacities'!$BN$12)*'Frame Capacities'!$BG$5*('Frame Capacities'!$BJ$12)+'Frame Capacities'!$BD$12),(AND((O193&gt;'Frame Capacities'!$BO$12),(O193&lt;='Frame Capacities'!$BP$12))),((O193-'Frame Capacities'!$BO$12)*'Frame Capacities'!$BG$5*('Frame Capacities'!$BK$12)+'Frame Capacities'!$BE$12))</f>
        <v>475.4958027160298</v>
      </c>
      <c r="U193" s="326">
        <f>U192+T193*K193</f>
        <v>2287.6035940875804</v>
      </c>
      <c r="V193" s="397"/>
      <c r="W193" s="312"/>
      <c r="X193" s="440">
        <v>2</v>
      </c>
      <c r="Y193" s="25">
        <f>'Structural Information'!$Z$7</f>
        <v>40.367000000000004</v>
      </c>
      <c r="Z193" s="25">
        <f>Y193*M193</f>
        <v>1.584079039169171</v>
      </c>
      <c r="AA193" s="25">
        <f>Z193*L193</f>
        <v>9.1084544752227341</v>
      </c>
      <c r="AB193" s="438" t="s">
        <v>341</v>
      </c>
    </row>
    <row r="194" spans="10:28" x14ac:dyDescent="0.25">
      <c r="J194" s="394">
        <v>1</v>
      </c>
      <c r="K194" s="326">
        <f>'Structural Information'!$U$8</f>
        <v>2.75</v>
      </c>
      <c r="L194" s="326">
        <f>K194</f>
        <v>2.75</v>
      </c>
      <c r="M194" s="395">
        <f>'Yield Mechanism'!$V$59</f>
        <v>2.2613933529966455E-2</v>
      </c>
      <c r="N194" s="29">
        <f>M194</f>
        <v>2.2613933529966455E-2</v>
      </c>
      <c r="O194" s="396">
        <f>N194/K194</f>
        <v>8.2232485563514379E-3</v>
      </c>
      <c r="P194" s="395">
        <f>$C$28</f>
        <v>8.2232485563514535E-3</v>
      </c>
      <c r="Q194" s="395">
        <f>$D$28</f>
        <v>1.7966158051608699E-3</v>
      </c>
      <c r="R194" s="25">
        <f t="shared" ref="R194" si="37">O194/P194</f>
        <v>0.99999999999999811</v>
      </c>
      <c r="S194" s="25">
        <f t="shared" si="36"/>
        <v>4.5770768200578775</v>
      </c>
      <c r="T194" s="326">
        <f>_xlfn.IFS((O194&lt;='Infill Capacities'!$CT$13),(O194*'Infill Capacities'!$CO$13*'Infill Capacities'!$CN$6),(AND((O194&gt;'Infill Capacities'!$CT$13),(O194&lt;='Infill Capacities'!$CU$13))),((O194-'Infill Capacities'!$CT$13)*'Infill Capacities'!$CN$6*('Infill Capacities'!$CP$13)+'Infill Capacities'!$CJ$13),(AND((O194&gt;'Infill Capacities'!$CU$13),(O194&lt;='Infill Capacities'!$CV$13))),((O194-'Infill Capacities'!$CU$13)*'Infill Capacities'!$CN$6*('Infill Capacities'!$CQ$13)+'Infill Capacities'!$CK$13),(AND((O194&gt;'Infill Capacities'!$CV$13),(O194&lt;='Infill Capacities'!$CW$13))),((O194-'Infill Capacities'!$CV$13)*'Infill Capacities'!$CN$6*('Infill Capacities'!$CR$13)+'Infill Capacities'!$CM$13))+_xlfn.IFS((O194&lt;='Frame Capacities'!$BM$13),(O194*'Frame Capacities'!$BG$6*'Frame Capacities'!$BH$13),(AND((O194&gt;'Frame Capacities'!$BM$13),(O194&lt;='Frame Capacities'!$BN$13))),((O194-'Frame Capacities'!$BM$13)*'Frame Capacities'!$BG$6*('Frame Capacities'!$BI$13)+'Frame Capacities'!$BC$13),(AND((O194&gt;'Frame Capacities'!$BN$13),(O194&lt;='Frame Capacities'!$BO$13))),((O194-'Frame Capacities'!$BN$13)*'Frame Capacities'!$BG$6*('Frame Capacities'!$BJ$13)+'Frame Capacities'!$BD$13),(AND((O194&gt;'Frame Capacities'!$BO$13),(O194&lt;='Frame Capacities'!$BP$13))),((O194-'Frame Capacities'!$BO$13)*'Frame Capacities'!$BG$6*('Frame Capacities'!$BK$13)+'Frame Capacities'!$BE$13))</f>
        <v>368.39250426505942</v>
      </c>
      <c r="U194" s="326">
        <f>U193+T194*K194</f>
        <v>3300.6829808164939</v>
      </c>
      <c r="V194" s="398"/>
      <c r="W194" s="312"/>
      <c r="X194" s="440">
        <v>1</v>
      </c>
      <c r="Y194" s="25">
        <f>'Structural Information'!$Z$8</f>
        <v>40.367000000000004</v>
      </c>
      <c r="Z194" s="25">
        <f>Y194*M194</f>
        <v>0.91285665480415601</v>
      </c>
      <c r="AA194" s="25">
        <f>Z194*L194</f>
        <v>2.5103558007114288</v>
      </c>
      <c r="AB194" s="325">
        <f>T194/M192</f>
        <v>8382.2284038189227</v>
      </c>
    </row>
    <row r="195" spans="10:28" x14ac:dyDescent="0.25">
      <c r="V195" s="450"/>
      <c r="W195" s="312"/>
      <c r="X195" s="453"/>
      <c r="Y195" s="438" t="s">
        <v>83</v>
      </c>
      <c r="Z195" s="399">
        <f>SUM(Z192:Z194)</f>
        <v>4.2710343588215087</v>
      </c>
      <c r="AA195" s="399">
        <f>SUM(AA192:AA194)</f>
        <v>27.142173593355754</v>
      </c>
      <c r="AB195" s="441" t="s">
        <v>343</v>
      </c>
    </row>
    <row r="196" spans="10:28" x14ac:dyDescent="0.25">
      <c r="W196" s="312"/>
      <c r="X196" s="453"/>
      <c r="Y196" s="451"/>
      <c r="Z196" s="451"/>
      <c r="AA196" s="452"/>
      <c r="AB196" s="25">
        <f>(('Structural Information'!$Z$6*M192+'Structural Information'!$Z$7*M193+'Structural Information'!$Z$8*M194)^2)/('Structural Information'!$Z$6*M192*M192+'Structural Information'!$Z$7*M193*M193+'Structural Information'!$Z$8*M194*M194)</f>
        <v>113.46064508305457</v>
      </c>
    </row>
    <row r="197" spans="10:28" x14ac:dyDescent="0.25">
      <c r="W197" s="312"/>
      <c r="X197" s="453"/>
      <c r="Y197" s="20"/>
      <c r="Z197" s="20"/>
      <c r="AA197" s="410"/>
      <c r="AB197" s="438" t="s">
        <v>342</v>
      </c>
    </row>
    <row r="198" spans="10:28" x14ac:dyDescent="0.25">
      <c r="X198" s="454"/>
      <c r="Y198" s="412"/>
      <c r="Z198" s="412"/>
      <c r="AA198" s="413"/>
      <c r="AB198" s="325">
        <f>2*PI()*SQRT(AB196/AB194)</f>
        <v>0.73100903934038719</v>
      </c>
    </row>
    <row r="199" spans="10:28" x14ac:dyDescent="0.25">
      <c r="S199" s="106"/>
    </row>
    <row r="200" spans="10:28" ht="15.75" x14ac:dyDescent="0.25">
      <c r="J200" s="864" t="s">
        <v>352</v>
      </c>
      <c r="K200" s="864"/>
      <c r="L200" s="864"/>
      <c r="M200" s="864"/>
      <c r="N200" s="864"/>
      <c r="O200" s="864"/>
      <c r="P200" s="864"/>
      <c r="Q200" s="864"/>
      <c r="R200" s="864"/>
      <c r="S200" s="864"/>
      <c r="T200" s="864"/>
      <c r="U200" s="864"/>
      <c r="V200" s="864"/>
      <c r="W200" s="414"/>
      <c r="X200" s="864" t="s">
        <v>111</v>
      </c>
      <c r="Y200" s="864"/>
      <c r="Z200" s="864"/>
      <c r="AA200" s="864"/>
      <c r="AB200" s="864"/>
    </row>
    <row r="201" spans="10:28" ht="15" customHeight="1" x14ac:dyDescent="0.25">
      <c r="J201" s="660" t="s">
        <v>9</v>
      </c>
      <c r="K201" s="659" t="s">
        <v>3</v>
      </c>
      <c r="L201" s="659" t="s">
        <v>76</v>
      </c>
      <c r="M201" s="660" t="s">
        <v>78</v>
      </c>
      <c r="N201" s="660" t="s">
        <v>86</v>
      </c>
      <c r="O201" s="659" t="s">
        <v>106</v>
      </c>
      <c r="P201" s="659" t="s">
        <v>267</v>
      </c>
      <c r="Q201" s="659" t="s">
        <v>268</v>
      </c>
      <c r="R201" s="660" t="s">
        <v>398</v>
      </c>
      <c r="S201" s="660" t="s">
        <v>399</v>
      </c>
      <c r="T201" s="660" t="s">
        <v>80</v>
      </c>
      <c r="U201" s="659" t="s">
        <v>107</v>
      </c>
      <c r="V201" s="660" t="s">
        <v>84</v>
      </c>
      <c r="X201" s="660" t="s">
        <v>9</v>
      </c>
      <c r="Y201" s="865" t="s">
        <v>81</v>
      </c>
      <c r="Z201" s="865" t="s">
        <v>82</v>
      </c>
      <c r="AA201" s="865" t="s">
        <v>109</v>
      </c>
      <c r="AB201" s="659" t="s">
        <v>110</v>
      </c>
    </row>
    <row r="202" spans="10:28" x14ac:dyDescent="0.25">
      <c r="J202" s="565"/>
      <c r="K202" s="658"/>
      <c r="L202" s="658"/>
      <c r="M202" s="565"/>
      <c r="N202" s="565"/>
      <c r="O202" s="658"/>
      <c r="P202" s="658"/>
      <c r="Q202" s="658"/>
      <c r="R202" s="565"/>
      <c r="S202" s="565"/>
      <c r="T202" s="565"/>
      <c r="U202" s="658"/>
      <c r="V202" s="565"/>
      <c r="X202" s="565"/>
      <c r="Y202" s="866"/>
      <c r="Z202" s="866"/>
      <c r="AA202" s="866"/>
      <c r="AB202" s="658"/>
    </row>
    <row r="203" spans="10:28" x14ac:dyDescent="0.25">
      <c r="J203" s="394">
        <v>3</v>
      </c>
      <c r="K203" s="326">
        <f>'Structural Information'!$U$6</f>
        <v>3</v>
      </c>
      <c r="L203" s="326">
        <f>L204+K203</f>
        <v>8.75</v>
      </c>
      <c r="M203" s="395">
        <f>'Yield Mechanism'!$V$57</f>
        <v>4.3949232413807847E-2</v>
      </c>
      <c r="N203" s="29">
        <f>M203-M204</f>
        <v>4.7073011538883366E-3</v>
      </c>
      <c r="O203" s="396">
        <f>N203/K203</f>
        <v>1.5691003846294456E-3</v>
      </c>
      <c r="P203" s="395">
        <f>$C$26</f>
        <v>9.5976000000000013E-3</v>
      </c>
      <c r="Q203" s="395">
        <f>$D$26</f>
        <v>2.107940763551708E-3</v>
      </c>
      <c r="R203" s="326">
        <f>O203/P203</f>
        <v>0.16348882893946876</v>
      </c>
      <c r="S203" s="25">
        <f>O203/Q203</f>
        <v>0.74437593871738583</v>
      </c>
      <c r="T203" s="326">
        <f>_xlfn.IFS((O203&lt;='Infill Capacities'!$CT$11),(O203*'Infill Capacities'!$CO$11*'Infill Capacities'!$CN$4),(AND((O203&gt;'Infill Capacities'!$CT$11),(O203&lt;='Infill Capacities'!$CU$11))),((O203-'Infill Capacities'!$CT$11)*'Infill Capacities'!$CN$4*('Infill Capacities'!$CP$11)+'Infill Capacities'!$CJ$11),(AND((O203&gt;'Infill Capacities'!$CU$11),(O203&lt;='Infill Capacities'!$CV$11))),((O203-'Infill Capacities'!$CU$11)*'Infill Capacities'!$CN$4*('Infill Capacities'!$CQ$11)+'Infill Capacities'!$CK$11),(AND((O203&gt;'Infill Capacities'!$CV$11),(O203&lt;='Infill Capacities'!$CW$11))),((O203-'Infill Capacities'!$CV$11)*'Infill Capacities'!$CN$4*('Infill Capacities'!$CR$11)+'Infill Capacities'!$CM$11))+_xlfn.IFS((O203&lt;='Frame Capacities'!$BM$11),(O203*'Frame Capacities'!$BG$4*'Frame Capacities'!$BH$11),(AND((O203&gt;'Frame Capacities'!$BM$11),(O203&lt;='Frame Capacities'!$BN$11))),((O203-'Frame Capacities'!$BM$11)*'Frame Capacities'!$BG$4*('Frame Capacities'!$BI$11)+'Frame Capacities'!$BC$11),(AND((O203&gt;'Frame Capacities'!$BN$11),(O203&lt;='Frame Capacities'!$BO$11))),((O203-'Frame Capacities'!$BN$11)*'Frame Capacities'!$BG$4*('Frame Capacities'!$BJ$11)+'Frame Capacities'!$BD$11),(AND((O203&gt;'Frame Capacities'!$BO$11),(O203&lt;='Frame Capacities'!$BP$11))),((O203-'Frame Capacities'!$BO$11)*'Frame Capacities'!$BG$4*('Frame Capacities'!$BK$11)+'Frame Capacities'!$BE$11))</f>
        <v>287.03872864649702</v>
      </c>
      <c r="U203" s="326">
        <f>T203*K203</f>
        <v>861.11618593949106</v>
      </c>
      <c r="V203" s="25">
        <f>U205/AB203</f>
        <v>519.38841118073117</v>
      </c>
      <c r="W203" s="312"/>
      <c r="X203" s="440">
        <v>3</v>
      </c>
      <c r="Y203" s="25">
        <f>'Structural Information'!$Z$6</f>
        <v>40.367000000000004</v>
      </c>
      <c r="Z203" s="25">
        <f>Y203*M203</f>
        <v>1.7740986648481816</v>
      </c>
      <c r="AA203" s="25">
        <f>Z203*L203</f>
        <v>15.523363317421589</v>
      </c>
      <c r="AB203" s="25">
        <f>AA206/Z206</f>
        <v>6.3549415230752198</v>
      </c>
    </row>
    <row r="204" spans="10:28" x14ac:dyDescent="0.25">
      <c r="J204" s="394">
        <v>2</v>
      </c>
      <c r="K204" s="326">
        <f>'Structural Information'!$U$7</f>
        <v>3</v>
      </c>
      <c r="L204" s="326">
        <f>L205+K204</f>
        <v>5.75</v>
      </c>
      <c r="M204" s="395">
        <f>'Yield Mechanism'!$V$58</f>
        <v>3.924193125991951E-2</v>
      </c>
      <c r="N204" s="29">
        <f>M204-M205</f>
        <v>1.6627997729953055E-2</v>
      </c>
      <c r="O204" s="396">
        <f>N204/K204</f>
        <v>5.5426659099843513E-3</v>
      </c>
      <c r="P204" s="395">
        <f>$C$27</f>
        <v>9.1590348884381355E-3</v>
      </c>
      <c r="Q204" s="395">
        <f>$D$27</f>
        <v>1.9186534771174809E-3</v>
      </c>
      <c r="R204" s="25">
        <f>O204/P204</f>
        <v>0.60515829205772642</v>
      </c>
      <c r="S204" s="25">
        <f t="shared" ref="S204:S205" si="38">O204/Q204</f>
        <v>2.888831139175513</v>
      </c>
      <c r="T204" s="326">
        <f>_xlfn.IFS((O204&lt;='Infill Capacities'!$CT$12),(O204*'Infill Capacities'!$CO$12*'Infill Capacities'!$CN$5),(AND((O204&gt;'Infill Capacities'!$CT$12),(O204&lt;='Infill Capacities'!$CU$12))),((O204-'Infill Capacities'!$CT$12)*'Infill Capacities'!$CN$5*('Infill Capacities'!$CP$12)+'Infill Capacities'!$CJ$12),(AND((O204&gt;'Infill Capacities'!$CU$12),(O204&lt;='Infill Capacities'!$CV$12))),((O204-'Infill Capacities'!$CU$12)*'Infill Capacities'!$CN$5*('Infill Capacities'!$CQ$12)+'Infill Capacities'!$CK$12),(AND((O204&gt;'Infill Capacities'!$CV$12),(O204&lt;='Infill Capacities'!$CW$12))),((O204-'Infill Capacities'!$CV$12)*'Infill Capacities'!$CN$5*('Infill Capacities'!$CR$12)+'Infill Capacities'!$CM$12))+_xlfn.IFS((O204&lt;='Frame Capacities'!$BM$12),(O204*'Frame Capacities'!$BG$5*'Frame Capacities'!$BH$12),(AND((O204&gt;'Frame Capacities'!$BM$12),(O204&lt;='Frame Capacities'!$BN$12))),((O204-'Frame Capacities'!$BM$12)*'Frame Capacities'!$BG$5*('Frame Capacities'!$BI$12)+'Frame Capacities'!$BC$12),(AND((O204&gt;'Frame Capacities'!$BN$12),(O204&lt;='Frame Capacities'!$BO$12))),((O204-'Frame Capacities'!$BN$12)*'Frame Capacities'!$BG$5*('Frame Capacities'!$BJ$12)+'Frame Capacities'!$BD$12),(AND((O204&gt;'Frame Capacities'!$BO$12),(O204&lt;='Frame Capacities'!$BP$12))),((O204-'Frame Capacities'!$BO$12)*'Frame Capacities'!$BG$5*('Frame Capacities'!$BK$12)+'Frame Capacities'!$BE$12))</f>
        <v>475.4958027160298</v>
      </c>
      <c r="U204" s="326">
        <f>U203+T204*K204</f>
        <v>2287.6035940875804</v>
      </c>
      <c r="V204" s="397"/>
      <c r="W204" s="312"/>
      <c r="X204" s="440">
        <v>2</v>
      </c>
      <c r="Y204" s="25">
        <f>'Structural Information'!$Z$7</f>
        <v>40.367000000000004</v>
      </c>
      <c r="Z204" s="25">
        <f>Y204*M204</f>
        <v>1.584079039169171</v>
      </c>
      <c r="AA204" s="25">
        <f>Z204*L204</f>
        <v>9.1084544752227341</v>
      </c>
      <c r="AB204" s="438" t="s">
        <v>341</v>
      </c>
    </row>
    <row r="205" spans="10:28" x14ac:dyDescent="0.25">
      <c r="J205" s="394">
        <v>1</v>
      </c>
      <c r="K205" s="326">
        <f>'Structural Information'!$U$8</f>
        <v>2.75</v>
      </c>
      <c r="L205" s="326">
        <f>K205</f>
        <v>2.75</v>
      </c>
      <c r="M205" s="395">
        <f>'Yield Mechanism'!$V$59</f>
        <v>2.2613933529966455E-2</v>
      </c>
      <c r="N205" s="29">
        <f>M205</f>
        <v>2.2613933529966455E-2</v>
      </c>
      <c r="O205" s="396">
        <f>N205/K205</f>
        <v>8.2232485563514379E-3</v>
      </c>
      <c r="P205" s="395">
        <f>$C$28</f>
        <v>8.2232485563514535E-3</v>
      </c>
      <c r="Q205" s="395">
        <f>$D$28</f>
        <v>1.7966158051608699E-3</v>
      </c>
      <c r="R205" s="25">
        <f t="shared" ref="R205" si="39">O205/P205</f>
        <v>0.99999999999999811</v>
      </c>
      <c r="S205" s="25">
        <f t="shared" si="38"/>
        <v>4.5770768200578775</v>
      </c>
      <c r="T205" s="326">
        <f>_xlfn.IFS((O205&lt;='Infill Capacities'!$CT$13),(O205*'Infill Capacities'!$CO$13*'Infill Capacities'!$CN$6),(AND((O205&gt;'Infill Capacities'!$CT$13),(O205&lt;='Infill Capacities'!$CU$13))),((O205-'Infill Capacities'!$CT$13)*'Infill Capacities'!$CN$6*('Infill Capacities'!$CP$13)+'Infill Capacities'!$CJ$13),(AND((O205&gt;'Infill Capacities'!$CU$13),(O205&lt;='Infill Capacities'!$CV$13))),((O205-'Infill Capacities'!$CU$13)*'Infill Capacities'!$CN$6*('Infill Capacities'!$CQ$13)+'Infill Capacities'!$CK$13),(AND((O205&gt;'Infill Capacities'!$CV$13),(O205&lt;='Infill Capacities'!$CW$13))),((O205-'Infill Capacities'!$CV$13)*'Infill Capacities'!$CN$6*('Infill Capacities'!$CR$13)+'Infill Capacities'!$CM$13))+_xlfn.IFS((O205&lt;='Frame Capacities'!$BM$13),(O205*'Frame Capacities'!$BG$6*'Frame Capacities'!$BH$13),(AND((O205&gt;'Frame Capacities'!$BM$13),(O205&lt;='Frame Capacities'!$BN$13))),((O205-'Frame Capacities'!$BM$13)*'Frame Capacities'!$BG$6*('Frame Capacities'!$BI$13)+'Frame Capacities'!$BC$13),(AND((O205&gt;'Frame Capacities'!$BN$13),(O205&lt;='Frame Capacities'!$BO$13))),((O205-'Frame Capacities'!$BN$13)*'Frame Capacities'!$BG$6*('Frame Capacities'!$BJ$13)+'Frame Capacities'!$BD$13),(AND((O205&gt;'Frame Capacities'!$BO$13),(O205&lt;='Frame Capacities'!$BP$13))),((O205-'Frame Capacities'!$BO$13)*'Frame Capacities'!$BG$6*('Frame Capacities'!$BK$13)+'Frame Capacities'!$BE$13))</f>
        <v>368.39250426505942</v>
      </c>
      <c r="U205" s="326">
        <f>U204+T205*K205</f>
        <v>3300.6829808164939</v>
      </c>
      <c r="V205" s="398"/>
      <c r="W205" s="312"/>
      <c r="X205" s="440">
        <v>1</v>
      </c>
      <c r="Y205" s="25">
        <f>'Structural Information'!$Z$8</f>
        <v>40.367000000000004</v>
      </c>
      <c r="Z205" s="25">
        <f>Y205*M205</f>
        <v>0.91285665480415601</v>
      </c>
      <c r="AA205" s="25">
        <f>Z205*L205</f>
        <v>2.5103558007114288</v>
      </c>
      <c r="AB205" s="325">
        <f>T205/M203</f>
        <v>8382.2284038189227</v>
      </c>
    </row>
    <row r="206" spans="10:28" x14ac:dyDescent="0.25">
      <c r="V206" s="450"/>
      <c r="W206" s="312"/>
      <c r="X206" s="453"/>
      <c r="Y206" s="438" t="s">
        <v>83</v>
      </c>
      <c r="Z206" s="399">
        <f>SUM(Z203:Z205)</f>
        <v>4.2710343588215087</v>
      </c>
      <c r="AA206" s="399">
        <f>SUM(AA203:AA205)</f>
        <v>27.142173593355754</v>
      </c>
      <c r="AB206" s="441" t="s">
        <v>343</v>
      </c>
    </row>
    <row r="207" spans="10:28" x14ac:dyDescent="0.25">
      <c r="W207" s="312"/>
      <c r="X207" s="453"/>
      <c r="Y207" s="451"/>
      <c r="Z207" s="451"/>
      <c r="AA207" s="452"/>
      <c r="AB207" s="25">
        <f>(('Structural Information'!$Z$6*M203+'Structural Information'!$Z$7*M204+'Structural Information'!$Z$8*M205)^2)/('Structural Information'!$Z$6*M203*M203+'Structural Information'!$Z$7*M204*M204+'Structural Information'!$Z$8*M205*M205)</f>
        <v>113.46064508305457</v>
      </c>
    </row>
    <row r="208" spans="10:28" x14ac:dyDescent="0.25">
      <c r="W208" s="312"/>
      <c r="X208" s="453"/>
      <c r="Y208" s="20"/>
      <c r="Z208" s="20"/>
      <c r="AA208" s="410"/>
      <c r="AB208" s="438" t="s">
        <v>342</v>
      </c>
    </row>
    <row r="209" spans="10:28" x14ac:dyDescent="0.25">
      <c r="X209" s="454"/>
      <c r="Y209" s="412"/>
      <c r="Z209" s="412"/>
      <c r="AA209" s="413"/>
      <c r="AB209" s="325">
        <f>2*PI()*SQRT(AB207/AB205)</f>
        <v>0.73100903934038719</v>
      </c>
    </row>
    <row r="211" spans="10:28" ht="15.75" x14ac:dyDescent="0.25">
      <c r="J211" s="864" t="s">
        <v>353</v>
      </c>
      <c r="K211" s="864"/>
      <c r="L211" s="864"/>
      <c r="M211" s="864"/>
      <c r="N211" s="864"/>
      <c r="O211" s="864"/>
      <c r="P211" s="864"/>
      <c r="Q211" s="864"/>
      <c r="R211" s="864"/>
      <c r="S211" s="864"/>
      <c r="T211" s="864"/>
      <c r="U211" s="864"/>
      <c r="V211" s="864"/>
      <c r="W211" s="414"/>
      <c r="X211" s="864" t="s">
        <v>111</v>
      </c>
      <c r="Y211" s="864"/>
      <c r="Z211" s="864"/>
      <c r="AA211" s="864"/>
      <c r="AB211" s="864"/>
    </row>
    <row r="212" spans="10:28" ht="15" customHeight="1" x14ac:dyDescent="0.25">
      <c r="J212" s="660" t="s">
        <v>9</v>
      </c>
      <c r="K212" s="659" t="s">
        <v>3</v>
      </c>
      <c r="L212" s="659" t="s">
        <v>76</v>
      </c>
      <c r="M212" s="660" t="s">
        <v>78</v>
      </c>
      <c r="N212" s="660" t="s">
        <v>86</v>
      </c>
      <c r="O212" s="659" t="s">
        <v>106</v>
      </c>
      <c r="P212" s="659" t="s">
        <v>267</v>
      </c>
      <c r="Q212" s="659" t="s">
        <v>268</v>
      </c>
      <c r="R212" s="660" t="s">
        <v>398</v>
      </c>
      <c r="S212" s="660" t="s">
        <v>399</v>
      </c>
      <c r="T212" s="660" t="s">
        <v>80</v>
      </c>
      <c r="U212" s="659" t="s">
        <v>107</v>
      </c>
      <c r="V212" s="660" t="s">
        <v>84</v>
      </c>
      <c r="X212" s="660" t="s">
        <v>9</v>
      </c>
      <c r="Y212" s="865" t="s">
        <v>81</v>
      </c>
      <c r="Z212" s="865" t="s">
        <v>82</v>
      </c>
      <c r="AA212" s="865" t="s">
        <v>109</v>
      </c>
      <c r="AB212" s="659" t="s">
        <v>110</v>
      </c>
    </row>
    <row r="213" spans="10:28" x14ac:dyDescent="0.25">
      <c r="J213" s="565"/>
      <c r="K213" s="658"/>
      <c r="L213" s="658"/>
      <c r="M213" s="565"/>
      <c r="N213" s="565"/>
      <c r="O213" s="658"/>
      <c r="P213" s="658"/>
      <c r="Q213" s="658"/>
      <c r="R213" s="565"/>
      <c r="S213" s="565"/>
      <c r="T213" s="565"/>
      <c r="U213" s="658"/>
      <c r="V213" s="565"/>
      <c r="X213" s="565"/>
      <c r="Y213" s="866"/>
      <c r="Z213" s="866"/>
      <c r="AA213" s="866"/>
      <c r="AB213" s="658"/>
    </row>
    <row r="214" spans="10:28" x14ac:dyDescent="0.25">
      <c r="J214" s="394">
        <v>3</v>
      </c>
      <c r="K214" s="326">
        <f>'Structural Information'!$U$6</f>
        <v>3</v>
      </c>
      <c r="L214" s="326">
        <f>L215+K214</f>
        <v>8.75</v>
      </c>
      <c r="M214" s="395">
        <f>'Yield Mechanism'!$V$57</f>
        <v>4.3949232413807847E-2</v>
      </c>
      <c r="N214" s="29">
        <f>M214-M215</f>
        <v>4.7073011538883366E-3</v>
      </c>
      <c r="O214" s="396">
        <f>N214/K214</f>
        <v>1.5691003846294456E-3</v>
      </c>
      <c r="P214" s="395">
        <f>$C$26</f>
        <v>9.5976000000000013E-3</v>
      </c>
      <c r="Q214" s="395">
        <f>$D$26</f>
        <v>2.107940763551708E-3</v>
      </c>
      <c r="R214" s="326">
        <f>O214/P214</f>
        <v>0.16348882893946876</v>
      </c>
      <c r="S214" s="25">
        <f>O214/Q214</f>
        <v>0.74437593871738583</v>
      </c>
      <c r="T214" s="326">
        <f>_xlfn.IFS((O214&lt;='Infill Capacities'!$CT$11),(O214*'Infill Capacities'!$CO$11*'Infill Capacities'!$CN$4),(AND((O214&gt;'Infill Capacities'!$CT$11),(O214&lt;='Infill Capacities'!$CU$11))),((O214-'Infill Capacities'!$CT$11)*'Infill Capacities'!$CN$4*('Infill Capacities'!$CP$11)+'Infill Capacities'!$CJ$11),(AND((O214&gt;'Infill Capacities'!$CU$11),(O214&lt;='Infill Capacities'!$CV$11))),((O214-'Infill Capacities'!$CU$11)*'Infill Capacities'!$CN$4*('Infill Capacities'!$CQ$11)+'Infill Capacities'!$CK$11),(AND((O214&gt;'Infill Capacities'!$CV$11),(O214&lt;='Infill Capacities'!$CW$11))),((O214-'Infill Capacities'!$CV$11)*'Infill Capacities'!$CN$4*('Infill Capacities'!$CR$11)+'Infill Capacities'!$CM$11))+_xlfn.IFS((O214&lt;='Frame Capacities'!$BM$11),(O214*'Frame Capacities'!$BG$4*'Frame Capacities'!$BH$11),(AND((O214&gt;'Frame Capacities'!$BM$11),(O214&lt;='Frame Capacities'!$BN$11))),((O214-'Frame Capacities'!$BM$11)*'Frame Capacities'!$BG$4*('Frame Capacities'!$BI$11)+'Frame Capacities'!$BC$11),(AND((O214&gt;'Frame Capacities'!$BN$11),(O214&lt;='Frame Capacities'!$BO$11))),((O214-'Frame Capacities'!$BN$11)*'Frame Capacities'!$BG$4*('Frame Capacities'!$BJ$11)+'Frame Capacities'!$BD$11),(AND((O214&gt;'Frame Capacities'!$BO$11),(O214&lt;='Frame Capacities'!$BP$11))),((O214-'Frame Capacities'!$BO$11)*'Frame Capacities'!$BG$4*('Frame Capacities'!$BK$11)+'Frame Capacities'!$BE$11))</f>
        <v>287.03872864649702</v>
      </c>
      <c r="U214" s="326">
        <f>T214*K214</f>
        <v>861.11618593949106</v>
      </c>
      <c r="V214" s="25">
        <f>U216/AB214</f>
        <v>519.38841118073117</v>
      </c>
      <c r="W214" s="312"/>
      <c r="X214" s="440">
        <v>3</v>
      </c>
      <c r="Y214" s="25">
        <f>'Structural Information'!$Z$6</f>
        <v>40.367000000000004</v>
      </c>
      <c r="Z214" s="25">
        <f>Y214*M214</f>
        <v>1.7740986648481816</v>
      </c>
      <c r="AA214" s="25">
        <f>Z214*L214</f>
        <v>15.523363317421589</v>
      </c>
      <c r="AB214" s="25">
        <f>AA217/Z217</f>
        <v>6.3549415230752198</v>
      </c>
    </row>
    <row r="215" spans="10:28" x14ac:dyDescent="0.25">
      <c r="J215" s="394">
        <v>2</v>
      </c>
      <c r="K215" s="326">
        <f>'Structural Information'!$U$7</f>
        <v>3</v>
      </c>
      <c r="L215" s="326">
        <f>L216+K215</f>
        <v>5.75</v>
      </c>
      <c r="M215" s="395">
        <f>'Yield Mechanism'!$V$58</f>
        <v>3.924193125991951E-2</v>
      </c>
      <c r="N215" s="29">
        <f>M215-M216</f>
        <v>1.6627997729953055E-2</v>
      </c>
      <c r="O215" s="396">
        <f>N215/K215</f>
        <v>5.5426659099843513E-3</v>
      </c>
      <c r="P215" s="395">
        <f>$C$27</f>
        <v>9.1590348884381355E-3</v>
      </c>
      <c r="Q215" s="395">
        <f>$D$27</f>
        <v>1.9186534771174809E-3</v>
      </c>
      <c r="R215" s="25">
        <f>O215/P215</f>
        <v>0.60515829205772642</v>
      </c>
      <c r="S215" s="25">
        <f t="shared" ref="S215:S216" si="40">O215/Q215</f>
        <v>2.888831139175513</v>
      </c>
      <c r="T215" s="326">
        <f>_xlfn.IFS((O215&lt;='Infill Capacities'!$CT$12),(O215*'Infill Capacities'!$CO$12*'Infill Capacities'!$CN$5),(AND((O215&gt;'Infill Capacities'!$CT$12),(O215&lt;='Infill Capacities'!$CU$12))),((O215-'Infill Capacities'!$CT$12)*'Infill Capacities'!$CN$5*('Infill Capacities'!$CP$12)+'Infill Capacities'!$CJ$12),(AND((O215&gt;'Infill Capacities'!$CU$12),(O215&lt;='Infill Capacities'!$CV$12))),((O215-'Infill Capacities'!$CU$12)*'Infill Capacities'!$CN$5*('Infill Capacities'!$CQ$12)+'Infill Capacities'!$CK$12),(AND((O215&gt;'Infill Capacities'!$CV$12),(O215&lt;='Infill Capacities'!$CW$12))),((O215-'Infill Capacities'!$CV$12)*'Infill Capacities'!$CN$5*('Infill Capacities'!$CR$12)+'Infill Capacities'!$CM$12))+_xlfn.IFS((O215&lt;='Frame Capacities'!$BM$12),(O215*'Frame Capacities'!$BG$5*'Frame Capacities'!$BH$12),(AND((O215&gt;'Frame Capacities'!$BM$12),(O215&lt;='Frame Capacities'!$BN$12))),((O215-'Frame Capacities'!$BM$12)*'Frame Capacities'!$BG$5*('Frame Capacities'!$BI$12)+'Frame Capacities'!$BC$12),(AND((O215&gt;'Frame Capacities'!$BN$12),(O215&lt;='Frame Capacities'!$BO$12))),((O215-'Frame Capacities'!$BN$12)*'Frame Capacities'!$BG$5*('Frame Capacities'!$BJ$12)+'Frame Capacities'!$BD$12),(AND((O215&gt;'Frame Capacities'!$BO$12),(O215&lt;='Frame Capacities'!$BP$12))),((O215-'Frame Capacities'!$BO$12)*'Frame Capacities'!$BG$5*('Frame Capacities'!$BK$12)+'Frame Capacities'!$BE$12))</f>
        <v>475.4958027160298</v>
      </c>
      <c r="U215" s="326">
        <f>U214+T215*K215</f>
        <v>2287.6035940875804</v>
      </c>
      <c r="V215" s="397"/>
      <c r="W215" s="312"/>
      <c r="X215" s="440">
        <v>2</v>
      </c>
      <c r="Y215" s="25">
        <f>'Structural Information'!$Z$7</f>
        <v>40.367000000000004</v>
      </c>
      <c r="Z215" s="25">
        <f>Y215*M215</f>
        <v>1.584079039169171</v>
      </c>
      <c r="AA215" s="25">
        <f>Z215*L215</f>
        <v>9.1084544752227341</v>
      </c>
      <c r="AB215" s="438" t="s">
        <v>341</v>
      </c>
    </row>
    <row r="216" spans="10:28" x14ac:dyDescent="0.25">
      <c r="J216" s="394">
        <v>1</v>
      </c>
      <c r="K216" s="326">
        <f>'Structural Information'!$U$8</f>
        <v>2.75</v>
      </c>
      <c r="L216" s="326">
        <f>K216</f>
        <v>2.75</v>
      </c>
      <c r="M216" s="395">
        <f>'Yield Mechanism'!$V$59</f>
        <v>2.2613933529966455E-2</v>
      </c>
      <c r="N216" s="29">
        <f>M216</f>
        <v>2.2613933529966455E-2</v>
      </c>
      <c r="O216" s="396">
        <f>N216/K216</f>
        <v>8.2232485563514379E-3</v>
      </c>
      <c r="P216" s="395">
        <f>$C$28</f>
        <v>8.2232485563514535E-3</v>
      </c>
      <c r="Q216" s="395">
        <f>$D$28</f>
        <v>1.7966158051608699E-3</v>
      </c>
      <c r="R216" s="25">
        <f t="shared" ref="R216" si="41">O216/P216</f>
        <v>0.99999999999999811</v>
      </c>
      <c r="S216" s="25">
        <f t="shared" si="40"/>
        <v>4.5770768200578775</v>
      </c>
      <c r="T216" s="326">
        <f>_xlfn.IFS((O216&lt;='Infill Capacities'!$CT$13),(O216*'Infill Capacities'!$CO$13*'Infill Capacities'!$CN$6),(AND((O216&gt;'Infill Capacities'!$CT$13),(O216&lt;='Infill Capacities'!$CU$13))),((O216-'Infill Capacities'!$CT$13)*'Infill Capacities'!$CN$6*('Infill Capacities'!$CP$13)+'Infill Capacities'!$CJ$13),(AND((O216&gt;'Infill Capacities'!$CU$13),(O216&lt;='Infill Capacities'!$CV$13))),((O216-'Infill Capacities'!$CU$13)*'Infill Capacities'!$CN$6*('Infill Capacities'!$CQ$13)+'Infill Capacities'!$CK$13),(AND((O216&gt;'Infill Capacities'!$CV$13),(O216&lt;='Infill Capacities'!$CW$13))),((O216-'Infill Capacities'!$CV$13)*'Infill Capacities'!$CN$6*('Infill Capacities'!$CR$13)+'Infill Capacities'!$CM$13))+_xlfn.IFS((O216&lt;='Frame Capacities'!$BM$13),(O216*'Frame Capacities'!$BG$6*'Frame Capacities'!$BH$13),(AND((O216&gt;'Frame Capacities'!$BM$13),(O216&lt;='Frame Capacities'!$BN$13))),((O216-'Frame Capacities'!$BM$13)*'Frame Capacities'!$BG$6*('Frame Capacities'!$BI$13)+'Frame Capacities'!$BC$13),(AND((O216&gt;'Frame Capacities'!$BN$13),(O216&lt;='Frame Capacities'!$BO$13))),((O216-'Frame Capacities'!$BN$13)*'Frame Capacities'!$BG$6*('Frame Capacities'!$BJ$13)+'Frame Capacities'!$BD$13),(AND((O216&gt;'Frame Capacities'!$BO$13),(O216&lt;='Frame Capacities'!$BP$13))),((O216-'Frame Capacities'!$BO$13)*'Frame Capacities'!$BG$6*('Frame Capacities'!$BK$13)+'Frame Capacities'!$BE$13))</f>
        <v>368.39250426505942</v>
      </c>
      <c r="U216" s="326">
        <f>U215+T216*K216</f>
        <v>3300.6829808164939</v>
      </c>
      <c r="V216" s="398"/>
      <c r="W216" s="312"/>
      <c r="X216" s="440">
        <v>1</v>
      </c>
      <c r="Y216" s="25">
        <f>'Structural Information'!$Z$8</f>
        <v>40.367000000000004</v>
      </c>
      <c r="Z216" s="25">
        <f>Y216*M216</f>
        <v>0.91285665480415601</v>
      </c>
      <c r="AA216" s="25">
        <f>Z216*L216</f>
        <v>2.5103558007114288</v>
      </c>
      <c r="AB216" s="325">
        <f>T216/M214</f>
        <v>8382.2284038189227</v>
      </c>
    </row>
    <row r="217" spans="10:28" x14ac:dyDescent="0.25">
      <c r="V217" s="450"/>
      <c r="W217" s="312"/>
      <c r="X217" s="453"/>
      <c r="Y217" s="438" t="s">
        <v>83</v>
      </c>
      <c r="Z217" s="399">
        <f>SUM(Z214:Z216)</f>
        <v>4.2710343588215087</v>
      </c>
      <c r="AA217" s="399">
        <f>SUM(AA214:AA216)</f>
        <v>27.142173593355754</v>
      </c>
      <c r="AB217" s="441" t="s">
        <v>343</v>
      </c>
    </row>
    <row r="218" spans="10:28" x14ac:dyDescent="0.25">
      <c r="W218" s="312"/>
      <c r="X218" s="453"/>
      <c r="Y218" s="451"/>
      <c r="Z218" s="451"/>
      <c r="AA218" s="452"/>
      <c r="AB218" s="25">
        <f>(('Structural Information'!$Z$6*M214+'Structural Information'!$Z$7*M215+'Structural Information'!$Z$8*M216)^2)/('Structural Information'!$Z$6*M214*M214+'Structural Information'!$Z$7*M215*M215+'Structural Information'!$Z$8*M216*M216)</f>
        <v>113.46064508305457</v>
      </c>
    </row>
    <row r="219" spans="10:28" x14ac:dyDescent="0.25">
      <c r="W219" s="312"/>
      <c r="X219" s="453"/>
      <c r="Y219" s="20"/>
      <c r="Z219" s="20"/>
      <c r="AA219" s="410"/>
      <c r="AB219" s="438" t="s">
        <v>342</v>
      </c>
    </row>
    <row r="220" spans="10:28" x14ac:dyDescent="0.25">
      <c r="X220" s="454"/>
      <c r="Y220" s="412"/>
      <c r="Z220" s="412"/>
      <c r="AA220" s="413"/>
      <c r="AB220" s="325">
        <f>2*PI()*SQRT(AB218/AB216)</f>
        <v>0.73100903934038719</v>
      </c>
    </row>
    <row r="223" spans="10:28" ht="15.75" customHeight="1" x14ac:dyDescent="0.25">
      <c r="J223" s="854" t="str">
        <f>'[2]Displaced Shapes'!V2</f>
        <v>Storey Stiffnesses (OpenSees)</v>
      </c>
      <c r="K223" s="855"/>
      <c r="L223" s="855"/>
      <c r="M223" s="855"/>
      <c r="N223" s="855"/>
      <c r="O223" s="855"/>
      <c r="P223" s="855"/>
      <c r="Q223" s="856"/>
      <c r="R223" s="428" t="s">
        <v>246</v>
      </c>
      <c r="S223" s="844" t="s">
        <v>229</v>
      </c>
    </row>
    <row r="224" spans="10:28" x14ac:dyDescent="0.25">
      <c r="J224" s="851" t="str">
        <f>'[1]Displaced Shapes'!V3</f>
        <v>Storey</v>
      </c>
      <c r="K224" s="536" t="str">
        <f>'[1]Displaced Shapes'!W3</f>
        <v>Load Coeff.</v>
      </c>
      <c r="L224" s="853" t="str">
        <f>'[1]Displaced Shapes'!X3</f>
        <v>Cumul. L. Coeff.</v>
      </c>
      <c r="M224" s="536" t="str">
        <f>'[1]Displaced Shapes'!Y3</f>
        <v>Storey Disp. (m)</v>
      </c>
      <c r="N224" s="853" t="str">
        <f>'[1]Displaced Shapes'!Z3</f>
        <v>Base Shear (kN)</v>
      </c>
      <c r="O224" s="536" t="str">
        <f>'[1]Displaced Shapes'!AA3</f>
        <v>K1 (kN/m)</v>
      </c>
      <c r="P224" s="847" t="s">
        <v>245</v>
      </c>
      <c r="Q224" s="849" t="s">
        <v>244</v>
      </c>
      <c r="R224" s="898" t="s">
        <v>244</v>
      </c>
      <c r="S224" s="845"/>
    </row>
    <row r="225" spans="9:20" x14ac:dyDescent="0.25">
      <c r="J225" s="852"/>
      <c r="K225" s="536"/>
      <c r="L225" s="853"/>
      <c r="M225" s="536"/>
      <c r="N225" s="853"/>
      <c r="O225" s="536"/>
      <c r="P225" s="848"/>
      <c r="Q225" s="850"/>
      <c r="R225" s="898"/>
      <c r="S225" s="846"/>
      <c r="T225" s="158"/>
    </row>
    <row r="226" spans="9:20" x14ac:dyDescent="0.25">
      <c r="J226" s="248">
        <f>'[1]Displaced Shapes'!V5</f>
        <v>3</v>
      </c>
      <c r="K226" s="331">
        <f>'[1]Displaced Shapes'!W5</f>
        <v>0.5</v>
      </c>
      <c r="L226" s="331">
        <f>'[1]Displaced Shapes'!X5</f>
        <v>0.5</v>
      </c>
      <c r="M226" s="331">
        <f>'[1]Displaced Shapes'!Y5</f>
        <v>2.0706599999999993E-3</v>
      </c>
      <c r="N226" s="325">
        <f>'[1]Displaced Shapes'!Z5</f>
        <v>119.561465</v>
      </c>
      <c r="O226" s="429">
        <f>'[1]Displaced Shapes'!AA5</f>
        <v>57740.751740990811</v>
      </c>
      <c r="P226" s="325">
        <f>'[3]Displaced Shapes'!AA5</f>
        <v>3806.1248799319242</v>
      </c>
      <c r="Q226" s="430">
        <f>O226-P226</f>
        <v>53934.626861058889</v>
      </c>
      <c r="R226" s="431">
        <f>'System Capacities'!J19</f>
        <v>57883.979526261945</v>
      </c>
      <c r="S226" s="432">
        <f>(Q226-R226)/Q226</f>
        <v>-7.3224807420601834E-2</v>
      </c>
      <c r="T226" s="158"/>
    </row>
    <row r="227" spans="9:20" x14ac:dyDescent="0.25">
      <c r="J227" s="248">
        <f>'[1]Displaced Shapes'!V6</f>
        <v>2</v>
      </c>
      <c r="K227" s="331">
        <f>'[1]Displaced Shapes'!W6</f>
        <v>0.33333333333333331</v>
      </c>
      <c r="L227" s="331">
        <f>'[1]Displaced Shapes'!X6</f>
        <v>0.83333333333333326</v>
      </c>
      <c r="M227" s="331">
        <f>'[1]Displaced Shapes'!Y6</f>
        <v>3.3097200000000004E-3</v>
      </c>
      <c r="N227" s="325">
        <f>'[1]Displaced Shapes'!Z6</f>
        <v>199.26910833333332</v>
      </c>
      <c r="O227" s="429">
        <f>'[1]Displaced Shapes'!AA6</f>
        <v>60207.24059235624</v>
      </c>
      <c r="P227" s="325">
        <f>'[3]Displaced Shapes'!AA6</f>
        <v>4166.9908176120125</v>
      </c>
      <c r="Q227" s="430">
        <f>O227-P227</f>
        <v>56040.249774744225</v>
      </c>
      <c r="R227" s="431">
        <f>'System Capacities'!J20</f>
        <v>-21384.685565806161</v>
      </c>
      <c r="S227" s="432">
        <f>(Q227-R227)/Q227</f>
        <v>1.3815951151496051</v>
      </c>
      <c r="T227" s="158"/>
    </row>
    <row r="228" spans="9:20" x14ac:dyDescent="0.25">
      <c r="J228" s="248">
        <f>'[1]Displaced Shapes'!V7</f>
        <v>1</v>
      </c>
      <c r="K228" s="331">
        <f>'[1]Displaced Shapes'!W7</f>
        <v>0.16666666666666666</v>
      </c>
      <c r="L228" s="331">
        <f>'[1]Displaced Shapes'!X7</f>
        <v>0.99999999999999989</v>
      </c>
      <c r="M228" s="331">
        <f>'[1]Displaced Shapes'!Y7</f>
        <v>3.2457800000000002E-3</v>
      </c>
      <c r="N228" s="325">
        <f>'[1]Displaced Shapes'!Z7</f>
        <v>239.12292999999997</v>
      </c>
      <c r="O228" s="429">
        <f>'[1]Displaced Shapes'!AA7</f>
        <v>73671.946342635652</v>
      </c>
      <c r="P228" s="325">
        <f>'[3]Displaced Shapes'!AA7</f>
        <v>7279.6601410328813</v>
      </c>
      <c r="Q228" s="430">
        <f>O228-P228</f>
        <v>66392.286201602765</v>
      </c>
      <c r="R228" s="431">
        <f>'System Capacities'!J21</f>
        <v>-22663.550648334043</v>
      </c>
      <c r="S228" s="433">
        <f>(Q228-R228)/Q228</f>
        <v>1.3413581900089311</v>
      </c>
      <c r="T228" s="158"/>
    </row>
    <row r="229" spans="9:20" x14ac:dyDescent="0.25">
      <c r="J229" s="899" t="str">
        <f>'[2]Displaced Shapes'!V12</f>
        <v>Structure Stiffness (kN/m)</v>
      </c>
      <c r="K229" s="899">
        <f>'[2]Displaced Shapes'!W12</f>
        <v>0</v>
      </c>
      <c r="L229" s="899">
        <f>'[2]Displaced Shapes'!X12</f>
        <v>0</v>
      </c>
      <c r="M229" s="331">
        <f>SUM(M226:M228)</f>
        <v>8.6261600000000008E-3</v>
      </c>
      <c r="N229" s="325">
        <f>N228</f>
        <v>239.12292999999997</v>
      </c>
      <c r="O229" s="429">
        <f>N229/M229</f>
        <v>27720.669451992537</v>
      </c>
      <c r="P229" s="6"/>
      <c r="Q229" s="6"/>
      <c r="R229" s="6"/>
      <c r="S229" s="434"/>
      <c r="T229" s="158"/>
    </row>
    <row r="230" spans="9:20" x14ac:dyDescent="0.25">
      <c r="J230" s="437"/>
      <c r="K230" s="6"/>
      <c r="L230" s="6"/>
      <c r="M230" s="6"/>
      <c r="N230" s="6"/>
      <c r="O230" s="6"/>
      <c r="P230" s="6"/>
      <c r="Q230" s="6"/>
      <c r="R230" s="6"/>
      <c r="S230" s="434"/>
      <c r="T230" s="158"/>
    </row>
    <row r="231" spans="9:20" x14ac:dyDescent="0.25">
      <c r="J231" s="437"/>
      <c r="K231" s="659" t="str">
        <f>'[1]Displaced Shapes'!AC3</f>
        <v>Storey Disp. (m)</v>
      </c>
      <c r="L231" s="847" t="str">
        <f>'[1]Displaced Shapes'!AD3</f>
        <v>Base Shear (kN)</v>
      </c>
      <c r="M231" s="659" t="str">
        <f>'[1]Displaced Shapes'!AE3</f>
        <v>K2 (kN/m)</v>
      </c>
      <c r="N231" s="849" t="s">
        <v>244</v>
      </c>
      <c r="O231" s="844" t="s">
        <v>229</v>
      </c>
      <c r="P231" s="659" t="str">
        <f>'[1]Displaced Shapes'!AG3</f>
        <v>Storey Disp. (m)</v>
      </c>
      <c r="Q231" s="847" t="str">
        <f>'[1]Displaced Shapes'!AH3</f>
        <v>Base Shear (kN)</v>
      </c>
      <c r="R231" s="659" t="str">
        <f>'[1]Displaced Shapes'!AI3</f>
        <v>K3 (kN/m)</v>
      </c>
      <c r="S231" s="844" t="s">
        <v>229</v>
      </c>
      <c r="T231" s="158"/>
    </row>
    <row r="232" spans="9:20" x14ac:dyDescent="0.25">
      <c r="J232" s="437"/>
      <c r="K232" s="658"/>
      <c r="L232" s="848"/>
      <c r="M232" s="658"/>
      <c r="N232" s="850"/>
      <c r="O232" s="846"/>
      <c r="P232" s="658"/>
      <c r="Q232" s="848"/>
      <c r="R232" s="658"/>
      <c r="S232" s="846"/>
      <c r="T232" s="158"/>
    </row>
    <row r="233" spans="9:20" x14ac:dyDescent="0.25">
      <c r="J233" s="437"/>
      <c r="K233" s="425">
        <f>'[1]Displaced Shapes'!AC5</f>
        <v>7.9000000000000077E-4</v>
      </c>
      <c r="L233" s="457">
        <f>'[1]Displaced Shapes'!AD5</f>
        <v>44.030149999999992</v>
      </c>
      <c r="M233" s="458">
        <f>'[1]Displaced Shapes'!AE5</f>
        <v>55734.367088607527</v>
      </c>
      <c r="N233" s="459"/>
      <c r="O233" s="432" t="e">
        <f>(N233-R226)/N233</f>
        <v>#DIV/0!</v>
      </c>
      <c r="P233" s="425">
        <f>'[1]Displaced Shapes'!AG5</f>
        <v>-4.3960000000000526E-4</v>
      </c>
      <c r="Q233" s="457">
        <f>'[1]Displaced Shapes'!AH5</f>
        <v>-34.102449999999976</v>
      </c>
      <c r="R233" s="458">
        <f>'[1]Displaced Shapes'!AI5</f>
        <v>77576.091901727865</v>
      </c>
      <c r="S233" s="432">
        <f>(R226-R233)/R226</f>
        <v>-0.34019969837304664</v>
      </c>
      <c r="T233" s="158"/>
    </row>
    <row r="234" spans="9:20" x14ac:dyDescent="0.25">
      <c r="J234" s="437"/>
      <c r="K234" s="248">
        <f>'[1]Displaced Shapes'!AC6</f>
        <v>4.7074599999999992E-3</v>
      </c>
      <c r="L234" s="325">
        <f>'[1]Displaced Shapes'!AD6</f>
        <v>73.38358333333332</v>
      </c>
      <c r="M234" s="429">
        <f>'[1]Displaced Shapes'!AE6</f>
        <v>15588.785318055456</v>
      </c>
      <c r="N234" s="430"/>
      <c r="O234" s="432" t="e">
        <f>(N234-R227)/N234</f>
        <v>#DIV/0!</v>
      </c>
      <c r="P234" s="248">
        <f>'[1]Displaced Shapes'!AG6</f>
        <v>-8.3349999999999744E-4</v>
      </c>
      <c r="Q234" s="325">
        <f>'[1]Displaced Shapes'!AH6</f>
        <v>-56.83741666666662</v>
      </c>
      <c r="R234" s="429">
        <f>'[1]Displaced Shapes'!AI6</f>
        <v>68191.261747650628</v>
      </c>
      <c r="S234" s="432">
        <f>(R227-R234)/R227</f>
        <v>4.1887895446397208</v>
      </c>
      <c r="T234" s="158"/>
    </row>
    <row r="235" spans="9:20" ht="15" customHeight="1" x14ac:dyDescent="0.25">
      <c r="J235" s="437"/>
      <c r="K235" s="248">
        <f>'[1]Displaced Shapes'!AC7</f>
        <v>4.9119399999999992E-3</v>
      </c>
      <c r="L235" s="325">
        <f>'[1]Displaced Shapes'!AD7</f>
        <v>88.06029999999997</v>
      </c>
      <c r="M235" s="429">
        <f>'[1]Displaced Shapes'!AE7</f>
        <v>17927.804492725885</v>
      </c>
      <c r="N235" s="430"/>
      <c r="O235" s="432" t="e">
        <f>(N235-R228)/N235</f>
        <v>#DIV/0!</v>
      </c>
      <c r="P235" s="248">
        <f>'[1]Displaced Shapes'!AG7</f>
        <v>9.0702999999999999E-3</v>
      </c>
      <c r="Q235" s="325">
        <f>'[1]Displaced Shapes'!AH7</f>
        <v>-68.204899999999938</v>
      </c>
      <c r="R235" s="429">
        <f>'[1]Displaced Shapes'!AI7</f>
        <v>-7519.5859012380997</v>
      </c>
      <c r="S235" s="432">
        <f>(R228-R235)/R228</f>
        <v>0.66820795126420973</v>
      </c>
    </row>
    <row r="236" spans="9:20" x14ac:dyDescent="0.25">
      <c r="J236" s="896" t="str">
        <f>J229</f>
        <v>Structure Stiffness (kN/m)</v>
      </c>
      <c r="K236" s="897"/>
      <c r="L236" s="248">
        <f>SUM(K233:K235)</f>
        <v>1.0409399999999999E-2</v>
      </c>
      <c r="M236" s="325">
        <f>L235</f>
        <v>88.06029999999997</v>
      </c>
      <c r="N236" s="429">
        <f>M236/L236</f>
        <v>8459.6902799392828</v>
      </c>
      <c r="O236" s="435"/>
      <c r="P236" s="248">
        <f>SUM(P233:P235)</f>
        <v>7.7971999999999972E-3</v>
      </c>
      <c r="Q236" s="198">
        <f>Q235</f>
        <v>-68.204899999999938</v>
      </c>
      <c r="R236" s="429">
        <f>Q236/P236</f>
        <v>-8747.3580259580322</v>
      </c>
      <c r="S236" s="436"/>
    </row>
    <row r="238" spans="9:20" x14ac:dyDescent="0.25"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</row>
    <row r="239" spans="9:20" x14ac:dyDescent="0.25"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</row>
    <row r="240" spans="9:20" x14ac:dyDescent="0.25"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</row>
    <row r="241" spans="9:20" x14ac:dyDescent="0.25"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</row>
    <row r="242" spans="9:20" x14ac:dyDescent="0.25"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</row>
    <row r="243" spans="9:20" x14ac:dyDescent="0.25"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</row>
    <row r="244" spans="9:20" x14ac:dyDescent="0.25"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</row>
    <row r="245" spans="9:20" x14ac:dyDescent="0.25"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</row>
    <row r="246" spans="9:20" x14ac:dyDescent="0.25"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</row>
    <row r="247" spans="9:20" x14ac:dyDescent="0.25"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</row>
  </sheetData>
  <mergeCells count="457"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2019-07-22T14:26:42Z</dcterms:modified>
</cp:coreProperties>
</file>