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Features\Documents\PMB-UNDIKSHA\va-pmb-undiksha\test\human\calc\"/>
    </mc:Choice>
  </mc:AlternateContent>
  <xr:revisionPtr revIDLastSave="0" documentId="13_ncr:1_{FA60C861-27BF-4112-9DDB-244D4B219B05}" xr6:coauthVersionLast="47" xr6:coauthVersionMax="47" xr10:uidLastSave="{00000000-0000-0000-0000-000000000000}"/>
  <bookViews>
    <workbookView xWindow="-120" yWindow="-120" windowWidth="29040" windowHeight="15720" xr2:uid="{1AD30FE2-C1F0-4340-B4CE-7F2C452643D4}"/>
  </bookViews>
  <sheets>
    <sheet name="Data" sheetId="2" r:id="rId1"/>
    <sheet name="Chunk" sheetId="9" r:id="rId2"/>
    <sheet name="T-Chunk" sheetId="11" r:id="rId3"/>
    <sheet name="CP" sheetId="1" r:id="rId4"/>
    <sheet name="CR" sheetId="4" r:id="rId5"/>
    <sheet name="F" sheetId="5" r:id="rId6"/>
    <sheet name="RR" sheetId="6" r:id="rId7"/>
    <sheet name="Final Score"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7" l="1"/>
  <c r="F5" i="7"/>
  <c r="F6" i="7"/>
  <c r="F7" i="7"/>
  <c r="F8" i="7"/>
  <c r="F9" i="7"/>
  <c r="F10" i="7"/>
  <c r="F11" i="7"/>
  <c r="F12" i="7"/>
  <c r="F13" i="7"/>
  <c r="F14" i="7"/>
  <c r="F15" i="7"/>
  <c r="F16" i="7"/>
  <c r="F17" i="7"/>
  <c r="F18" i="7"/>
  <c r="F19" i="7"/>
  <c r="F20" i="7"/>
  <c r="F21" i="7"/>
  <c r="F22" i="7"/>
  <c r="F23" i="7"/>
  <c r="F24" i="7"/>
  <c r="F25" i="7"/>
  <c r="F26" i="7"/>
  <c r="F27" i="7"/>
  <c r="F3" i="7"/>
  <c r="B29" i="7"/>
  <c r="C29" i="7"/>
  <c r="D29" i="7"/>
  <c r="E29" i="7"/>
  <c r="Q33" i="1"/>
  <c r="Q32" i="1"/>
  <c r="H32" i="4"/>
  <c r="H31" i="4"/>
  <c r="L32" i="6"/>
  <c r="L31" i="6"/>
  <c r="E174" i="9"/>
  <c r="P4" i="1"/>
  <c r="P5" i="1"/>
  <c r="P6" i="1"/>
  <c r="P7" i="1"/>
  <c r="P8" i="1"/>
  <c r="P9" i="1"/>
  <c r="P10" i="1"/>
  <c r="P11" i="1"/>
  <c r="P12" i="1"/>
  <c r="P13" i="1"/>
  <c r="P14" i="1"/>
  <c r="P15" i="1"/>
  <c r="P16" i="1"/>
  <c r="P17" i="1"/>
  <c r="P18" i="1"/>
  <c r="P19" i="1"/>
  <c r="P20" i="1"/>
  <c r="P21" i="1"/>
  <c r="P22" i="1"/>
  <c r="P23" i="1"/>
  <c r="P24" i="1"/>
  <c r="P25" i="1"/>
  <c r="P26" i="1"/>
  <c r="P27" i="1"/>
  <c r="P3" i="1"/>
  <c r="L3" i="1"/>
  <c r="M3" i="1"/>
  <c r="L28" i="6"/>
  <c r="A2" i="5" a="1"/>
  <c r="A2" i="5" s="1"/>
  <c r="A2" i="4" a="1"/>
  <c r="A2" i="4" s="1"/>
  <c r="AA174" i="9"/>
  <c r="Z174" i="9"/>
  <c r="Y174" i="9"/>
  <c r="X174" i="9"/>
  <c r="W174" i="9"/>
  <c r="V174" i="9"/>
  <c r="U174" i="9"/>
  <c r="T174" i="9"/>
  <c r="S174" i="9"/>
  <c r="Q174" i="9"/>
  <c r="P174" i="9"/>
  <c r="O174" i="9"/>
  <c r="N174" i="9"/>
  <c r="M174" i="9"/>
  <c r="L174" i="9"/>
  <c r="K174" i="9"/>
  <c r="J174" i="9"/>
  <c r="I174" i="9"/>
  <c r="H174" i="9"/>
  <c r="G174" i="9"/>
  <c r="F174" i="9"/>
  <c r="D174" i="9"/>
  <c r="C174" i="9"/>
  <c r="K3" i="1"/>
  <c r="F29" i="7" l="1"/>
  <c r="B2" i="11" a="1"/>
  <c r="B2" i="11" s="1"/>
  <c r="G2" i="4" s="1" a="1"/>
  <c r="G2" i="4" s="1"/>
  <c r="L3" i="6"/>
  <c r="L4" i="6"/>
  <c r="L5" i="6"/>
  <c r="L6" i="6"/>
  <c r="L7" i="6"/>
  <c r="L8" i="6"/>
  <c r="L9" i="6"/>
  <c r="L10" i="6"/>
  <c r="L11" i="6"/>
  <c r="L12" i="6"/>
  <c r="L13" i="6"/>
  <c r="L14" i="6"/>
  <c r="L15" i="6"/>
  <c r="L16" i="6"/>
  <c r="L17" i="6"/>
  <c r="L18" i="6"/>
  <c r="L19" i="6"/>
  <c r="L20" i="6"/>
  <c r="L21" i="6"/>
  <c r="L22" i="6"/>
  <c r="L23" i="6"/>
  <c r="L24" i="6"/>
  <c r="L25" i="6"/>
  <c r="L26" i="6"/>
  <c r="L2" i="6"/>
  <c r="H3" i="5" l="1"/>
  <c r="H4" i="5"/>
  <c r="H5" i="5"/>
  <c r="H6" i="5"/>
  <c r="H7" i="5"/>
  <c r="H8" i="5"/>
  <c r="H9" i="5"/>
  <c r="H10" i="5"/>
  <c r="H11" i="5"/>
  <c r="H12" i="5"/>
  <c r="H13" i="5"/>
  <c r="H14" i="5"/>
  <c r="H15" i="5"/>
  <c r="H16" i="5"/>
  <c r="H17" i="5"/>
  <c r="H18" i="5"/>
  <c r="H19" i="5"/>
  <c r="H20" i="5"/>
  <c r="H21" i="5"/>
  <c r="H22" i="5"/>
  <c r="H23" i="5"/>
  <c r="H24" i="5"/>
  <c r="H25" i="5"/>
  <c r="H26" i="5"/>
  <c r="H2" i="5"/>
  <c r="H3" i="4"/>
  <c r="H4" i="4"/>
  <c r="H5" i="4"/>
  <c r="H6" i="4"/>
  <c r="H7" i="4"/>
  <c r="H8" i="4"/>
  <c r="H9" i="4"/>
  <c r="H10" i="4"/>
  <c r="H11" i="4"/>
  <c r="H12" i="4"/>
  <c r="H13" i="4"/>
  <c r="H14" i="4"/>
  <c r="H15" i="4"/>
  <c r="H16" i="4"/>
  <c r="H17" i="4"/>
  <c r="H18" i="4"/>
  <c r="H19" i="4"/>
  <c r="H20" i="4"/>
  <c r="H21" i="4"/>
  <c r="H22" i="4"/>
  <c r="H23" i="4"/>
  <c r="H24" i="4"/>
  <c r="H25" i="4"/>
  <c r="H26" i="4"/>
  <c r="H2" i="4"/>
  <c r="A2" i="6" a="1"/>
  <c r="A2" i="6" s="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Q10" i="1" s="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Q22" i="1" s="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O3" i="1"/>
  <c r="N3" i="1"/>
  <c r="Q3" i="1" s="1"/>
  <c r="A3" i="1" a="1"/>
  <c r="A3" i="1" s="1"/>
  <c r="H31" i="5" l="1"/>
  <c r="H32" i="5"/>
  <c r="Q12" i="1"/>
  <c r="Q5" i="1"/>
  <c r="Q19" i="1"/>
  <c r="Q7" i="1"/>
  <c r="Q16" i="1"/>
  <c r="Q4" i="1"/>
  <c r="Q11" i="1"/>
  <c r="Q6" i="1"/>
  <c r="Q14" i="1"/>
  <c r="Q21" i="1"/>
  <c r="Q18" i="1"/>
  <c r="Q13" i="1"/>
  <c r="Q17" i="1"/>
  <c r="Q24" i="1"/>
  <c r="Q26" i="1"/>
  <c r="Q23" i="1"/>
  <c r="Q20" i="1"/>
  <c r="Q8" i="1"/>
  <c r="Q9" i="1"/>
  <c r="Q25" i="1"/>
  <c r="Q27" i="1"/>
  <c r="Q15" i="1"/>
  <c r="C3" i="7" a="1"/>
  <c r="C3" i="7" s="1"/>
  <c r="D3" i="7" a="1"/>
  <c r="D3" i="7" s="1"/>
  <c r="H28" i="4"/>
  <c r="E3" i="7" a="1"/>
  <c r="E3" i="7" s="1"/>
  <c r="H28" i="5"/>
  <c r="B3" i="7" l="1" a="1"/>
  <c r="B3" i="7" s="1"/>
  <c r="Q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<sst xmlns="http://schemas.openxmlformats.org/spreadsheetml/2006/main" count="451" uniqueCount="407">
  <si>
    <t>No</t>
  </si>
  <si>
    <t>Question</t>
  </si>
  <si>
    <t>Answer</t>
  </si>
  <si>
    <t>Ground Truth</t>
  </si>
  <si>
    <t>Contexts</t>
  </si>
  <si>
    <t>Data Awal</t>
  </si>
  <si>
    <t>Hasil Model</t>
  </si>
  <si>
    <t>C1</t>
  </si>
  <si>
    <t>C2</t>
  </si>
  <si>
    <t>C3</t>
  </si>
  <si>
    <t>C4</t>
  </si>
  <si>
    <t>C5</t>
  </si>
  <si>
    <t>P@1</t>
  </si>
  <si>
    <t>P@2</t>
  </si>
  <si>
    <t>P@3</t>
  </si>
  <si>
    <t>P@4</t>
  </si>
  <si>
    <t>P@5</t>
  </si>
  <si>
    <t>K</t>
  </si>
  <si>
    <t>Number of claims in the generated answer that can be inferred from given context</t>
  </si>
  <si>
    <t>Total number of claims in the generated answer</t>
  </si>
  <si>
    <t>Number of relevant contexts retrieved</t>
  </si>
  <si>
    <t>Total number of reference context</t>
  </si>
  <si>
    <t>Score Faithfulness</t>
  </si>
  <si>
    <t>Score Response Relevancy</t>
  </si>
  <si>
    <t>Score Context Recall</t>
  </si>
  <si>
    <t>Score Context Precision</t>
  </si>
  <si>
    <t>P1</t>
  </si>
  <si>
    <t>P2</t>
  </si>
  <si>
    <t>P3</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</si>
  <si>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</si>
  <si>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</si>
  <si>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</si>
  <si>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</si>
  <si>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</si>
  <si>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</si>
  <si>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</si>
  <si>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</si>
  <si>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</si>
  <si>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</si>
  <si>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</si>
  <si>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</si>
  <si>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FHIS punya video profil?</t>
  </si>
  <si>
    <t>Kapan FK didirikan?</t>
  </si>
  <si>
    <t>Apa visi dari FMIPA?</t>
  </si>
  <si>
    <t>Pengembangan kurikulum Undiksha sesuai dengan apa?</t>
  </si>
  <si>
    <t>Di mana informasi lebih lanjut mengenai prosedur pembayaran UKT dengan BRIVA dapat ditemukan?</t>
  </si>
  <si>
    <t>Apa saja kriteria peserta UTBK?</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</si>
  <si>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</si>
  <si>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</si>
  <si>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</si>
  <si>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</si>
  <si>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</si>
  <si>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</si>
  <si>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</si>
  <si>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motto Universitas Pendidikan Ganesha?</t>
  </si>
  <si>
    <t>Apa akreditasi yang dimiliki Universitas Pendidikan Ganesha?</t>
  </si>
  <si>
    <t>Apa visi Universitas Pendidikan Ganesha?</t>
  </si>
  <si>
    <t>Siapa rektor Universitas Pendidikan Ganesha saat ini?</t>
  </si>
  <si>
    <t>Salam Harmoni🙏
Daya tampung mahasiswa untuk Program Studi Ilmu Komputer (S1) di Universitas Pendidikan Ganesha adalah 110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</si>
  <si>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</si>
  <si>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</si>
  <si>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</si>
  <si>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</si>
  <si>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</si>
  <si>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</si>
  <si>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</si>
  <si>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</si>
  <si>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Precision@k</t>
  </si>
  <si>
    <t>Analisa TP (1) / FP (0) Kandidat Context (vk)</t>
  </si>
  <si>
    <t>Context</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</si>
  <si>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</si>
  <si>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</si>
  <si>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</si>
  <si>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</si>
  <si>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</si>
  <si>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</si>
  <si>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</si>
  <si>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Kurikulum dikembangkan sesuai dengan visi, misi, tujuan, dan sasaran Undiksha yang berbasis kompetensi dan berorientasi Kerangka Kualifikasi Nasional Indonesia (KKNI).</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</si>
  <si>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</si>
  <si>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1. Lulusan SMA/SMK/MA/Sederajat tahun 2023, 2024, dan 2025.
2. Lulusan Paket C tahun 2023, 2024, dan 2025 dengan umur maksimal 25 tahun (per 1 Juli 2025).</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</si>
  <si>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</si>
  <si>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</si>
  <si>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</si>
  <si>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</si>
  <si>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</si>
  <si>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</si>
  <si>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</si>
  <si>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</si>
  <si>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</si>
  <si>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No Test Case</t>
  </si>
  <si>
    <t>CP</t>
  </si>
  <si>
    <t>CR</t>
  </si>
  <si>
    <t>F</t>
  </si>
  <si>
    <t>RR</t>
  </si>
  <si>
    <t>Average</t>
  </si>
  <si>
    <t>Retrieval</t>
  </si>
  <si>
    <t>Generation</t>
  </si>
  <si>
    <t>Total Average</t>
  </si>
  <si>
    <t>Total Average Score</t>
  </si>
  <si>
    <t>Apa saja jenis beasiswa yang ditawarkan oleh Universitas Pendidikan Ganesha?</t>
  </si>
  <si>
    <t>Apa jenis-jenis beasiswa untuk mahasiswa undiksha?</t>
  </si>
  <si>
    <t>Saya mau tahu tentang Beasiswa Afirmasi Dikti (Adik) Papua</t>
  </si>
  <si>
    <t>Bagaimana proses pendaftaran untuk mengikuti Program Adik Papua?</t>
  </si>
  <si>
    <t>Apa tujuan dari Program Beasiswa Afirmasi Dikti (Adik) Papua?</t>
  </si>
  <si>
    <t>Di mana saya dapat melihat informasi daya tampung mahasiswa baru Universitas Pendidikan Ganesha untuk tahun akademik 2024/2025?</t>
  </si>
  <si>
    <t>Apa saja informasi yang tersedia dalam informasi daya tampung mahasiswa baru Universitas Pendidikan Ganesha?</t>
  </si>
  <si>
    <t>Dimana melihat informasi daya tampung Mahasiswa Baru Undiksha Tahun Akademik 2024/2025?</t>
  </si>
  <si>
    <t>Berapa jumlah daya tampung mahasiswa program studi ilmu komputer S1?</t>
  </si>
  <si>
    <t>Apa syarat calon mahasiswa boleh ikut SMBJM di Undiksha?</t>
  </si>
  <si>
    <t>Apa yang dimaksud Estimasi Biaya Kuliah?</t>
  </si>
  <si>
    <t>Kenapa estimasi biaya kuliah ada di Undiksha?</t>
  </si>
  <si>
    <t>Apa itu estimasi biaya kuliah undiksha?</t>
  </si>
  <si>
    <t>Fasilitas apa yang dimiliki undiksha?</t>
  </si>
  <si>
    <t>Apa fasilitas yang disediakan Undiksha?</t>
  </si>
  <si>
    <t>Dimana kita bisa mendapatkan informasi fasilitas layanan konseling?</t>
  </si>
  <si>
    <t>Bagaimana cara mendapatkan informasi mengenai layanan konseling di Universitas Pendidikan Ganesha?</t>
  </si>
  <si>
    <t>Siapa nama Dekan Fakultas Bahasa dan Seni?</t>
  </si>
  <si>
    <t>Nama Dekan Fakultas Bahasa dan Seni</t>
  </si>
  <si>
    <t>Informasi mengenai Fakultas Bahasa dan Seni</t>
  </si>
  <si>
    <t>Sebutkan informasi tentang Fakultas Bahasa dan Seni</t>
  </si>
  <si>
    <t>Berikan info mengenai Fakultas Bahasa dan Seni</t>
  </si>
  <si>
    <t>Apa visi Fakultas Ekonomi?</t>
  </si>
  <si>
    <t>Siapa nama Wakil Dekan Fakultas Ekonomi?</t>
  </si>
  <si>
    <t>Nama Wakil Dekan FE</t>
  </si>
  <si>
    <t>Visi yang dimiliki Fakultas Ekonomi</t>
  </si>
  <si>
    <t>Informasi web FHIS</t>
  </si>
  <si>
    <t>Apakah FHIS punya web?</t>
  </si>
  <si>
    <t>Web FHIS Undiksha</t>
  </si>
  <si>
    <t>Apakah FHIS punya video profil?</t>
  </si>
  <si>
    <t>Video profil FHIS</t>
  </si>
  <si>
    <t>Siapa nama dekan FIP Undiksha?</t>
  </si>
  <si>
    <t>Nama dekan FIP</t>
  </si>
  <si>
    <t>FIP nama dekannya siapa?</t>
  </si>
  <si>
    <t>Kapan FIP mulai berdiri?</t>
  </si>
  <si>
    <t>Kapan FIP mulai berdiri dengan jurusan yang awal?</t>
  </si>
  <si>
    <t>Kapan FIP berdiri dan apa jurusan awalnya?</t>
  </si>
  <si>
    <t>FK didirikan kapan?</t>
  </si>
  <si>
    <t>Apa visi FK?</t>
  </si>
  <si>
    <t>Apa visi yang dimiliki FK?</t>
  </si>
  <si>
    <t>Visi dari FK</t>
  </si>
  <si>
    <t>Apa visi yang dimiliki FMIPA?</t>
  </si>
  <si>
    <t>Apa visi FMIPA?</t>
  </si>
  <si>
    <t>Siapa nama dekan FMIPA?</t>
  </si>
  <si>
    <t>Nama dekan FMIPA</t>
  </si>
  <si>
    <t>Dekan FMIPA siapa?</t>
  </si>
  <si>
    <t>Kapan program studi Pendidikan Olahraga dan Kesehatan berdiri di bawah Jurusan Pendidikan Matematika dan Ilmu Pengetahuan Alam (MIPA)?</t>
  </si>
  <si>
    <t>Kapan Program Studi Pendidikan Olahraga dan Kesehatan pertama kali berdiri?</t>
  </si>
  <si>
    <t>Kapan Program Studi Pendidikan Olahraga dan Kesehatan berdiri dan jurusan dibawahnya?</t>
  </si>
  <si>
    <t>Apa visi FOK?</t>
  </si>
  <si>
    <t>Visi dari FOK adalah</t>
  </si>
  <si>
    <t>Sebutkan visi dari FOK!</t>
  </si>
  <si>
    <t>Kapan FTK didirikan?</t>
  </si>
  <si>
    <t>Kapan FTK berdiri dan program studi awal apa yang ditawarkan?</t>
  </si>
  <si>
    <t>FTK kapan mulai berdiri? Dan apa program studi yang awal ditawarkan?</t>
  </si>
  <si>
    <t>Siapa nama dekan FTK?</t>
  </si>
  <si>
    <t>Nama dekan FTK</t>
  </si>
  <si>
    <t>Dekan FTK siapa?</t>
  </si>
  <si>
    <t>Kurikulum Undiksha sesuai dengan apa?</t>
  </si>
  <si>
    <t>Bagaimana kurikulum di Undiksha?</t>
  </si>
  <si>
    <t>Apa saja pedoman dari pengembangan kurikulum di Undiksha?</t>
  </si>
  <si>
    <t>Beasiswa di Universitas Pendidikan Ganesha</t>
  </si>
  <si>
    <t>Apakah daya tampung untuk Program Studi Ilmu Komputer (S1) di Universitas Pendidikan banyak?</t>
  </si>
  <si>
    <t>Berapa daya tampung mahasiswa untuk Program Studi Ilmu Komputer (S1) di Undiksha?</t>
  </si>
  <si>
    <t>Siapa saja yang boleh mengikuti seleksi Mahasiswa Baru Jalur Mandiri (SMBJM) di Undiksha?</t>
  </si>
  <si>
    <t>Apa saja fasilitas yang tersedia di Undiksha untuk mendukung proses belajar mengajar?</t>
  </si>
  <si>
    <t>Ingin tau informasi cara mendapatkan layanan konseling di undiksha</t>
  </si>
  <si>
    <t>Kapan Fakultas Kedokteran (FK) didirikan?</t>
  </si>
  <si>
    <t>Eg1</t>
  </si>
  <si>
    <t>Eg2</t>
  </si>
  <si>
    <t>Eg3</t>
  </si>
  <si>
    <t>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t>
  </si>
  <si>
    <t>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t>
  </si>
  <si>
    <t>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t>
  </si>
  <si>
    <t>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t>
  </si>
  <si>
    <t>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</si>
  <si>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Salam Harmoni🙏
Anda dapat melihat informasi daya tampung mahasiswa baru Universitas Pendidikan Ganesha tahun akademik 2024/2025 dengan mengunjungi tautan berikut: [Daya Tampung Mahasiswa Baru 2024/2025](https://undiksha.ac.id/pmb/tahun2024/daya-tampung/).</t>
  </si>
  <si>
    <t>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t>
  </si>
  <si>
    <t>Salam Harmoni🙏
Daya tampung mahasiswa untuk Program Studi Ilmu Komputer (S1) di Universitas Pendidikan Ganesha adalah 110.</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</si>
  <si>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</si>
  <si>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</si>
  <si>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</si>
  <si>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</si>
  <si>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</si>
  <si>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t>
  </si>
  <si>
    <t>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</si>
  <si>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</si>
  <si>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</si>
  <si>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t>
  </si>
  <si>
    <t>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t>
  </si>
  <si>
    <t>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t>
  </si>
  <si>
    <t>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t>
  </si>
  <si>
    <t>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t>
  </si>
  <si>
    <t>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t>
  </si>
  <si>
    <t>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t>
  </si>
  <si>
    <t>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t>
  </si>
  <si>
    <t>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</si>
  <si>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</si>
  <si>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Salam Harmoni🙏
Jadwal pendaftaran seleksi mahasiswa baru jalur mandiri (SMBJM) Universitas Pendidikan Ganesha untuk tahun 2025 akan diinformasikan segera. Mohon untuk selalu memantau informasi resmi dari Undiksha untuk mendapatkan update terkini.</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</si>
  <si>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</si>
  <si>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</si>
  <si>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</si>
  <si>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t>
  </si>
  <si>
    <t>Salam Harmoni🙏
Jadwal Seleksi Nasional Berbasis Tes (SNBT) adalah sebagai berikut:
1. Pendaftaran UTBK-SNBT: 13 Januari – 27 Maret 2025
2. Pelaksanaan UTBK: 23 April – 03 Mei 2025
3. Pengumuman Hasil Seleksi Jalur SNBT: 28 Mei 2025
4. Masa Unduh Sertifikat UTBK: 03 Juni – 31 Juli 2025.</t>
  </si>
  <si>
    <t>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t>
  </si>
  <si>
    <t>Salam Harmoni🙏
Biaya untuk mengikuti Seleksi Nasional Berbasis Tes (SNBT) sebesar Rp200.000,00 (dua ratus ribu rupiah). Pembayaran dapat dilakukan melalui mitra bank seperti Mandiri, BNI, BTN, BRI, dan BSI.</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</si>
  <si>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t>
  </si>
  <si>
    <t>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</si>
  <si>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t>
  </si>
  <si>
    <t>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</si>
  <si>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</si>
  <si>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t>
  </si>
  <si>
    <t>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t>
  </si>
  <si>
    <t>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t>
  </si>
  <si>
    <t>Total Reference Context Vector Database</t>
  </si>
  <si>
    <t>Isi Chunk</t>
  </si>
  <si>
    <t>P4</t>
  </si>
  <si>
    <t>P5</t>
  </si>
  <si>
    <t>P6</t>
  </si>
  <si>
    <t>P7</t>
  </si>
  <si>
    <t>P8</t>
  </si>
  <si>
    <t>P9</t>
  </si>
  <si>
    <t>P10</t>
  </si>
  <si>
    <t>P11</t>
  </si>
  <si>
    <t>P12</t>
  </si>
  <si>
    <t>P13</t>
  </si>
  <si>
    <t>P14</t>
  </si>
  <si>
    <t>P15</t>
  </si>
  <si>
    <t>P16</t>
  </si>
  <si>
    <t>P17</t>
  </si>
  <si>
    <t>P18</t>
  </si>
  <si>
    <t>P19</t>
  </si>
  <si>
    <t>P20</t>
  </si>
  <si>
    <t>P21</t>
  </si>
  <si>
    <t>P22</t>
  </si>
  <si>
    <t>P23</t>
  </si>
  <si>
    <t>P24</t>
  </si>
  <si>
    <t>P25</t>
  </si>
  <si>
    <t>Fakultas Teknik dan Kejuruan (FTK) Fakultas Teknik dan Kejuruan Merupakan bagian dari Universitas Pendidikan Ganesha dan diawali pada tahun 1990 dengan Program Studi Pendidikan Kesejahteraan Keluarga di bawah Jurusan Ilmu Pendidikan. Saat ini FTK telah berkembang tidak saja menghasilkan SDM dalam bidang kependidikan tetapi juga dalam bidang non-kependidikan. Sejak didirikan sampai sekarang FTK telah banyak menghasilkan sumberdaya manusia dibidang pendidikan teknik dan kejuruan. Selain menjadi guru, banyak lulusan yang bekerja disektor non-pendidikan, seperti komputer dan wirausaha. Sejalan dengan perkembangan jaman dan perluasan akses pendidikan, FTK juga membuka Jurusan Manajemen Informatika dan Pendidikan Teknik Mesin. Video Profil https://youtu.be/UFVe4U7zUWk Visi Fakultas Teknik dan Kejuruan (FTK): Menjadi Fakultas Unggul di bidang Teknologi dan Kejuruan berlandaskan Falsafah Tri Hita Karana di Asia pada Tahun 2045. Misi Fakultas Teknik dan Kejuruan (FTK): 1.</t>
  </si>
  <si>
    <t>Teknik dan Kejuruan (FTK): Menjadi Fakultas Unggul di bidang Teknologi dan Kejuruan berlandaskan Falsafah Tri Hita Karana di Asia pada Tahun 2045. Misi Fakultas Teknik dan Kejuruan (FTK): 1. Menyelenggarakan pendidikan yang efektif di bidang Teknologi dan Kejuruan untuk mendukung kemajuan dan pengembangan masyarakat yang berlandaskan Tri Hita Karana. 2. Menyelenggarakan penelitian sebagai wujud pengembangan keilmuan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jurusan. Pimpinan Fakultas Teknik dan Kejuruan (FTK): Nama Jabatan Dr. Kadek Rihendra Dantes, S.T., M.T. Dekan Fakultas</t>
  </si>
  <si>
    <t>dalam rangka pengembangan dan peningkatan kualitas lembaga, fakultas, dan jurusan. Pimpinan Fakultas Teknik dan Kejuruan (FTK): Nama Jabatan Dr. Kadek Rihendra Dantes, S.T., M.T. Dekan Fakultas Teknik dan Kejuruan (FTK) Made Windu Antara Kesiman, S.T., M.Sc., Ph.D. Wakil Dekan I Fakultas Teknik dan Kejuruan (FTK) Dr. Ni Ketut Widiartini, S.Pd., M.Pd. Wakil Dekan II Fakultas Teknik dan Kejuruan (FTK) Prof.Dr. Ketut Agustini, S.Si., M.Si. Wakil Dekan III Fakultas Teknik dan Kejuruan (FTK) Daftar Jurusan dan Prodi di Fakultas Teknik dan Kejuruan (FTK): Nama Program Studi Nama Jurusan Pendidikan Teknik Informatika (PTI) (S1) Jurusan Teknik Informatika Sistem Informasi (SI) (S1) Jurusan Teknik Informatika Ilmu Komputer (S1) Jurusan Teknik Informatika Teknologi Rekayasa Perangkat Lunak (D4) Jurusan Teknik Informatika Pendidikan Kesejahteraan Keluarga (PKK) (S1) Jurusan Teknologi Industri Pendidikan Teknik Elektro (PTE) (S1) Jurusan Teknologi Industri Pendidikan Teknik</t>
  </si>
  <si>
    <t>Lunak (D4) Jurusan Teknik Informatika Pendidikan Kesejahteraan Keluarga (PKK) (S1) Jurusan Teknologi Industri Pendidikan Teknik Elektro (PTE) (S1) Jurusan Teknologi Industri Pendidikan Teknik Mesin (PTM) (S1) Jurusan Teknologi Industri Pendidikan Vokasional Seni Kuliner (S1) Jurusan Teknologi Industri Teknologi Rekayasa Sistem Elektronika (D4) Jurusan Teknologi Industri Info Kontak Fakultas Teknik dan Kejuruan (FTK): Fakultas Teknik dan Kejuruan Kampus Jinengdalem Jln. Raya Jinengdalem, Desa Jinengdalem, Kec. Buleleng, Bali, 81119</t>
  </si>
  <si>
    <t>082141321955 (0362) 25735 ftk@undiksha.ac.id https://ftk.undiksha.ac.id</t>
  </si>
  <si>
    <t>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learning, jadwal mata kuliah, internet hotspot, dan pendaftaran program kursus siswa secara online. 3. Laboratorium Laboratorium memiliki luas 5,118 m2, dan memiliki 70 unit yang berbeda (biologi, komputer , elektro, fisika, kimia, bahasa). Laboratorium ini memfasilitasi mahasiswa dalam belajar dan berlatih kemampuan mereka. 4. Auditorium Universitas Pendidikan Ganesha</t>
  </si>
  <si>
    <t>berbeda (biologi, komputer ,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Tempat-tempat ini memfasilitasi siswa dalam meningkatkan kemampuan olahraga mereka. 7. Internet hotspot Layanan internet dapat digunakan di seluruh area kampus. 8.</t>
  </si>
  <si>
    <t>voli, dan bulu tangkis. Tempat-tempat ini memfasilitasi siswa dalam meningkatkan kemampuan olahraga mereka. 7. Internet hotspot Layanan internet dapat digunakan di seluruh area kampus. 8. Laboratorium pendidikan sekolah Undiksha memiliki laboratorium pendidikan sekolah yang terdiri dari (1) TK, (2) Sekolah Dasar, (3) SMP , dan (4) SMA. Laboratorium pendidikan sekolah adalah tempat berlatih dan belajar untuk siswa dan untuk melakukan penelitian di bidang pendidikan untuk dosen undiksha. 9. Ruang teater Tempat ini biasanya digunakan untuk bermain atau melakukan beberapa opera dan drama teater . Terletak di fakultas bahasa dan seni, undiksha.</t>
  </si>
  <si>
    <t>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layanan ini dapat menghubungi unit ini. Informasi: (+6281246318813). 14. Unit pelayanan bahasa Unit pelayanan bahasa, Universitas Pendidikan Ganesha di mulai tahun 2012, telah menjalankan beberapa program yaitu darmasiswa, kurbias (kursus bahasa inggris pada awal semester)</t>
  </si>
  <si>
    <t>pelayanan bahasa Unit pelayanan bahasa, Universitas Pendidikan Ganesha di mulai tahun 2012, telah menjalankan beberapa program yaitu darmasiswa, kurbias (kursus bahasa inggris pada awal semester) untuk fakultas matematika dan ilmu pengetahuan alam, kursus bahasa inggris untuk dosen, kursus bahasa inggris untuk siswa, institutional TOEFL dari IIEF jakarta dan layanan penerjemahan untuk berbagai jenis dokumen, seperti abstrak, dan artikel.</t>
  </si>
  <si>
    <t>UPA TIK Universitas Pendidikan Ganesha I Ketut Resika Arthana, S.T., M.Kom. Kepala UPA TIK Undiksha Pusat Teknologi Informasi Universitas Pendidikan Ganesha. Unit Penunjang Akademik Teknologi, Informasi dan Komunikasi yang disingkat UPA-TIK UNDIKSHA salah satu unit yang mengemban tugas sebagai pelaksana teknis yang berhubungan langsung dengan sistem informasi berbasis Teknologi Informasi dan Komunikasi (TIK). UPA TIK Undiksha merupakan salah satu unit yang mengemban tugas sebagai pelaksana teknis yang berhubungan langsung dengan sistem informasi berbasis Teknologi Informasi dan Komunikasi (TIK). UPA Teknologi Informasi dan Komunikasi merupakan unit pelaksana teknis di bidang pengembangan dan pengelolaan sistem dan teknologi informasi dan komunikasi yang berada di bawah dan bertanggung jawab kepada Rektor dan dikoordinasikan oleh Wakil Rektor Bidang Akademik. UPA Teknologi Informasi dan Komunikasi mempunyai tugas melaksanakan pengembangan, pengelolaan, dan pelayanan</t>
  </si>
  <si>
    <t>bertanggung jawab kepada Rektor dan dikoordinasikan oleh Wakil Rektor Bidang Akademik. UPA Teknologi Informasi dan Komunikasi mempunyai tugas melaksanakan pengembangan, pengelolaan, dan pelayanan teknologi informasi dan komunikasi serta pengelolaan sistem informasi dan jaringan. Sebagai unit layanan teknis, UPA TIK tetap berusaha melakukan pengembangan-pengembangan sesuai dengan tuntutan, dan perkembangan teknologi. Pembentukan UPA TIK Undiksha telah melalui jalan yang cukup panjang dengan berbagai hambatan baik teknis maupun non teknis. Sebelum berubah nama menjadi UPT TIK, unit ini dikenal dengan nama Pusat Komputer (PUSKOM). Dalam melaksanakan tugasnya, UPA Teknologi Informasi dan Komunikasi menyelenggarakan fungsi: 1. Penyusunan rencana, program, dan anggaran UPA; 2. Pengembangan teknologi informasi dan komunik; 3. Pengelolaan teknologi informasi dan komunikasi; 4. Pemberian layanan di bidang teknologi informasi dan komunikasi; 5. Pengembangan dan pengelolaan sistem</t>
  </si>
  <si>
    <t>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Gunakan email resmi</t>
  </si>
  <si>
    <t>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t>
  </si>
  <si>
    <t>7. PELATIHAN UPA TIK siap memberikan ilmu teknogi terbaru untuk peningkatan SDM civitas akademika 8. ELEARNING Manfaatkan perkuliahan interaktif learning, yang dapat diakses kapan dan dimana saja.</t>
  </si>
  <si>
    <t>Fakultas Pascasarjana Pascasarjana merupakan program pendidikan bagi lulusan S1 melanjutkan pendidikan di strata S2 untuk memperoleh gelar master dan strata S3 untuk memperoleh gelar doktor. Program pascasarjana memberi kesempatan seluas-luasnya kepada peserta program dalam upaya meningkatkan dan mempertajam wawasan keilmuan masing-masing. Video Profil https://youtu.be/7fAhXP3lPz0 Visi Fakultas Pascasarjana: Menjadi Pascasarjana Unggul Berlandaskan Falsafah Tri Hita Karana di Asia Pada Tahun 2045 Misi Fakultas Pascasarjana: 1. Menyelenggarakan program pascasarjana dengan memperhatikan perluasan akses bagi masyarakat. 2. Meningkatkan mutu, relevansi, dan daya saing melalui pendidikan dan pembelajaran, penelitian dan pengembangan ilmu, serta pengabdian kepa­da masyarakat. 3. Membangun kultur organisasi yang sehat dalam rangka penguatan tata kelola, transparansi, dan pencitraan publik agar menjadi program pascasarjana yang berkualitas. Pimpinan Fakultas Pascasarjana:</t>
  </si>
  <si>
    <t>Membangun kultur organisasi yang sehat dalam rangka penguatan tata kelola, transparansi, dan pencitraan publik agar menjadi program pascasarjana yang berkualitas. Pimpinan Fakultas Pascasarjana: Nama Jabatan Prof. Dr. I Nyoman Jampel, M.Pd. Direktur Pascasarjana Prof. Dr. Ida Bagus Putu Arnyana, M.Si. Wakil Direktur I Pascasarjana Prof. Dr. Ketut Suma, M.S. Wakil Direktur II Pascasarjana Daftar Prodi di Fakultas Pascasarjana: - Magister Administrasi Pendidikan - Magister Akuntansi - Magister Bimbingan Konseling - Magister Ilmu Komputer - Magister Ilmu Manajemen - Magister Pendidikan Bahasa - Magister Pendidikan Bahasa Inggris - Magister Pendidikan Dasar - Magister Pendidikan IPS - Magister Pendidikan Olahraga - Magister Penelitian dan Evaluasi Pendidikan - Magister Teknologi Pendidikan - Magister Pendidikan Matematika - Magister Pendidikan IPA - Magister Pendidikan Kimia - Magister Manajemen Lingkungan - Magister Pendidikan Anak Usia Dini - Doktor</t>
  </si>
  <si>
    <t>Teknologi Pendidikan - Magister Pendidikan Matematika - Magister Pendidikan IPA - Magister Pendidikan Kimia - Magister Manajemen Lingkungan - Magister Pendidikan Anak Usia Dini - Doktor Pendidikan Dasar - Doktor Ilmu Pendidikan - Doktor Pendidikan Bahasa - Doktor Pendidikan Bahasa Inggris - Doktor Teknologi Pendidikan Info Kontak Fakultas Pascasarjana:</t>
  </si>
  <si>
    <t>Pascasarjana Undiksha Singaraja: Jl. Udayana (Kampus Tengah Undiksha) Singaraja 81116. Telp/Fax. (0362) 32558 Whatsapp. 081999446444 Denpasar: Jl. Raya Sesetan 196 Pegok-Denpasar. Telp. (0361) 8890726 Email: pascasarjana@undiksha.ac.id</t>
  </si>
  <si>
    <t>Ditanggung oleh Pemerintah.BIAYA Siswa SMA/SMK/MA kelas terakhir pada tahun 2025 yang memiliki prestasi unggul.PESERTA SNBP dilakukan berdasarkan hasil penelusuran prestasi akademik dengan menggunakan rapor serta prestasi akademik dan non-akademik siswa yang telah ditetapkan PTN. KETENTUAN UMUM Sekolah yang mengikutkan siswanya dalam SNBP harus: ▪ mempunyai Nomor Pokok Sekolah Nasional (NPSN) ▪ mengisikan rapor siswa yang eligible di PDSS (Pangkalan Data Sekolah dan Siswa) dengan lengkap dan benar. ▪ Sekolah harus memiliki Akun SNPMB Sekolah untuk pengisian PDSS. ▪ Siswa harus memiliki Akun SNPMB Siswa untuk pendaftaran SNBP. 1 2 3 2 SNBP – SELEKSI NASIONAL BERDASARKAN PRESTASI</t>
  </si>
  <si>
    <t>PORTAL SNPMB AKUN SNPMB REGISTRASI AKUN SNPMB SEKOLAH 1. Akun SNPMB Sekolah untuk Pengisian PDSS* 2. Akun SNPMB Siswa untuk Pendaftaran SNBP dan UTBK-SNBT 2025** * Sekolah yang telah memiliki Akun SNPMB tidak perlu melakukan registrasi akun baru. ** Lulusan gap year wajib melakukan registrasi akun baru. Registrasi Akun SNPMB di Portal SNPMB https://portal-snpmb.bppp.kemdikbud.go.id TANGGAL PENTING 06 – 31 Januari 2025 REGISTRASI AKUN SNPMB SISWA SNBP : 13 Januari – 18 Februari 2025 REGISTRASI AKUN SNPMB 3 SNBT : 13 Januari – 27 Maret 2025</t>
  </si>
  <si>
    <t>Sekolah yang menggunakan e-rapor dalam pengisian PDSS akan mendapatkan tambahan kuota siswa eligible sebesar 5%. Ketentuan Akreditasi KETENTUAN SNBP 2025 PDSS mengakomodasi kurikulum sekolah yang diselenggarakan secara nasional. Sekolah yang tidak menggunakan kurikulum tersebut tidak dapat mengisi PDSS. KURIKULUM DI PDSS KETENTUAN SISWA ELIGIBLE Tambahan Kuota Siswa Eligible ▪ Akreditasi A: 40 % terbaik di sekolahnya ▪ Akreditasi B: 25 % terbaik di sekolahnya ▪ Akreditasi C dan lainnya: 5% terbaik di sekolahnya 4</t>
  </si>
  <si>
    <t>PERSYARATAN SEKOLAH, PEMERINGKATAN SISWA, DAN PENGISIAN DATA PDSS PERSYARATAN SEKOLAH 1. SMA/MA/SMK yang mempunyai NPSN. 2. Ketentuan akreditasi untuk alokasi siswa eligible: a. Akreditasi A: 40% terbaik di sekolah b. Akreditasi B: 25% terbaik di sekolah c. Akreditasi C dan lainnya: 5% terbaik di sekolah 3. Sekolah yang menggunakan e-rapor dalam sistem PDSS akan mendapatkan tambahan kuota siswa eligible sebesar 5%. 4. Data siswa yang diisikan ke dalam PDSS hanya data siswa yang eligible. PEMERINGKATAN SISWA 1. Pemeringkatan siswa dilakukan oleh sekolah dengan memperhitungkan nilai rerata semua mata pelajaran mulai semester 1 s.d. semester 5. 2. Sekolah dapat menambahkan kriteria lain berupa prestasi akademik atau prestasi lainnya dalam menentukan peringkat siswa. 3. Jumlah siswa yang masuk dalam pemeringkatan sesuai dengan ketentuan kuota akreditasi sekolah. PENGISIAN DATA PDSS 1. Sekolah harus memastikan bahwa data sekolah sudah benar di Pusat Data dan Teknologi</t>
  </si>
  <si>
    <t>siswa yang masuk dalam pemeringkatan sesuai dengan ketentuan kuota akreditasi sekolah. PENGISIAN DATA PDSS 1. Sekolah harus memastikan bahwa data sekolah sudah benar di Pusat Data dan Teknologi Informasi (Pusdatin). 2. Pengisian data siswa kelas 12 yang eligible ke dalam PDSS dilakukan oleh Kepala Sekolah dan kebenaran data yang diisikan menjadi tanggung jawab Kepala Sekolah. 3. Tahapan pengisian PDSS telah selesai jika sekolah berhasil mengunduh bukti finalisasi pengisian PDSS. 5</t>
  </si>
  <si>
    <t>PERSYARATAN SISWA PENDAFTAR SNBP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 6</t>
  </si>
  <si>
    <t>PILIHAN PROGRAM STUDI DAN PORTOFOLIO Jenis portofolio pada SNBP 2025 terdapat 11 macam sebagaimana berikut. 1. Olahraga 2. Seni Rupa, Desain, dan Kriya 3. Seni Tari 4. Seni Musik 5. Seni Karawitan 6. Etnomusikologi 7. Teater 8. Fotografi 9. Film Televisi 10. Seni Pedalangan 11. Sendratasik 7 1. Setiap siswa yang eligible diizinkan memilih program studi di PTN Akademik dan/atau PTN Vokasi. 2. Setiap siswa dapat memilih dua program studi dari satu atau dua PTN. 3. Jika memilih satu program studi, siswa dapat memilih PTN yang berada di provinsi mana pun. 4. Jika memilih dua program studi, salah satu program studi harus berada di PTN pada provinsi yang sama dengan SMA/MA/SMK asalnya. 5. Daftar program studi dan daya tampung SNBP dapat dilihat pada laman https://snpmb.bppp.kemdikbud.go.id</t>
  </si>
  <si>
    <t>Sekolah yang terbukti melakukan kecurangan dapat dikenai sanksi hingga pembatalan kepesertaan pada SNBP tahun berikutnya. Siswa yang dinyatakan lulus SNBP dan terbukti melakukan kecurangan dapat dibatalkan status kelulusannya. PRINSIP &amp; TAHAPAN SELEKSI SERTA SANKSI Seleksi pada jalur SNBP dilakukan berdasarkan prinsip sebagai berikut: 1. Mendapatkan calon mahasiswa yang berkualitas secara akademik dengan menggunakan nilai rapor dan prestasi lainnya; 2. Memperhitungkan rekam jejak kinerja sekolah; 3. Memperhitungkan lintas jurusan; dan 4. Menggunakan kriteria seleksi nasional dan kriteria yang ditetapkan oleh masing-masing PTN secara adil, akuntabel, dan transparan. Seleksi dilakukan dengan tahapan sebagai berikut : 1. Siswa pendaftar diseleksi berdasarkan urutan pilihan program studi; 2. Jika siswa tidak lulus seleksi pada pilihan program studi pertama, maka akan diikutkan pada seleksi pilihan kedua. 8</t>
  </si>
  <si>
    <t>Kuota sekolah sesuai dengan Akreditasi dan jumlah siswa 1 PENGUMUMAN KUOTA SEKOLAH Sekolah yang telah memiliki Akun SNPMB tidak perlu melakukan registrasi akun baru. 2 REGISTRASI AKUN SNPMB SEKOLAH Siswa melakukan registrasi akun SNPMB 5 REGISTRASI AKUN SNPMB SISWA Pemeringkatan siswa dilakukan oleh sekolah sesuai dengan ketentuan 3 PEMERINGKATAN SISWA Sekolah yang menggunakan e-rapor mendapatkan tambahan 5% kuota siswa eligible 4 PENGISIAN PDSS Tahapan Pendaftaran: 1.memilih program studi; 2.unggah prestasi; 3.unggah portofolio; &amp; 4.unduh kartu peserta 6 PENDAFTARAN SNBP Berdasarkan kriteria yang ditetapkan oleh masing-masing PTN 7 SELEKSI JALUR SNBP Hasil Kelulusan SNBP dilihat di website resmi SNPMB atau mirror-nya 8 PENGUMUMAN SNBP Calon mahasiswa melakukan daftar ulang sesuai dengan ketentuan PTN tujuan 9 DAFTAR ULANG TAHAPAN AKTIVITAS PELAKSANAAN SNBP 9</t>
  </si>
  <si>
    <t>1 2 3 4 5 6 Registrasi Akun SNPMB Sekolah Pengisian PDSS oleh Sekolah Pendaftaran SNBP oleh Siswa Pengumuman Hasil SNBP 10 06 – 31 Januari 2025 13 Januari – 18 Februari 2025 18 Maret 2025 4 Februari – 30 April 2025 Masa Sanggah Pengumuman Kuota Sekolah Registrasi Akun SNPMB Siswa Pendaftar SNBP 7 8 28 Desember 2024 28 Desember 2024 – 17 Januari 2025 06 – 31 Januari 2025 04 – 18 Februari 2025 JADWAL PELAKSANAAN SNBP Masa Unduh Kartu Peserta</t>
  </si>
  <si>
    <t>11 PESERTA PELAMAR BEASISWA KIP KULIAH 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t>
  </si>
  <si>
    <t>Email : snpmb@bppp.kemdikbud.go.id HelpDesk : https://halo-snpmb.bppp.kemdikbud.go.id Telepon : 021 - 3104041 Call Center : 0804 1 450 450 Gedung D Lantai 1 Kemdiktisaintek, Jalan Pintu I Senayan, Jakarta Pusat 10270 Laman Resmi https://snpmb.bppp.kemdikbud.go.id INFORMASI LEBIH LANJUT 12</t>
  </si>
  <si>
    <t>Follow dan hidupkan notifikasi untuk mendapatkan informasi terkini mengenai Seleksi Nasional Penerimaan Mahasiswa Baru (SNPMB) 2025 WASPADALAH TERHADAP HOAKS. @snpmb_id SNPMB ID SNPMB ID @snpmb_id @snpmb_id 13</t>
  </si>
  <si>
    <t>Foto-foto dalam salindia ini diambil dari https://freepik.com</t>
  </si>
  <si>
    <t>https://snpmb.bppp.kemdikbud.go.id Instagram: @snpmb_id | Tiktok: @snpmb_id | Facebook: SNPMB ID | X: @snpmb_id | YouTube: SNPMB ID Gedung D Lantai 2 Kompleks Kemdiktisaintek Jalan Pintu I Senayan, Jakarta Pusat 10270 Email: snpmb@bppp.kemdikbud.go.id Telepon: (021) 3104041 SIARAN PERS Nomor: 07/sipers/snpmb/XII/2024 PELUNCURAN SELEKSI NASIONAL PENERIMAAN MAHASISWA BARU (SNPMB) TAHUN 2025 SNPMB-Jakarta: Sistem seleksi masuk perguruan tinggi negeri tahun 2025 yang diselenggarakan oleh Panitia Seleksi Nasional Penerimaan Mahasiswa Baru (SNPMB) resmi dibuka pada Rabu (11/12/2024). Berdasarkan Peraturan Menteri Pendidikan, Kebudayaan, Riset, dan Teknologi Rep ublik Indonesia Nomor 48 Tahun 2022 tentang Penerimaan Mahasiswa Baru Program Diploma dan Program Sarjana pada Perguruan Tinggi Negeri , terdapat tiga jalur masuk , yaitu Jalur Seleksi Nasional Berdasarkan Prestasi (SNBP); Seleksi Nasional Berdasarkan Tes (S NBT); dan Seleksi Mandiri. Jalur SNBP dan</t>
  </si>
  <si>
    <t>pada Perguruan Tinggi Negeri , terdapat tiga jalur masuk , yaitu Jalur Seleksi Nasional Berdasarkan Prestasi (SNBP); Seleksi Nasional Berdasarkan Tes (S NBT); dan Seleksi Mandiri. Jalur SNBP dan SNBT sepenuhnya di kelola oleh Panitia SNPMB, sedangkan jalur Seleksi Mandiri dikelola sepenuhnya oleh Perguruan Tinggi Negeri. Pada tahun ini Panitia SNPMB menerapkan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Jalur SNBP menggunakan pendekatan</t>
  </si>
  <si>
    <t>untuk mendukung calon mahasiswa mendalami potensi dan minat yang dimilikinya dan memilih program studi sesuai dengan potensi dan minatnya tersebut pada SNBT. Jalur SNBP menggunakan pendekatan penelusuran prestasi akademik melalui nilai rapor serta mempertimbangkan prestasi akademik dan non -akademik lainnya. Peserta SNBP adalah siswa SMA/SMK/MA/Sederajat kelas terakhir pada tahun 2025 yang memiliki catatan prestasi unggul. Setiap PTN menetapkan kuota minimum sebesar 20% untuk jalur ini. Proses seleksi dimulai dengan pengisian data nilai rapor siswa oleh pihak sekolah melalui sistem Pangkalan Data Sekolah dan Siswa (PDSS). Tahap Jalur SNBP bagi sekolah dimulai dengan Pengumuma n Kuota Sekolah pada 28 Desember 2024; Masa Sanggah pada 28 Desember 2024 –17 Januari 2025. Kemudian Registrasi Akun SNPMB Sekolah, pemeringkatan siswa eligible, dan Pengisian PDSS pada 6–31 Januari 2025. Adapun tahap jalur SNBP bagi siswa dimulai dengan ta hap Registrasi Akun SNPMB Siswa pada 13</t>
  </si>
  <si>
    <t>Akun SNPMB Sekolah, pemeringkatan siswa eligible,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Pendaftaran Ulang peserta yang lulus SNBP dapat dilihat pada laman masing-masing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Juni–31 Juli 2025.</t>
  </si>
  <si>
    <t>https://snpmb.bppp.kemdikbud.go.id Instagram: @snpmb_id | Tiktok: @snpmb_id | Facebook: SNPMB ID | X: @snpmb_id | YouTube: SNPMB ID Halaman 2 dari 3 Peserta jalur SNBT wajib terlebih dahulu mendaftar dan mengikuti Ujian Tulis Berbasis Komputer (UTBK), yang menjadi dasar dalam proses seleksi SNBT. Setiap peserta hanya dapat mengikuti UTBK satu kali, dan hasilnya hanya berlaku untuk seleksi SNBT dan penerimaan PTN tahun 2025. PTN menyediakan kuota minimum sebesar 40% untuk jalur ini. Kriteria peserta UTBK mencakup: • lulusan SMA/SMK/MA/Sederajat tahun 2023, 2024, dan 2025;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year, wajib membuat akun SNPMB baru. Dalam hal pemilihan program studi</t>
  </si>
  <si>
    <t>Sekolah yang sudah memilliki akun SNPMB lama tidak perlu membuat akun baru. Sementara itu, semua peserta, termasuk gap year, wajib membuat akun SNPMB baru. Dalam hal pemilihan program studi pada SNBT tahun 2025 ini, peserta jalur SNBT diperbolehkan memilih maksimal 4 pilihan program studi, yang terdiri atas 2 pilihan program akademik (Sarjana) dan 2 pilihan program vokasi (Diploma Tiga dan Diploma Empat/Sarjana Terapan). Hal yang berbeda pada SNBT tahun 2025 ini dibandingkan dengan SNBT tahun lalu dalam hal pemilihan program studi adalah pada 3 pilihan program studi dan 4 pilihan program studi; adapun pada 1 pilihan program studi dan 2 pilihan program studi, tidak terdapat perbedaan, yaitu peserta bebas memilih program studi apa pun. Ketentuan lengkap pemilihan program studi pada SNBT tahun 2025 dapat dicermati pada tabel di bawah ini. Jumlah Pilihan Ketentuan Pilihan Contoh Alternatif Pilihan Program Studi 1 Pilihan Program Studi Bebas memilih program studi apa</t>
  </si>
  <si>
    <t>pada SNBT tahun 2025 dapat dicermati pada tabel di bawah ini. Jumlah Pilihan Ketentuan Pilihan Contoh Alternatif Pilihan Program Studi 1 Pilihan Program Studi Bebas memilih program studi apa pun • 1 Sarjana • 1 Diploma Empat/Sarjana Terapan; atau • 1 Diploma Tiga 2 Pilihan Program Studi Bebas memilih program studi apa pun • 2 Sarjana, atau • 1 Sarjana dan 1 Diploma Empat/Sarjana Terapan, atau • 1 Sarjana dan 1 Diploma Tiga, atau • 2 Diploma Empat/Sarjana Terapan, atau • 2 Diploma Tiga, atau • 1 Diploma Empat/Sarjana Terapan dan 1 Diploma Tiga 3 Pilihan Program Studi • 2 program akademik dan 1 program vokasi; atau • 1 program akademik dan 2 program vokasi; atau • 3 program vokasi dengan minimal 1 program Diploma Tiga • 2 Sarjana dan 1 Diploma Empat/Sarjana Terapan, atau • 2 Sarjana dan 1 Diploma Tiga, atau</t>
  </si>
  <si>
    <t>https://snpmb.bppp.kemdikbud.go.id Instagram: @snpmb_id | Tiktok: @snpmb_id | Facebook: SNPMB ID | X: @snpmb_id | YouTube: SNPMB ID Halaman 3 dari 3 • 1 Sarjana dan 2 Diploma Empat/Sarjana Terapan, atau • 1 Sarjana dan 2 Diploma Tiga, atau • 1 Sarjana, 1 Diploma Empat/Sarjana Terapan, dan 1 Diploma Tiga, atau • 2 Diploma Empat/Sarjana Terapan dan 1 Diploma Tiga, atau • 3 Diploma Tiga 4 Pilihan Program Studi • 2 program akademik dan 2 program vokasi dengan minimal 1 program Diploma Tiga; atau • 1 program akademik dan 3 program vokasi dengan minimal 1 program Diploma Tiga • 2 Sarjana, 1 Diploma Empat/Sarjana Terapan, dan 1 Diploma Tiga, atau • 2 Sarjana dan 2 Diploma Tiga, atau • 1 Sarjana, 2 Diploma Empat/Sarjana Terapan, dan 1 Diploma Tiga, atau • 1 Sarjana, 1 Diploma Empat/Sarjana Terapan, dan 2 Diploma Tiga, atau • 1 Sarjana dan 3 Diploma Tiga Pendaftar SNPMB Tahun 2025 dari keluarga kurang mampu secara ekonomi dapat mengajukan bantuan</t>
  </si>
  <si>
    <t>Sarjana, 1 Diploma Empat/Sarjana Terapan, dan 2 Diploma Tiga, atau • 1 Sarjana dan 3 Diploma Tiga Pendaftar SNPMB Tahun 2025 dari keluarga kurang mampu secara ekonomi dapat mengajukan bantuan biaya pendidikan skema Kartu Indonesia Pintar Kuliah (KIP Kuliah). Pendaftaran KIP Kuliah hanya berlaku untuk pilihan prodi di PTN Kemdiktisaintek. Informasi detail KIP Kuliah dapat dilihat pada laman Pusat Layanan Pembiayaan Pendidikan di https://kip-kuliah.kemdikbud.go.id. Informasi resmi tentang SNPMB Tahun 2025 dapat dilihat pada laman http://www.snpmb.bppp.kemdikbud.go.id. Layanan Call Center pada nomor 0804 1 450450 dan Help Desk melalui https://halo-snpmb.bppp.kemdikbud.go.id. Akun media sosial SNPMB dapat dilihat melalui Instagram, X, dan Tiktok @snpmb_id, serta Facebook dan Youtube SNPMB ID. Demikian siaran pers ini disampaikan sebagai informasi resmi dari Panitia SNPMB dengan harapan dapat dimanfaatkan dengan baik. Atas perhatian yang diberikan, kami mengucapkan</t>
  </si>
  <si>
    <t>Youtube SNPMB ID. Demikian siaran pers ini disampaikan sebagai informasi resmi dari Panitia SNPMB dengan harapan dapat dimanfaatkan dengan baik. Atas perhatian yang diberikan, kami mengucapkan terima kasih. Jakarta, 11 Desember 2024 KETUA UMUM TIM PENANGGUNG JAWAB, EDUART WOLOK NIP 197605232006041002</t>
  </si>
  <si>
    <t>Kurikulum Undiksha Dikembangkan sesuai dengan visi, misi, tujuan dan sasaran Undiksha yang berbasis kompetensi dan berorientasi Kerangka Kualifikasi Nasional Indonesia (KKNI). Kurikulum memuat hidden curriculum yang berlandaskan falsafah Tri Hita Karana untuk mengembangkan kecerdasan secara holistik yang meliputi kecerdasan intelektual, kecerdasan spiritual (harmonisasi hubungan civitas akademika dengan sang pencipta), kecerdasan sosial (harmonisasi hubungan sesama), kecerdasan ekologis (harmonisasi hubungan civitas akademika dengan lingkungan). Kurikulum Undiksha bersifat dinamis dan terus dikembangkan sesuai dengan kebijakan pengembangan kurikulum dan pedoman penyusunan kurikulum serta dievaluasi secara berkala sesuai dengan kebutuhan stakeholder. Struktur kurikulum yang disusun mampu membentuk mahasiswa yang memiliki pribadi yang profesional dan berdaya saing serta sistem pembelajaran yang bermutu telah menciptakan lulusan yang sesuai dengan kebutuhan stakeholder.</t>
  </si>
  <si>
    <t>mampu membentuk mahasiswa yang memiliki pribadi yang profesional dan berdaya saing serta sistem pembelajaran yang bermutu telah menciptakan lulusan yang sesuai dengan kebutuhan stakeholder. Naskah Akademik Penyusunan dan Pengembangan Kurikulum Undiksha 2016 https://undiksha.ac.id/wp-content/uploads/2016/10/Naskah-Akademik-Penyusunan-dan- Pengembangan-Kurikulum-Undiksha-2016.pdf Panduan Pengembangan Kurikulum Undiksha 2016 https://undiksha.ac.id/wp-content/uploads/2016/10/Panduan-Pengembangan-Kurikulum- Undiksha-2016.pdf Panduan Pengembangan RPS Kurikulum Undiksha 2016 https://undiksha.ac.id/wp-content/uploads/2016/10/Panduan-Pengembangan-RPS-Kurikulum- Undiksha-2016.pdf Pedoman Kurikulum Berbasis Kompetensi Berorientasi Kerangka Kualifikasi (KKNI) Tahun 2019 https://drive.google.com/file/d/1mDuEh2R2Kkfq8eEYQVSv5gb-chkRPBXw/view Pedoman Kurikulum Merdeka Belajar - Kampus Merdeka Universitas Pendidikan Ganesha Tahun 2020</t>
  </si>
  <si>
    <t>Kualifikasi (KKNI) Tahun 2019 https://drive.google.com/file/d/1mDuEh2R2Kkfq8eEYQVSv5gb-chkRPBXw/view Pedoman Kurikulum Merdeka Belajar - Kampus Merdeka Universitas Pendidikan Ganesha Tahun 2020 https://drive.google.com/file/d/13JTdr08ow-N9EcR1Rrg6a6Np_N57Hmqn/view Pedoman Pengembangan Kurikulum Merdeka Program Pascasarjana Undiksha Tahun 2020 https://drive.google.com/file/d/1DXgTxT6VsKwGBLrC6MfzzhH4XyGMOTtS/view Panduan Implementasi Nilai-nilai Tri Hita Karana dalam Berkehidupan Kampus Universitas Pendidikan Ganesha https://drive.google.com/file/d/1kWmcmaXTtbKC4IaaMZbf-pe6MgUspId3/view Panduan Pembelajaran Dalam Jaringan (Daring) Menggunakan LMS Moodle https://drive.google.com/file/d/1j46ZG03hfVLnUXzPZjLL7PX1tRldN9xU/view Pedoman Prosedur Akademik Merdeka Belajar Kampus Merdeka Universitas Pendidikan Ganesha https://drive.google.com/file/d/1oMV0X9rbybGjidXF9JTFcdWgso_Ob4PR/view</t>
  </si>
  <si>
    <t>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t>
  </si>
  <si>
    <t>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t>
  </si>
  <si>
    <t>Pendidikan Ganesha (Undiksha) merupakan institusi pendidikan tinggi negeri yang mencetak sumber daya manusia dalam bidang kependidikan dan non- kependidikan. Dapatkan video profile Undiksha di YouTube pada url berikut 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Akreditasi Universitas Pendidikan Ganesha (Undiksha): Informasi</t>
  </si>
  <si>
    <t>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t>
  </si>
  <si>
    <t>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t>
  </si>
  <si>
    <t>Tri Hita Karana, dan tahun 2045”. 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t>
  </si>
  <si>
    <t>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t>
  </si>
  <si>
    <t>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11. Menghasilkan kerjasama nasional, regional, dan internasional yang saling menguntungkan.</t>
  </si>
  <si>
    <t>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t>
  </si>
  <si>
    <t>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t>
  </si>
  <si>
    <t>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masyarakat, Prestasi,</t>
  </si>
  <si>
    <t>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Prestasi dan Capaian Universitas Pendidikan Ganesha</t>
  </si>
  <si>
    <t>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t>
  </si>
  <si>
    <t>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merupakan wujud nyata komitmen semua sivitas dalam bekerja dengan kebersamaan untuk mewujudkan visi Undiksha. Peringkat dan penghargaan bukan merupakan tujuan utama bagi Undiksha, tetapi yang terpenting adalah bagaiamana proses yang</t>
  </si>
  <si>
    <t>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t>
  </si>
  <si>
    <t>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t>
  </si>
  <si>
    <t>berlokasi di Jalan Udayana No.11 Singaraja - Bali 81116 Kota Singaraja, Kabupaten Buleleng, Bali. Informasi Undiksha Buka Program Studi Kelas Denpasar: 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 SNBT dan SMBJM Undiksha.</t>
  </si>
  <si>
    <t>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Pimpinan Universitas Pendidikan Ganesha (Undiksha): Informasi Pimpinan Undiksha: https://undiksha.ac.id/tentang-undiksha/pimpinan/ - Rektor Undiksha: Prof. Dr. I Wayan Lasmawan, M.Pd. - Wakil Rektor (WR 1) I Bidang Akademik</t>
  </si>
  <si>
    <t>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t>
  </si>
  <si>
    <t>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grup PMB di telegram berikut https://go.undiksha.ac.id/ayookuliahdiundiksha.</t>
  </si>
  <si>
    <t>Jalur Penerimaan Mahasiswa Universitas Pendidikan Ganesha (Undiksha): Informasi Jalur Penerimaan: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Berdasarkan Prestasi (SNBP) Penjaringan</t>
  </si>
  <si>
    <t>di mana Undiksha mengadakan seleksi dengan tiga metode, yaitu penilaian prestasi, skor UTBK SNBT, dan ujian mandiri berbasis CBT. 1. Seleksi Nasional Berdasarkan Prestasi (SNBP) Penjaringan siswa secara nasional berdasarkan prestasi pada nilai rapor dan prestasi lainnya. Informasi selengkapnya: https://undiksha.ac.id/snbp-2025/ 2. Seleksi Nasional Berdasarkan Tes (SNBT) Penjaringan siswa berdasarkan hasil tes UTBK, yang berfokus pada kemampuan penalaran dan pemecahan masalah. Informasi selengkapnya: https://undiksha.ac.id/snbt-2025/ 3. Seleksi Mandiri (SMBJM) Seleksi penerimaan mahasiswa baru yang diselenggarakan secara mandiri oleh Undiksha dengan menggunakan 3 metode yaitu Prestasi, Skor UTBK SNBT dan Mandiri CBT. Informasi selengkapnya: https://undiksha.ac.id/pmb/tahun2024/smbjm/. Namun untuk informasi SMBJM tahun 2025 akan diinformasikan segera. Informasi tentang Kartu Indonesia Pintar (KIP) Kuliah KIP-K Tahun 2024 Universitas Pendidikan Ganesha</t>
  </si>
  <si>
    <t>Namun untuk informasi SMBJM tahun 2025 akan diinformasikan segera.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t>
  </si>
  <si>
    <t>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mari simak video</t>
  </si>
  <si>
    <t>dengan memperlihatkan pendapatan kotor gabungan yang sesuai. Pada tanggal 28 Januari 2024, Universitas Pendidikan Ganesha telah melaksanakan sosialisasi KIP-Kuliah. Calon mahasiswa mari simak video tentan KIP Kuliah (KIP-K) Undiksha berikut: https://youtu.be/QQ20ZI1TZq8</t>
  </si>
  <si>
    <t>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Temukan</t>
  </si>
  <si>
    <t>yang 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t>
  </si>
  <si>
    <t>dan non kependidikan. Informasi S1: https://undiksha.ac.id/akademik/program/strata-1/ Program Pascasarjana (S2 &amp; S3) 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t>
  </si>
  <si>
    <t>Informasi Akreditasi Prodi 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Informasi Daya Tampung Mahasiswa: https://undiksha.ac.id/pmb/daya-tampung/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t>
  </si>
  <si>
    <t>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Jika ada informasi yang kurang jelas</t>
  </si>
  <si>
    <t>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t>
  </si>
  <si>
    <t>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Masing-masing fakultas</t>
  </si>
  <si>
    <t>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Informasi link grup Penerimaan Mahasiswa Baru PMB di telegram https://go.undiksha.ac.id/ayookuliahdiundiksha.</t>
  </si>
  <si>
    <t>Fakultas Olahraga dan Kesehatan (FOK) Fakultas Olahraga dan Kesehatan (FOK) adalah salah satu fakultas di Universitas Pendidikan Ganesha (UNDIKSHA). Fakultas Olahraga dan Kesehatan (FOK) ini dirancang untuk menyelenggarakan pendidikan, penelitian, pengabdian dan pengajaran untuk menghasilkan sumber daya manusia yang berkualitas tinggi, di bidang Ilmu Keolahragaan. Keberadaan Fakultas Olahraga dan Kesehatan (FOK) Universitas Pendidikan Ganesha (UNDIKSHA) tidak terpisahkan dengan sejarah dibukanya Jurusan Pendidikan Jasmani, Kesehatan dan Rekreasi (Penjaskesrek). Secara kronologis lahirnya FOK berawal dari berdirinya Program Studi (Prodi) Pendidikan Olahraga dan Kesehatan jenjang Strata Satu (S1) yang berdiri sejak tahun 1988 di bawah Jurusan Pendidikan Matematika dan Ilmu Pengetahuan Alam (MIPA) yang saat itu masih bergabung dengan Fakultas Keguruan dan Ilmu Pendidikan (FKIP) Universitas Udayana (UNUD) Denpasar. Berdasarkan Surat Keputusan Presiden Republik Indonesia Nomor:</t>
  </si>
  <si>
    <t>Alam (MIPA) yang saat itu masih bergabung dengan Fakultas Keguruan dan Ilmu Pendidikan (FKIP) Universitas Udayana (UNUD) Denpasar. Berdasarkan Surat Keputusan Presiden Republik Indonesia Nomor: 08 Tahun 1993 tanggal 16 Januari 1993 diputuskan bahwa terjadi perubahan status kelembagaan FKIP UNUD menjadi Sekolah Tinggi Keguruan dan Ilmu Pendidikan (STKIP) Singaraja, maka saat itu prodi Pendidikan Olahraga dan Kesehatan berubah nama menjadi prodi Pendidkan Jasmani, Kesehatan dan Rekreasi (Penjaskesrek) yang sebelumnya berada di bawah Jurusan MIPA bergeser menjadi di bawah Jurusan Ilmu Pendidikan (JIP) STKIP Singaraja. Dengan terbitnya Keputusan Presiden Nomor: 19 Tahun 2001 tertanggal 05 Februari 2001 status kelembagaan STKIP Singaraja berubah menjadi Institut Keguruan dan Ilmu Pendidikan (IKIP) Negeri Singaraja. Pada tahun 2001 melalui surat Dirjen Dikti Depdikbud Nomor: 2808/D/T/2001 tertanggal 30 Agustus 2001 disetujui pembukaan prodi Ilmu Keolahragaan (IKOR) jenjang Strata</t>
  </si>
  <si>
    <t>(IKIP) Negeri Singaraja. Pada tahun 2001 melalui surat Dirjen Dikti Depdikbud Nomor: 2808/D/T/2001 tertanggal 30 Agustus 2001 disetujui pembukaan prodi Ilmu Keolahragaan (IKOR) jenjang Strata Satu (S1) dan prodi Pelatihan Olahraga Pariwisata (POPARI) jenjang Diploma Tiga (D3). Selanjutnya prodi Penjaskesrek, Prodi IKOR, dan Prodi POPARI diintegrasikan ke dalam Jurusan Ilmu Keolahragaan (JIK), dimana JIK merupakan jurusan yang berada langsung di bawah Rektor atau sebuah jurusan setingkat dengan fakultas. Video Profil https://youtu.be/5g36DHm3Uaw Pimpinan Fakultas Olahraga dan Kesehatan (FOK): Nama Jabatan Dr. I Ketut Yoda, S.Pd., M.Or. Dekan Fakultas Olahraga dan Kesehatan (FOK) I Gede Suwiwa, S.Pd., M.Pd. Wakil Dekan I Fakultas Olahraga dan Kesehatan (FOK) Gede Doddy Tisna, M.S., S.Or., M.Or. Wakil Dekan II Fakultas Olahraga dan Kesehatan (FOK) I Made Satyawan, S.Pd., M.Pd. Wakil Dekan III Fakultas Olahraga dan Kesehatan (FOK) Visi Fakultas Olahraga dan Kesehatan</t>
  </si>
  <si>
    <t>M.S., S.Or., M.Or. Wakil Dekan II Fakultas Olahraga dan Kesehatan (FOK) I Made Satyawan, S.Pd., M.Pd. Wakil Dekan III Fakultas Olahraga dan Kesehatan (FOK) Visi Fakultas Olahraga dan Kesehatan (FOK): Menjadi Fakultas unggul dalam menghasilkan SDM di bidang keolahragaan dan kesehatan berlandaskan falsafah Tri Hita Karana di Indonesia tahun 2045 Misi Fakultas Olahraga dan Kesehatan (FOK): 1. Menyelenggarakan pendidikan dan pengajaran untuk menghasilkan sumber daya manusia (SDM) yang berkualitas unggul, memiliki daya saing tinggi dan berkarakter berlandaskan falsafah Tri Hita Karana di bidan keolahragaan dan kesehatan. 2. Menyelenggarakan penelitian untuk pengembangan dan penerapan ilmu pengetahuan dan teknologi (Iptek) berlandaskan falsafah Tri Hita Karana dalam bidang keolahragaan dan kesehatan. 3. Menyelenggarakan pengabdian pada masyarakat sebagai wujud penerapan Iptek, berlandaskan falsafah Tri Hita Karana untuk meningkatkan kontribusi FOK Undiksha dalam rangka</t>
  </si>
  <si>
    <t>dan kesehatan. 3. Menyelenggarakan pengabdian pada masyarakat sebagai wujud penerapan Iptek, berlandaskan falsafah Tri Hita Karana untuk meningkatkan kontribusi FOK Undiksha dalam rangka meningkatkan kesejahteraan masyarakat. Daftar Jurusan dan Program Studi Fakultas Olahraga dan Kesehatan (FOK):</t>
  </si>
  <si>
    <t>Nama Program Studi Nama Jurusan Pendidikan Jasmani, Kesehatan dan Rekreasi /PJKR (S1) Jurusan Pendidikan Olahraga Pendidikan Kepelatihan Olahraga (S1) Jurusan Pendidikan Olahraga Ilmu Keolahragaan (S1) Jurusan Ilmu Olahraga dan Kesehatan Info Kontak Fakultas Olahraga dan Kesehatan (FOK): Fakultas Olahraga dan Kesehatan Kampus Jinengdalem Jln. Raya Jinengdalem, Desa Jinengdalem, Kec. Buleleng, Bali, 81119 (0362) 22570 (0362) 25735 fok@undiksha.ac.id https://fok.undiksha.ac.id</t>
  </si>
  <si>
    <t>Fakultas Ekonomi (FE) Fakultas Ekonomi (FE) Merupakan salah satu fakultas di Universitas Pendidikan Ganesha (UNDIKSHA). Fakultas Ekonomi (FE) ini dirancang untuk menyelenggarakan program akademik, vokasi, dan profesi bidang pendidikan ekonomi dan bisnis, serta mengembangkan budaya kewirausahaan mandiri. Fakultas Ekonomi (FE) berubah nama pada tahun 2015, didasari oleh keputusan terakhir Kementerian Riset Teknologi dan Pendidikan Tinggi mengenai perluasan mandat LPTK. Perubahan nama dari FEB ke FE ini merupakan kebijakan dan keputusan pemerintah sendiri. Adanya perubahan nama dari FEB ke FE sebenarnya tidak menyebabkan dampak yang signifikan, malahan menambah cakupan FE menjadi lebih luas. Hal ini dikarenakan, selain dapat mencetak praktisi yang bersumber dari keilmuan murni seperti halnya FEB pada universitas murni, FE juga mencetak tenaga pendidik atau guru sesuai dengan rohnya sebagai LPTK. Sehingga sampai saat ini FE memiliki banyak lulusan berkualitas yang memang sangat</t>
  </si>
  <si>
    <t>halnya FEB pada universitas murni, FE juga mencetak tenaga pendidik atau guru sesuai dengan rohnya sebagai LPTK. Sehingga sampai saat ini FE memiliki banyak lulusan berkualitas yang memang sangat dibutuhkan oleh bangsa Indonesia. Fakultas Ekonomi (FE) ini dirancang untuk menyelenggarakan program akademik, vokasi, dan profesi bidang pendidikan ekonomi dan bisnis, serta mengembangkan budaya kewirausahaan mandiri. Video Profil https://youtu.be/yPoTT-M-saM Visi Fakultas Ekonomi (FE): Menjadi Fakultas Unggul Berjiwa Wirausaha Berlandaskan Falsafah Tri Hita Karana di Asia Tahun 2045 Misi Fakultas Ekonomi (FE): 1. Menyelenggarakan Pendidikan dan Pengajaran yang Bermatabat untuk Menghasilkan Sumber Daya Manusia yang Kompetitif, Kolaboratif, dan Berkarakter Wirausaha Mandiri. 2. Menyelenggarakan Penelitian yang Kompetitif, Kolaboratif, dan Inovatif untuk Pengembangan Ilmu Pendidikan Ekonomi, Akuntansi, Manajemen, dan Kepariwisataan. 3. Menyelenggarakan Pengabdian kepada</t>
  </si>
  <si>
    <t>Menyelenggarakan Penelitian yang Kompetitif, Kolaboratif, dan Inovatif untuk Pengembangan Ilmu Pendidikan Ekonomi, Akuntansi, Manajemen, dan Kepariwisataan. 3. Menyelenggarakan Pengabdian kepada Masyarakat yang Kolaboratif, Akomodatif, dan Inovatif untuk Peningkatan Kesejahteraan Bersama. Pimpinan Fakultas Ekonomi (FE): Nama Jabatan Prof. Dr. Gede Adi Yuniarta, S.E.Ak, M.Si. Dekan Fakultas Ekonomi (FE) Dr. Dra. Ni Made Suci, M.Si. Wakil Dekan I Fakultas Ekonomi (FE) Dr. I Putu Gede Diatmika, S.E., Ak., M.Si. Wakil Dekan II Fakultas Ekonomi (FE) Dr. I Nengah Suarmanayasa, S.E., M.Si. Wakil Dekan III Fakultas Ekonomi (FE) Daftar Jurusan dan Prodi di Fakultas Ekonomi (FE): Nama Program Studi Nama Jurusan Pendidikan Ekonomi (S1) Jurusan Ekonomi dan Akutansi Akuntansi (S1) Jurusan Ekonomi dan Akutansi Akuntansi Sektor Publik (D4) Jurusan Ekonomi dan Akutansi Manajemen (S1) Jurusan Manajemen Pengelolaan Perhotelan (D4) Jurusan Manajemen Info Kontak Fakultas Ekonomi</t>
  </si>
  <si>
    <t>Ekonomi dan Akutansi Akuntansi Sektor Publik (D4) Jurusan Ekonomi dan Akutansi Manajemen (S1) Jurusan Manajemen Pengelolaan Perhotelan (D4) Jurusan Manajemen Info Kontak Fakultas Ekonomi (FE): Info Kontak Fakultas Ekonomi Jln. Udayana No. 11, Singaraja, Bali, 81116</t>
  </si>
  <si>
    <t>(0362) 22570 (0362) 25735 fe@undiksha.ac.id https://fe.undiksha.ac.id</t>
  </si>
  <si>
    <t>Beasiswa Universitas Pendidikan Ganesha menyediakan berbagai jenis beasiswa bagi mahasiswa berprestasi maupun mahasiswa kurang mampu yang bersumber dari Undiksha, instansi pemerintah maupun institusi non-pemerintah.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syarat-syarat umum pendaftaran KIP Kuliah yang dilansir dari Portal Informasi Indonesia: 1. Penerima KIP Kuliah</t>
  </si>
  <si>
    <t>tinggi, pembebasan biaya kuliah/pendidikan, bantuan biaya hidup bulanan. 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cita-cita melalui pendidikan tinggi. Ayo segera cari kampus idamanmu. KIP-Kuliah berlaku untuk jalur seleksi masuk</t>
  </si>
  <si>
    <t>KIP kuliah memberikan akses kepada seluruh siswa di Indonesia untuk menggapai cita-cita melalui pendidikan tinggi. Ayo segera cari kampus idamanmu. KIP-Kuliah berlaku untuk jalur seleksi masuk perguruan tinggi SNMPTN, SBMPTN, SNMPN, SBMPN, Seleksi mandiri PTN dan seleksi mandiri PTS. Website resmi : https://kip-kuliah.kemdikbud.go.id Beasiswa Afirmasi Dikti (Adik) Papua: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 https://adik.kemdikbud.go.id Beasiswa Unggulan:</t>
  </si>
  <si>
    <t>yang memiliki SMA sederajat dan memenuhi syarat sebagai peserta program ADik papua, sebagaimana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pendidikan di tengah-tengah masyarakat Indonesia. Sehingga diharapkan akan terciptanya peluang besar</t>
  </si>
  <si>
    <t>bagi masyarakat miskin atau yang tinggal di daerah tertinggal dalam mendapatkan pendidikan yang layak, demi peningkatan kualitas melalui penyediaan bantuan pendidikan serta pelatihan. Sasaran program beasiswa ini menyentuh seluruh lapisan masyarakat Indonesia, terutama bagi yang berprestasi serta memiliki impian besar untuk dapat membangun negeri. Alokasi pendanaan program beasiswa ini terbagi menjadi pembiayaan studi ke luar negeri, serta pembiayaan studi di dalam negeri. Beasiswa Unggulan Kemendikbud 2021 ditujukan untuk mahasiswa S1, S2 dan S3. Mahasiswa yang mendapat beasiswa akan mendapatkan sejumlah fasilitas, yaitu: • Beasiswa Unggulan Kemendikbud menanggung seluruh biaya pendidikan selama kuliah. UKT di PTN atau SPP di PTS akan dibayar penuh. Dengan rincian: • Mahasiswa S1, akan mendapat biaya kuliah gratis selama delapan semester. • Mahasiswa S2 dan S3 akan diberikan selama masing-masing empat semester dan enam semester. • Penerima Beasiswa Unggulan Kemendikbud</t>
  </si>
  <si>
    <t>S1, akan mendapat biaya kuliah gratis selama delapan semester. • Mahasiswa S2 dan S3 akan diberikan selama masing-masing empat semester dan enam semester. • Penerima Beasiswa Unggulan Kemendikbud berhak atas bantuan biaya hidup selama kuliah. Untuk jenjang S1, bantuan ini mencapai Rp1,4 juta per bulan. • Mahasiswa penerima beasiswa juga akan mendapat bantuan pengadaan buku selama kuliah yang tidak termasuk biaya penelitian. Pemerintah menawarkan empat jenis Beasiswa Unggulan Kemendikbud 2021 kepada masyarakat umum dengan syarat dan ketentuan yang berbeda. • Beasiswa bagi masyarakat berprestasi Jenis beasiswa ini diberikan kepada mahasiswa jenjang sarjana, magister dan doktoral. Untuk mahasiswa baru yang ingin mengikuti program beasiswa ini harus memiliki surat yang menerangkan bahwa sudah diterima di sebuah universitas. Beasiswa yang satu ini juga tak hanya diberikan kepada masyarakat di tingkat nasional saja tapi juga internasional. • Beasiswa Unggulan Kemendikbud untuk</t>
  </si>
  <si>
    <t>bahwa sudah diterima di sebuah universitas. Beasiswa yang satu ini juga tak hanya diberikan kepada masyarakat di tingkat nasional saja tapi juga internasional. • Beasiswa Unggulan Kemendikbud untuk penyandang disabilitas Pemerintah juga memberikan perhatian khusus untuk masyarakat penyandang disabilitas termasuk dalam hal memberikan peluang kepada mereka untuk mendapatkan Beasiswa Unggulan Kemendikbud. Beasiswa dapat diikuti mahasiswa yang sudah mendapat surat pernyataan diterima perguruan tinggi. • Beasiswa penghargaan Program beasiswa penghargaan khusus ditujukan kepada anak bangsa yang berasal dari orangtua yang gugur dalam pengabdiannya terhadap negara. Untuk jenis Beasiswa Unggulan Kemendikbud ini, calon penerima akan diusulkan oleh pejabat setingkat kepala staf Tentara Nasional Indonesia. • Beasiswa untuk pegawai Kemendikbudristek Jenis beasiswa ini ditujukan khusus untuk pegawai Kemendikbudristek yang ingin melanjutkan studi ke jenjang universitas dan tidak bisa</t>
  </si>
  <si>
    <t>Indonesia. • Beasiswa untuk pegawai Kemendikbudristek Jenis beasiswa ini ditujukan khusus untuk pegawai Kemendikbudristek yang ingin melanjutkan studi ke jenjang universitas dan tidak bisa diikuti oleh pegawai pelajar on-going. Akan tetapi, ASN Kementerian Pendidikan, Kebudayaan, dan Teknologi Pusat dan Lembaga Penjamin Mutu Pendidikan Daerah yang bisa mendapatkan beasiswa adalah yang diusulkan oleh pejabat pimpinan pratama atau eselon II unit kerja. Website resmi: https://beasiswaunggulan.kemdikbud.go.id Beasiswa Peningkatan Prestasi Akademik: Beasiswa PPA atau dengan kepanjangan Peningkatan Prestasi Akademik merupakan beasiswa yang diberikan kepada mahasiswa yang mempunyai kemampuan akademik atau prestasi akademik yang unggul yang dibuktikan dengan nilai IPK terakhir saat mendaftar. Beasiswa PPA ini bersumber dari Direktorat Jendral Pendidikan Tinggi Depdiknas dan diberikan kepada mahasiswa yang memiliki prestasi akademik (IPK) tinggi tetapi kemampuan ekonominya lemah</t>
  </si>
  <si>
    <t>Beasiswa PPA ini bersumber dari Direktorat Jendral Pendidikan Tinggi Depdiknas dan diberikan kepada mahasiswa yang memiliki prestasi akademik (IPK) tinggi tetapi kemampuan ekonominya lemah</t>
  </si>
  <si>
    <t>serta aktif dalam kegiatan ekstra kurikuler dan persyaratan lainnya yang ditetapkan oleh Universitas Pendidikan Ganesha. Beasiswa atau bantuan biaya pendidikan PPA diberikan kepada mahasiswa aktif berdasarkan periode tahun anggaran berjalan dan diberikan untuk pertama kalinya sekurang-kurangnya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Bantuan</t>
  </si>
  <si>
    <t>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</si>
  <si>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Fakultas Kedokteran (FK) Fakultas Kedokteran (FK) Merupakan salah satu fakultas terbaru di Universitas Pendidikan Ganesha (UNDIKSHA) bertujuan untuk mencapai program studi kedokteran unggul dalam bidang kedokteran pariwisata berlandaskan Falsafah Tri Hita Karana di Asia Tahun 2045 Berdiri sejak penerbitan Keputusan Menteri Riset Teknologi dan Pendidikan Tinggi Republik Indonesia, Nomor: 574/KPT/I/2018 tertanggal 16 Juli 2018, meski terbilang muda Fakultas Kedokteran Undiksha telah berhasil mencetak prestasi baik tinggal Regional, Nasional, bahkan Internasional. Dengan didukung fasilitas yang memadai, FK Undiksha siap mengantarkan dan mencetak dokter kompeten dibidangnya. Video Profil https://youtu.be/Inbmnxlr7z0 Visi Fakultas Kedokteran (FK): Menjadi program studi kedokteran unggul dalam bidang kedokteran pariwisata berlandaskan Falsafah Tri Hita Karana di Asia Tahun 2045 Misi Fakultas Kedokteran (FK): 1. Menyelenggarakan pendidikan dan pengajaran yang bermartabat untuk</t>
  </si>
  <si>
    <t>dalam bidang kedokteran pariwisata berlandaskan Falsafah Tri Hita Karana di Asia Tahun 2045 Misi Fakultas Kedokteran (FK): 1. Menyelenggarakan pendidikan dan pengajaran yang bermartabat untuk menghasilkan SDM yang kompetitif dan berkarakter berlandaskan falsafah Tri Hita Karana dan memiliki kompetensi khusus kedokteran pariwisata. 2. Menyelenggarakan penelitian yang inovatif dan kompetitif untuk pengembangan dan penerapan iptek kedokteran berlandaskan falsafah Tri Hita Karana dan memiliki kompetensi khusus kedokteran pariwisata. 3. Menyelenggarakan pengabdian kepada masyarakat yang inovatif dan kompetitif berlandaskan falsafah Tri Hita Karana dan memiliki kompetensi khusus kedokteran pariwisata. Pimpinan Fakultas Kedokteran (FK): Nama Jabatan Prof. Dr. M.Ahmad Djojosugito, dr., SpOT(K), MHA, MBA Dekan Fakultas Kedokteran (FK) dr. I Putu Suriyasa, M.S., PKK.,SP .OK. Wakil Dekan I Fakultas Kedokteran (FK) Dr. dr. Ni Luh Kadek Alit Arsani, S.Ked., M.Biomed. Wakil Dekan</t>
  </si>
  <si>
    <t>dr., SpOT(K), MHA, MBA Dekan Fakultas Kedokteran (FK) dr. I Putu Suriyasa, M.S., PKK.,SP .OK. Wakil Dekan I Fakultas Kedokteran (FK) Dr. dr. Ni Luh Kadek Alit Arsani, S.Ked., M.Biomed. Wakil Dekan II Fakultas Kedokteran (FK) Dr. dr. Made Budiawan, S.Ked., M.Kes. Wakil Dekan III Fakultas Kedokteran (FK) Daftar Prodi di Fakultas Kedokteran (FK): Fakultas Kedokteran menyediakan jenjang pendidikan dari program studi diploma, sarjana hingga profesi. Bersama Dosen dan Mentor profesional tersertifikasi kompetensi memberikan suasana belajar akan menyenangkan dan interaktif, mari bergabung bersama kami! 1. Diploma 3 (D3) - Kebidanan 2. Sarjana (S1) - Kedokteran - Kebidanan - Keperawatan 3. Profesi - Pendidikan Profesi Dokter - Pendidikan Profesi Ners - Pendidikan Profesi Bidan Info Kontak Fakultas Kedokteran (FK): Info Kontak Fakultas Kedokteran</t>
  </si>
  <si>
    <t>Jln. Udayana No. 11, Singaraja, Bali, 81116 (0362) 22570 (0362) 25735 fk@undiksha.ac.id https://fk.undiksha.ac.id</t>
  </si>
  <si>
    <t>Daya Tampung Mahasiswa Baru Tahun Akademik 2024/2025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(S1) S1 FE 150 45 60 45 Akuntansi Sektor</t>
  </si>
  <si>
    <t>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t>
  </si>
  <si>
    <t>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Kesejahteraan Keluarga (S1) S1 FTK 65 19 27 19</t>
  </si>
  <si>
    <t>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t>
  </si>
  <si>
    <t>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Pascasarjana 40 40 Pendidikan</t>
  </si>
  <si>
    <t>100 100 Pendidikan Dasar (S2) S2 Pascasarjana 100 100 Pendidikan Ilmu Pengetahuan Sosial (S2) S2 Pascasarjana 25 25 Pendidikan IPA (S2) S2 Pascasarjana 40 40 Pendidikan Matematika (S2) S2 Pascasarjana 25 25 Pendidikan Olahraga (S2) S2 Pascasarjana 25 25 Penelitian Dan Evaluasi Pendidikan (S2) S2 Pascasarjana 30 30 Teknologi Pendidikan (S2) S2 Pascasarjana 60 60 IImu Komputer (S2) S2 Pascasarjana 90 90 Pendidikan Kimia (S2) S2 Pascasarjana 10 10 Manajemen Lingkungan (S2) S2 Pascasarjana 10 10 Pendidikan Anak Usia Dini (S2) S2 Pascasarjana 25 25</t>
  </si>
  <si>
    <t>Fakultas Hukum Ilmu Sosial (FHIS) Fakultas Hukum Ilmu Sosial (FHIS merupakan bagian dari Universitas Pendidikan Ganesha yang memiliki tiga Jurusan yaitu Jurusan Sejarah, Sosiologi, dan Perpustakaan, Jurusan Geografi, Jurusan Hukum dan Kewarganegaraan. Masing-masing Jurusan tersebut terdapat Program Studi dimana Jurusan Sejarah,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efektif.</t>
  </si>
  <si>
    <t>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mendapat pelayanan efektif dan efesien. FHIS Undiksha berkomitmen menyelenggarakan Kegiatan Pendidikan dan Pembelajaran Bidang-Bidang Ilmu Sosial, Ilmu Hukum, dan Pendidikan Sosial yang Bermutu dan Berdaya Saing Tinggi; menyelenggarakan Kegiatan Riset dalam Pengembangan Ilmu-Ilmu Sosial, Ilmu Hukum,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Dharma Perguruan</t>
  </si>
  <si>
    <t>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Bidang-Bidang Ilmu Sosial, Ilmu Hukum, dan Pendidikan Sosial yang Bermutu dan Berdaya Saing Tinggi; 2. Menyelenggarakan Kegiatan Riset dalam Pengembangan Ilmu-Ilmu Sosial, Ilmu Hukum, dan Pendidikan Sosial yang Bermutu dan Berdaya Saing Tinggi Berwawasan Tri Hita Karana melalui</t>
  </si>
  <si>
    <t>Saing Tinggi; 2. Menyelenggarakan Kegiatan Riset dalam Pengembangan Ilmu-Ilmu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Geografi Teknologi Rekayasa Penginderaan</t>
  </si>
  <si>
    <t>dan Ilmu Sosial (FHIS) Daftar Jurusan dan Prodi di Fakultas Hukum Ilmu Sosial (FHIS): Nama Program Studi Nama Jurusan Pendidikan Geografi (S1) Jurusan Geografi Teknologi Rekayasa Penginderaan Jauh (D4) Jurusan Geografi</t>
  </si>
  <si>
    <t>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t>
  </si>
  <si>
    <t>Informasi Jalur Mandiri/SMBJM Undiksha Tahun 2025 Akan diinformasikan segera.</t>
  </si>
  <si>
    <t>SELEKSI NASIONAL PENERIMAAN MAHASISWA BARU (SNPMB) TAHUN 2025 INFORMASI SISTEM SELEKSI MASUK PERGURUAN TINGGI NEGERI TAHUN 2025 UNTUK PROGRAM SARJANA, DIPLOMA EMPAT/SARJANA TERAPAN, DAN DIPLOMA TIGA</t>
  </si>
  <si>
    <t>PRINSIP DAN TUJUAN SNPMB FLEKSIBEL EFISIEN TRANSPARAN ADIL LARANGAN BERKONFLIK AKUNTABEL 3 1 2 Memfasilitasi PTN memperoleh calon mahasiswa berdasarkan prestasi akademik, atau non-akademik dan prestasi lainnya, melalui jalur SNBP Memfasilitasi PTN memperoleh calon mahasiswa berdasarkan hasil UTBK melalui jalur SNBT TUJUAN</t>
  </si>
  <si>
    <t>JALUR SELEKSI DAN KUOTA TAHUN 2025 4 SNBP SNBT SELEKSI MANDIRI Seleksi Nasional Berdasarkan Prestasi Seleksi Nasional Berdasarkan Tes Bergantung pada mekanisme di PTN masing-masing (Dapat menggunakan nilai UTBK 2025) Minimum 20% Minimum 40% Maksimum 30% JALUR KUOTA PTN BLU &amp; PTN SATKER Minimum 20% PTNBH Minimum 30% Maksimum 50%</t>
  </si>
  <si>
    <t>REGISTRASI AKUN SNPMB 5 PORTAL SNPMB AKUN SNPMB REGISTRASI AKUN SNPMB SEKOLAH 1. Akun SNPMB Sekolah untuk Pengisian PDSS* 2. Akun SNPMB Siswa untuk Pendaftaran SNBP dan UTBK-SNBT 2025** * Sekolah yang telah memiliki Akun SNPMB tidak perlu melakukan registrasi akun baru. ** Lulusan gap year wajib melakukan registrasi akun baru. Registrasi Akun SNPMB di Portal SNPMB https://portal-snpmb.bppp.kemdikbud.go.id TANGGAL PENTING 06 – 31 Januari 2025 REGISTRASI AKUN SNPMB SISWA SNBP : 13 Januari – 18 Februari 2025 SNBT : 13 Januari – 27 Maret 2025</t>
  </si>
  <si>
    <t>Ditanggung oleh PemerintahBIAYA Siswa SMA/SMK/MA kelas terakhir pada tahun 2025 yang memiliki prestasi unggulPESERTA SNBP dilakukan berdasarkan hasil penelusuran prestasi akademik dengan menggunakan rapor serta prestasi akademik dan non-akademik siswa yang telah ditetapkan PTN. KETENTUAN UMUM Sekolah yang mengikutkan siswanya dalam SNBP harus: • mempunyai Nomor Pokok Sekolah Nasional (NPSN) • mengisikan rapor siswa yang eligible di PDSS (Pangkalan Data Sekolah dan Siswa) dengan lengkap dan benar • Sekolah harus memiliki Akun SNPMB Sekolah untuk pengisian PDSS • Siswa harus memiliki Akun SNPMB Siswa untuk pendaftaran SNBP 1 2 3 6 SNBP – SELEKSI NASIONAL BERDASARKAN PRESTASI Sumber foto: freepik.com</t>
  </si>
  <si>
    <t>Sekolah yang menggunakan e-rapor dalam pengisian PDSS akan mendapatkan tambahan kuota siswa eligible sebesar 5%. Ketentuan Akreditasi KETENTUAN SNBP 2025 PDSS mengakomodasi kurikulum sekolah yang diselenggarakan secara nasional. Sekolah yang tidak menggunakan kurikulum tersebut tidak dapat mengisi PDSS. KURIKULUM DI PDSS KETENTUAN SISWA ELIGIBLE Tambahan Kuota Siswa Eligible ▪ Akreditasi A: 40% terbaik di sekolahnya ▪ Akreditasi B: 25% terbaik di sekolahnya ▪ Akreditasi C dan lainnya: 5% terbaik di sekolahnya 7 Sumber foto: freepik.com</t>
  </si>
  <si>
    <t>Pengumuman Kuota Sekolah 28 Desember 20241 Masa Sanggah 28 Desember 2024 – 17 Januari 20252 3 Pendaftaran SNBP 04 – 18 Februari 2025 4 Pengumuman Hasil SNBP 18 Maret 2025 5 INGAT !!! Setiap tahapan SNBP dibuka dan ditutup pada pukul 15.00 WIB. TANGGAL PENTING SNBP 2025 Masa Unduh Kartu Peserta SNBP 4 Februari – 30 April 2025 6 Registrasi Akun SNPMB Sekolah 06 – 31 Januari 2025 7 8 Pengisian PDSS oleh Sekolah 06 – 31 Januari 2025 8 Registrasi Akun SNPMB Siswa 13 Januari – 18 Februari 2025</t>
  </si>
  <si>
    <t>Ditanggung oleh Peserta dan subsidi dari PemerintahBIAYA 1. Lulusan SMA/MA/SMK/Sederajat tahun 2023, 2024, dan 2025 2. Lulusan Paket C tahun 2023, 2024, dan 2025 dengan umur maksimal 25 tahun (per 1 Juli 2025) PESERTA Seleksi Jalur SNBT 2025 berdasarkan hasil UTBK 2025, dan ditambah portofolio bagi peserta yang memilih program studi seni dan/atau olahraga. Peserta SNBT hanya diperbolehkan mengikuti UTBK 2025 sebanyak satu kali. 1 2 9 SNBT – SELEKSI NASIONAL BERDASARKAN TES KETENTUAN UMUM KETENTUAN UMUM 3 Hasil UTBK 2025 hanya berlaku untuk mengikuti SNBT dan penerimaan di PTN tahun 2025. Sumber foto: freepik.com</t>
  </si>
  <si>
    <t>25 APRIL 28 APRIL APRIL 27 APRIL 29 02 MEI 03 MEI 23 APRIL 24 APRIL 26 APRIL 30 APRIL KETENTUAN SNBT 2025 PILIHAN PROGRAM STUDI PELAKSANAAN UTBK 2025 Dilaksanakan dalam 1 gelombang selama 10 hari, dengan 2 sesi per hari. Setiap peserta diperbolehkan memilih maksimal 4 (empat) program studi dengan penyesuaian pada 3 dan 4 pilihan program studi Ketentuan untuk 3 Pilihan Program Studi ▪ Kombinasi 2 program akademik dan 1 program vokasi; atau ▪ Kombinasi 1 program akademik dan 2 program vokasi; atau ▪ 3 program vokasi dengan minimal 1 program Diploma Tiga Ketentuan untuk 4 Pilihan Program Studi Ketentuan untuk 1 dan 2 Pilihan Program Studi ▪ Bebas memilih program studi apa pun 10 ▪ Kombinasi 2 program akademik dan 2 program vokasi dengan minimal 1 program Diploma Tiga; atau ▪ Kombinasi 1 program akademik dan 3 program vokasi dengan minimal 1 program Diploma Tiga</t>
  </si>
  <si>
    <t>1. Setiap peserta bebas memilih program studi di PTN Akademik atau PTN Vokasi 2. Setiap peserta diperbolehkan memilih maksimal 4 (empat) program studi dengan ketentuan sebagaimana tabel terlampir. 3. Urutan dalam pemilihan program studi menyatakan prioritas pilihan. PILIHAN PROGRAM STUDI – SNBT 2025 11 Jumlah Pilihan Ketentuan Pilihan Contoh Alternatif Pilihan Program Studi 1 Pilihan Program Studi Bebas memilih program studi apa pun ▪ 1 Sarjana, atau ▪ 1 Diploma Empat/Sarjana Terapan, atau ▪ 1 Diploma Tiga 2 Pilihan Program Studi Bebas memilih program studi apa pun ▪ 2 Sarjana, atau ▪ 1 Sarjana dan 1 Diploma Empat/Sarjana Terapan,atau ▪ 1 Sarjana dan 1 Diploma Tiga, atau ▪ 2 Diploma Empat/Sarjana Terapan, atau ▪ 2 Diploma Tiga, atau ▪ 1 Diploma Empat/Sarjana Terapan dan 1 Diploma Tiga 3 Pilihan Program Studi 2 program akademik dan 1 program vokasi; atau 1 program akademik dan 2 program vokasi; atau 3 program vokasi dengan minimal 1 program Diploma Tiga ▪ 2</t>
  </si>
  <si>
    <t>1 Diploma Tiga 3 Pilihan Program Studi 2 program akademik dan 1 program vokasi; atau 1 program akademik dan 2 program vokasi; atau 3 program vokasi dengan minimal 1 program Diploma Tiga ▪ 2 Sarjana dan 1 Diploma Empat/Sarjana Terapan, atau ▪ 2 Sarjana dan 1 Diploma Tiga, atau ▪ 1 Sarjana dan 2 Diploma Empat/Sarjana Terapan, atau ▪ 1 Sarjana dan 2 Diploma Tiga, atau ▪ 1 Sarjana, 1 Diploma Empat/Sarjana Terapan, dan 1 Diploma Tiga,atau ▪ 2 Diploma Empat/Sarjana Terapan dan 1 Diploma Tiga, atau ▪ 3 Diploma Tiga 4 Pilihan Program Studi 2 program akademik dan 2 program vokasi dengan minimal 1 program Diploma Tiga atau 1 program akademik dan 3 Program Vokasi dengan minimal 1 program Diploma Tiga ▪ 2 Sarjana, 1 Diploma Empat/Sarjana Terapan, dan 1 Diploma Tiga, atau ▪ 2 Sarjana dan 2 Diploma Tiga, atau ▪ 1 Sarjana, 2 Diploma Empat/Sarjana Terapan, dan 1 Diploma Tiga, atau ▪ 1 Sarjana, 1 Diploma Empat/Sarjana Terapan, dan 2 Diploma Tiga, atau ▪ 1 Sarjana dan 3 Diploma Tiga</t>
  </si>
  <si>
    <t>Pendaftaran UTBK-SNBT 13 Januari – 27 Maret 2025 2 Pelaksanaan UTBK 23 April – 03 Mei 20253 4 Pengumuman Hasil SNBT 28 Mei 2025 5 Masa Unduh Sertifikat UTBK 03 Juni – 31 Juli 2025 INGAT !!! Setiap tahapan UTBK-SNBT dibuka dan ditutup pada pukul 15.00 WIB. TANGGAL PENTING UTBK - SNBT 2025 12 1 Registrasi Akun Siswa 11 – 27 Maret 2025</t>
  </si>
  <si>
    <t>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 13 PESERTA PELAMAR BEASISWA KIP KULIAH</t>
  </si>
  <si>
    <t>Email : snpmb@bppp.kemdikbud.go.id Help Desk : https://halo-snpmb.bppp.kemdikbud.go.id Telepon : 021 - 3104041 Call Center : 0804 1 450 450 Gedung D Lantai 1 Kemdiktisaintek, Jalan Pintu I Senayan, Jakarta Pusat 10270 Laman Resmi https://snpmb.bppp.kemdikbud.go.id Informasi lebih lanjut 14</t>
  </si>
  <si>
    <t>Follow dan hidupkan notifikasi untuk mendapatkan informasi terkini mengenai Seleksi Nasional Penerimaan Mahasiswa Baru (SNPMB) 2025 WASPADALAH TERHADAP INFORMASI HOAKS @snpmb_id SNPMB ID SNPMB ID @snpmb_id @snpmb_id 15</t>
  </si>
  <si>
    <t>Unit Kegiatan Mahasiswa (UKM) Undiksha Unit Kegiatan Mahasiswa (UKM) adalah wadah aktivitas kemahasiswaan untuk mengembangkan minat, bakat dan keahlian tertentu bagi para anggota-anggotanya.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https://undiksha.ac.id/kemahasiswaan/ukm/ UKM KSR-PMI</t>
  </si>
  <si>
    <t>Basket https://undiksha.ac.id/kemahasiswaan/ukm/ UKM Mahasiswa Pencinta Alam https://undiksha.ac.id/kemahasiswaan/ukm/ UKM Musik https://undiksha.ac.id/kemahasiswaan/ukm/ UKM KSR-PMI http://www.ksrpmiundiksha.com/ UKM Sepak Bola dan Futsal https://undiksha.ac.id/kemahasiswaan/ukm/ UKM Keputrian http://ukmkeputerian-undiksha.blogspot.co.id/ UKM Pencak Silat https://undiksha.ac.id/kemahasiswaan/ukm/ UKM Karate https://undiksha.ac.id/kemahasiswaan/ukm/</t>
  </si>
  <si>
    <t>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http://ukm-caturundiksha.blogspot.co.id/ UKM Tenis Lapangan https://undiksha.ac.id/kemahasiswaan/ukm/ UKM Pelana http://ukmpelana.blogspot.co.id/</t>
  </si>
  <si>
    <t>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lulusan yang bekerja disektor non-pendidikan,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</si>
  <si>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pengabdian kepada masyarakat untuk menghasilkan tenaga pendidik dan kependidikan yang cerdas dan berdaya saing tinggi dalam bidang akademik dan profesi. Video Profil https://youtu.be/EeKo62AH9Uk Visi Fakultas Ilmu Pendidikan (FIP): Menjadi Fakultas yang unggul berlandaskan falsafah Tri Hita Karana di Asia pada tahun 2045 Misi Fakultas Ilmu Pendidikan (FIP): 1. Menyelenggarakan pendidikan dan pengajaran yang bermatabat untuk menghasilkan sumber daya manusia yang cerdas dan kompetitif berlandaskan falsafah Tri Hita Karana. 2. Menyelenggarakan pendidikan yang humanis , kolaboratif, inovatif, dan kompetitif untuk mengembangkan dan penerapan ilmu pengetahuan dan teknologi berlandaskan falsafah Tri Hita Karana 3. Menyelenggarakan pengabdian kepada masyarakat yang humanis, kolaboratif, inovatif dan competitif berlandaskan falsafah Tri Hita Karana. Pimpinan Fakultas Ilmu Pendidikan (FIP): Nama Jabatan Prof.Dr. I Wayan Widiana, S.Pd., M.Pd. Dekan Fakultas Ilmu Pendidikan</t>
  </si>
  <si>
    <t>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Universitas Pendidikan Ganesha Jln. Udayana</t>
  </si>
  <si>
    <t>Pendidikan Anak Usia Dini (PGPAUD) (S1) Jurusan Pendidikan Dasar Info Kontak Fakultas Ilmu Pendidikan (FIP): Info Kontak Fakultas Ilmu Pendidikan Universitas Pendidikan Ganesha Jln. Udayana No. 11, Singaraja, Bali, 81116 087788116905 (0362) 25735</t>
  </si>
  <si>
    <t>fip@undiksha.ac.id https://fip.undiksha.ac.id</t>
  </si>
  <si>
    <t>Fakultas Matematika dan Ilmu Pengetahuan Alam (MIPA) Fakultas Matematika dan Ilmu Pengetahuan Alam (MIPA) adalah salah satu fakultas di Universitas Pendidikan Ganesha (UNDIKSHA). Fakultas Matematika dan Ilmu Pengetahuan Alam (MIPA) ini dirancang untuk mengembangkan ilmu pengetahuan dan teknologi serta menghasilkan tenaga kependidikan dan non kependidikan dalam bidang Matematika dan Sains yang berkualitas dan berdaya saing tinggi. Video Profil https://youtu.be/rkQBOhpXhwc Visi Fakultas Matematika dan Ilmu Pengetahuan Alam (MIPA): Menjadi Fakultas Unggul Dalam Matematika Dan Ilmu Pengetahuan Alam Berlandaskan Falsafah Tri Hita Karana Di Asia Tahun 2045 Misi Fakultas Matematika dan Ilmu Pengetahuan Alam (MIPA): 1. Memberikan Pelayanan Yang Bermutu Kepada Stakeholders Melalui Pendidikan, Penelitian, dan Pengabdian Kepada Masyarakat. 2. Menyelenggarakan Pendidikan dan Pengajaran di Bidang MIPA dan Pendidikan MIPA Bermartabat untuk Menghasilkan Sumber Daya Manusia yang</t>
  </si>
  <si>
    <t>Pendidikan, Penelitian, dan Pengabdian Kepada Masyarakat. 2. Menyelenggarakan Pendidikan dan Pengajaran di Bidang MIPA dan Pendidikan MIPA Bermartabat untuk Menghasilkan Sumber Daya Manusia yang Kompetitif, Kolaboratif dan Berkarakter. 3. Menyelenggarakan Penelitian di Bidang MIPA dan Pendidikan MIPA yang Inovatif, Kompetitif dan Kolaboratif untuk Mengembangkan dan Menerapkan Ilmu Pengetahuan dan Teknologi 4. Menyelenggarakan Pengabdian Kepada Masyarakat Di Bidang MIPA dan Pendidikan MIPA yang Inovatif, Kompetitif dan Akomodatif Untuk Meningkatkan Kesejahteraan Masyarakat. Pimpinan Fakultas Matematika dan Ilmu Pengetahuan Alam (MIPA): Nama Jabatan Dr. I Wayan Sukra Warpala, S.Pd., M.Sc. Dekan Fakultas Matematika dan Ilmu Pengetahuan Alam (FMIPA) Dr. I Wayan Puja Astawa, S.Pd., M.Stat.Sci. Wakil Dekan I Fakultas Matematika dan Ilmu Pengetahuan Alam (FMIPA) Dr. Drs. I Wayan Suja, M.Si. Wakil Dekan II Fakultas Matematika dan Ilmu Pengetahuan Alam (FMIPA) Dr. Ida Bagus</t>
  </si>
  <si>
    <t>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 Matematika (S1) Jurusan Matematika Info</t>
  </si>
  <si>
    <t>IPA Pendidikan Kimia (S1) Jurusan Kimia Kimia (S1) Jurusan Kimia Kimia Terapan (D4) Jurusan Kimia Pendidikan Matematika (S1) Jurusan Matematika Matematika (S1) Jurusan Matematika Info Kontak Fakultas Matematika dan Ilmu Pengetahuan Alam (MIPA): Info Kontak</t>
  </si>
  <si>
    <t>Fakultas Matematika dan Ilmu Pengetahuan Alam Jln. Udayana No. 11, Singaraja, Bali, 81116 (0362) 22570 (0362) 25735 fmipa@undiksha.ac.id https://fmipa.undiksha.ac.id</t>
  </si>
  <si>
    <t>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http://penerimaan.undiksha.ac.id/ujian-tulis Bagaimana tahap-tahap penerimaan jalur SMBJM Undiksha? • Melakukan pendaftaran secara Online • Membayar biaya pendaftaran di Bank serta akan mendapat akun/pin Login dari teller Bank • Login kembali untuk mengisi biodata pendaftaran secara detail • Pengumuman hasil seleksi administrasi dan</t>
  </si>
  <si>
    <t>Membayar biaya pendaftaran di Bank serta akan mendapat akun/pin Login dari teller Bank • Login kembali untuk mengisi biodata pendaftaran secara detail • Pengumuman hasil seleksi administrasi dan pengumuman jadwal tes CBT • Calon mahasiswa mengikuti tes seleksi yang menggunakan media CBT (Computer Based Test) • Menunggu hasil seleksi • Melakukan daftar kembali bagi calon mahasiswa yang dinyatakan lulus seleksi Bagaimana caranya mengisi Form Pendaftaran ? Isilah data diri Anda pada kolom-kolom yang telah disediakan. Data yang diminta diisi sesuai dengan kondisi dan keadaan yang sebenarnya Dimana bisa melihat data NISN ? NISN adalah Nomor Induk Siswa Nasional. Informasi NISN bisa dicari pada laman berikut http://nisn.data.kemdikbud.go.id/page/data Bagaimana jika Data Sekolah saya tidak ada? Silahkan hubungi ke nomor berikut (0362) 26100. Mintalah agar admin menginputkan data sekolah Anda Apa itu Tahun Ijasah? Tahun Ijasah diisi dengan tahun tamat SMA/SMK Apa</t>
  </si>
  <si>
    <t>saya tidak ada? Silahkan hubungi ke nomor berikut (0362) 26100. Mintalah agar admin menginputkan data sekolah Anda Apa itu Tahun Ijasah? Tahun Ijasah diisi dengan tahun tamat SMA/SMK Apa yang harus saya lakukan setelah melakukan Pendaftaran? Lakukan pembayaran biaya pendaftaran di Bank Saya calon mahasiswa Penerima Bidikmisi, apakah saya harus membayar biaya Pendaftaran?</t>
  </si>
  <si>
    <t>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http://penerimaan.undiksha.ac.id/panduan/PANDUAN-WEBSITE-PENERIMAAN-MAHASISWA- BARU-SMBJM-TULISv2.pdf</t>
  </si>
  <si>
    <t>penggunaan sistem penerimaan mahasiswa baru jalur SMBJM dapat didownload pad link berikut: http://penerimaan.undiksha.ac.id/panduan/PANDUAN-WEBSITE-PENERIMAAN-MAHASISWA- BARU-SMBJM-TULISv2.pdf Saya sudah mengisi data biodata dengan lengkap, apa yang harus saya lakukan selanjutnya? • Lakukan pengecekan kembali terhadap data-data yang telah di-inputkan • Jika data yang di-inputkan menurut Anda sudah benar maka lakukan Validasi Catatan: Hati-hati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26100</t>
  </si>
  <si>
    <t>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 undiksha-dengan-layanan-bri-virtual-account-briva/</t>
  </si>
  <si>
    <t>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t>
  </si>
  <si>
    <t>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Jurusan Bahasa Asing</t>
  </si>
  <si>
    <t>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t>
  </si>
  <si>
    <t>Ditanggung oleh Peserta dan subsidi dari PemerintahBIAYA 1. Lulusan SMA/MA/SMK/Sederajat tahun 2023, 2024, dan 2025 2. Lulusan Paket C tahun 2023, 2024, dan 2025 dengan umur maksimal 25 tahun (per 1 Juli 2025) PESERTA Seleksi Jalur SNBT 2025 berdasarkan hasil UTBK 2025, ditambah portofolio bagi peserta yang memilih program studi seni dan/atau olahraga. Peserta SNBT hanya diperbolehkan mengikuti UTBK 2025 sebanyak satu kali. 1 2 2 SNBT – SELEKSI NASIONAL BERDASARKAN TES KETENTUAN UMUM KETENTUAN UMUM 3 Hasil UTBK 2025 hanya berlaku untuk mengikuti SNBT dan penerimaan di PTN tahun 2025.</t>
  </si>
  <si>
    <t>KETENTUAN UMUM SNBT 2025 Hasil UTBK 2025 hanya berlaku untuk mengikuti SNBT dan penerimaan di PTN tahun 2025.1 2 3 SNBT 2025 dilakukan berdasarkan hasil UTBK 2025, ditambah portofolio bagi peserta yang memilih program studi seni dan/atau olahraga. Siswa yang telah dinyatakan lulus seleksi jalur SNBP 2025, SNBP 2024, dan SNBP 2023 tidak dapat mengikuti SNBT 2025. 3</t>
  </si>
  <si>
    <t>6. Bagi peserta yang memilih program studi bidang seni dan/atau olahraga, wajib mengunggah portofolio. Terdapat 11 jenis portofolio pada SNBT 2025 sebagai berikut. PERSYARATAN PESERTA UTBK - SNBT 2025 1. Peserta harus memiliki Akun SNPMB Siswa. Registrasi Akun SNPMB Siswa dapat dilakukan di https://portal-snpmb.bppp.kemdikbud.go.id selambat-lambatnya 27 Maret 2025 (pukul 15.00 WIB). 2. Warga Negara Indonesia (WNI) yang memiliki Nomor Induk Kependudukan (NIK). 3. Siswa SMA/SMK/MA Kelas 12 atau kelas terakhir pada tahun 2025, atau Peserta didik Paket C tahun 2025 dengan umur maksimal 25 tahun (per 1 Juli 2025). Siswa yang belum mempunyai ijazah harus membawa surat keterangan siswa kelas 12 sekurang-kurangnya disertai dengan: • Pas foto terbaru (berwarna) • Stempel/cap sekolah • Tanda tangan Kepala Sekolah 4. Siswa lulusan SMA/SMK/MA/Sederajat tahun 2023 dan 2024 atau Lulusan Paket C tahun 2023 dan 2024 dengan umur maksimal 25 tahun (per 1 Juli 2025). 5. Bagi lulusan SMA</t>
  </si>
  <si>
    <t>Tanda tangan Kepala Sekolah 4. Siswa lulusan SMA/SMK/MA/Sederajat tahun 2023 dan 2024 atau Lulusan Paket C tahun 2023 dan 2024 dengan umur maksimal 25 tahun (per 1 Juli 2025). 5. Bagi lulusan SMA sederajat dari luar negeri, harus memiliki ijazah yang sudah disetarakan. 1. Olahraga 2. Seni Rupa, Desain, dan Kriya 3. Seni Tari 4. Seni Musik 5. Seni Karawitan 6. Etnomusikologi 7. Teater 8. Fotografi 9. Film Televisi 10. Seni Pedalangan 11. Sendratasik 7. Memiliki kesehatan yang memadai sehingga tidak mengganggu kelancaran proses studi. 8. Bagi peserta berkebutuhan khusus tunanetra, wajib mengunggah Surat Pernyataan Tunanetra. 9. Membayar biaya UTBK (kecuali peserta KIP Kuliah). 4</t>
  </si>
  <si>
    <t>25 APRIL 28 APRIL APRIL 27 APRIL 29 02 MEI 03 MEI 23 APRIL 24 APRIL 26 APRIL 30 APRIL KETENTUAN SNBT 2025 PILIHAN PRODI SNBT 2024 SNBT 2025 PELAKSANAAN UTBK 2025 Dilaksanakan dalam 1 gelombang selama 10 hari, dengan 2 sesi per hari. Setiap peserta diperbolehkan memilih maksimal 4 (empat) program studi yang terdiri dari 2 (dua) pilihan Program Akademik (Sarjana) dan 2 (dua) pilihan Program Vokasi (Diploma Tiga dan Diploma Empat/Sarjana Terapan) Setiap peserta diperbolehkan memilih maksimal 4 (empat) program studi dengan penyesuaian pada 3 dan 4 pilihan program studi 5</t>
  </si>
  <si>
    <t>Ketentuan untuk 3 Pilihan Program Studi 2024 2025 2 program akademik dan 1 program vokasi; atau 1 program akademik dan 2 program vokasi ▪ kombinasi 2 program akademik dan 1 program vokasi; atau ▪ kombinasi 1 program akademik dan 2 program vokasi; atau ▪ 3 program vokasi dengan minimal 1 program Diploma Tiga. Ketentuan untuk 4 Pilihan Program Studi 2024 2025 2 program akademik dan 2 program vokasi, minimal ada 1 program Diploma Tiga ▪ kombinasi 2 program akademik dan 2 program vokasi dengan minimal 1 program Diploma Tiga; atau ▪ kombinasi 1 program akademik dan 3 program vokasi dengan minimal 1 program Diploma Tiga Ketentuan untuk 1 dan 2 Pilihan Program Studi 2024 Bebas memilih program studi apa pun Tidak ada perubahan 2025 6 PILIHAN PROGRAM STUDI SNBT</t>
  </si>
  <si>
    <t>PILIHAN PROGRAM STUDI – SNBT 2025 7 1. Setiap peserta bebas memilih program studi di PTN Akademik atau PTN Vokasi 2. Setiap peserta diperbolehkan memilih maksimal 4 (empat) program studi dengan ketentuan sebagaimana tabel terlampir. 3. Urutan dalam pemilihan program studi menyatakan prioritas pilihan. Jumlah Pilihan Ketentuan Pilihan Contoh Alternatif Pilihan Program Studi 1 Pilihan Program Studi Bebas memilih program studi apa pun ▪ 1 Sarjana, atau ▪ 1 Diploma Empat/Sarjana Terapan, atau ▪ 1 Diploma Tiga 2 Pilihan Program Studi Bebas memilih program studi apa pun ▪ 2 Sarjana, atau ▪ 1 Sarjana dan 1 Diploma Empat/Sarjana Terapan,atau ▪ 1 Sarjana dan 1 Diploma Tiga, atau ▪ 2 Diploma Empat/Sarjana Terapan, atau ▪ 2 Diploma Tiga, atau ▪ 1 Diploma Empat/Sarjana Terapan dan 1 Diploma Tiga 3 Pilihan Program Studi 2 program akademik dan 1 program vokasi; atau 1 program akademik dan 2 program vokasi; atau 3 program vokasi dengan minimal 1 program Diploma Tiga ▪ 2</t>
  </si>
  <si>
    <t>Komponen UTBK dalam Seleksi Nasional Penerimaan Mahasiswa Baru (UTBK - SNPMB) Materi tes dalam Ujian Tertulis Berbasis Komputer (UTBK) Tahun 2025 terdiri atas dua komponen, yaitu Tes Potensi Skolastik dan Tes Literasi. 8 Tes Potensi Skolastik ▪ Penalaran Umum ▪ Pengetahuan dan Pemahaman Umum ▪ Pemahaman Bacaan dan Menulis ▪ Pengetahuan Kuantitatif Tes Literasi ▪ Literasi dalam Bahasa Indonesia ▪ Literasi dalam Bahasa Inggris ▪ Penalaran Matematika Penalaran Umum Penalaran Induktif 10 soal Penalaran Deduktif 10 soal Penalaran Kuantitatif 10 soal Pengetahuan dan Pemahaman Umum 20 soal Pemahaman Bacaan dan Menulis 20 soal Pengetahuan Kuantitatif 20 soal Literasi dalam Bahasa Inggris 20 soal Penalaran Matematika Literasi dalam Bahasa Indonesia 20 soal 30 soal</t>
  </si>
  <si>
    <t>9 *Semua kegiatan akan dibuka dan diakhiri pukul 15.00 WIB Akun Sekolah: 06 Januari 2025 – 31 Januari 2025 Akun Siswa: 13 Januari 2025 – 27 Maret 2025 1 2 3 4 5 6 Registrasi Akun SNPMB Login SSO Memilih menu Verifikasi dan Validasi Data Memilih Menu Pendaftaran SNBT Melakukan Login Kembali 7 Mengikuti UTBK Pengumuman Hasil SNBT Masa Unduh Sertifikat SNBT TAHAPAN DAN JADWAL PELAKSANAAN SNBT 2025 Lembaga dan Mekanisme Membayar Unduh Kartu Peserta UTBK 11 – 27 Maret 2025 23–30 April 2025 dan 02–03 Mei 2025 28 Mei 2025 03 Juni – 31 Juli 2025</t>
  </si>
  <si>
    <t>BIAYA UTBK - SNBT 2025 Peserta membayar biaya UTBK sebagai syarat pendaftaran UTBK-SNBT sebesar Rp200.000,00 (dua ratus ribu rupiah) melalui mitra bank: 1. Mandiri : ATM Mandiri dan Livin’ y Mandiri 2. BNI : ATM BNI, BNI Mobile Banking, dan BNI Agen46 3. BTN : ATM BTN dan BTN Mobile 4. BRI : BRImo 5. BSI : ATM BSI, BSI Internet Banking, dan BSI Mobile 1 0 Panduan mekanisme pembayaran untuk setiap channel dari mitra bank dapat diunduh di laman SNPMB.</t>
  </si>
  <si>
    <t>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 11 PESERTA PELAMAR BEASISWA KIP KULIAH</t>
  </si>
  <si>
    <t>Email : snpmb@bppp.kemdikbud.go.id Help Desk : https://halo-snpmb.bppp.kemdikbud.go.id Telepon : 021 - 3104041 Call Center : 0804 1 450 450 Gedung D Lantai 1 Kemdiktisaintek, Jalan Pintu I Senayan, Jakarta Pusat 10270 Laman Resmi https://snpmb.bppp.kemdikbud.go.id INFORMASI LEBIH LANJUT 12</t>
  </si>
  <si>
    <t>Min</t>
  </si>
  <si>
    <t>Max</t>
  </si>
  <si>
    <t>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</si>
</sst>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sz val="8"/>
      <name val="Calibri"/>
      <family val="2"/>
      <scheme val="minor"/>
    </font>
    <font>
      <b/>
      <sz val="22"/>
      <color theme="1"/>
      <name val="Calibri"/>
      <family val="2"/>
      <scheme val="minor"/>
    </font>
    <font>
      <b/>
      <sz val="12"/>
      <color theme="1"/>
      <name val="Arial"/>
      <family val="2"/>
    </font>
    <font>
      <sz val="12"/>
      <color theme="1"/>
      <name val="Arial"/>
      <family val="2"/>
    </font>
    <font>
      <sz val="12"/>
      <name val="Arial"/>
      <family val="2"/>
    </font>
    <font>
      <b/>
      <sz val="14"/>
      <color theme="1"/>
      <name val="Arial"/>
      <family val="2"/>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2" fontId="0" fillId="0" borderId="1" xfId="0" applyNumberFormat="1" applyBorder="1" applyAlignment="1">
      <alignment horizontal="center" vertical="top"/>
    </xf>
    <xf numFmtId="0" fontId="0" fillId="0" borderId="1" xfId="0" applyBorder="1" applyAlignment="1">
      <alignment horizontal="center"/>
    </xf>
    <xf numFmtId="0" fontId="0" fillId="0" borderId="1" xfId="0" applyBorder="1"/>
    <xf numFmtId="2" fontId="3" fillId="0" borderId="1" xfId="0" applyNumberFormat="1" applyFont="1" applyBorder="1" applyAlignment="1">
      <alignment horizontal="center"/>
    </xf>
    <xf numFmtId="0" fontId="0" fillId="0" borderId="1" xfId="0" applyBorder="1" applyAlignment="1">
      <alignment horizontal="center" vertical="top" wrapText="1"/>
    </xf>
    <xf numFmtId="0" fontId="0" fillId="0" borderId="0" xfId="0" applyAlignment="1">
      <alignment wrapText="1"/>
    </xf>
    <xf numFmtId="2" fontId="0" fillId="0" borderId="1" xfId="0" applyNumberFormat="1" applyBorder="1" applyAlignment="1">
      <alignment horizontal="center"/>
    </xf>
    <xf numFmtId="2" fontId="1" fillId="2" borderId="1" xfId="0" applyNumberFormat="1" applyFont="1" applyFill="1" applyBorder="1" applyAlignment="1">
      <alignment horizontal="center" vertical="center"/>
    </xf>
    <xf numFmtId="2" fontId="0" fillId="0" borderId="0" xfId="0" applyNumberFormat="1" applyAlignment="1">
      <alignment horizontal="center"/>
    </xf>
    <xf numFmtId="2" fontId="1"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xf numFmtId="0" fontId="5" fillId="0" borderId="0" xfId="0" applyFont="1" applyAlignment="1">
      <alignment horizontal="center"/>
    </xf>
    <xf numFmtId="0" fontId="4" fillId="0" borderId="12" xfId="0" applyFont="1" applyBorder="1" applyAlignment="1">
      <alignment horizontal="center"/>
    </xf>
    <xf numFmtId="0" fontId="5" fillId="0" borderId="0" xfId="0" applyFont="1" applyAlignment="1">
      <alignment vertical="center"/>
    </xf>
    <xf numFmtId="0" fontId="5" fillId="0" borderId="0" xfId="0" applyFont="1" applyAlignment="1">
      <alignment horizontal="center" vertical="top"/>
    </xf>
    <xf numFmtId="0" fontId="7" fillId="0" borderId="1" xfId="0" applyFont="1" applyBorder="1" applyAlignment="1">
      <alignment horizontal="center" vertical="center"/>
    </xf>
    <xf numFmtId="0" fontId="5" fillId="0" borderId="1" xfId="0" applyFont="1" applyBorder="1" applyAlignment="1">
      <alignment horizontal="center" vertical="top"/>
    </xf>
    <xf numFmtId="0" fontId="4" fillId="0" borderId="1" xfId="0" applyFont="1" applyBorder="1" applyAlignment="1">
      <alignment horizontal="center" vertical="center" wrapText="1"/>
    </xf>
    <xf numFmtId="0" fontId="5" fillId="0" borderId="1" xfId="0" applyFont="1" applyBorder="1" applyAlignment="1">
      <alignment horizontal="center"/>
    </xf>
    <xf numFmtId="0" fontId="0" fillId="0" borderId="0" xfId="0" applyAlignment="1">
      <alignment horizontal="right"/>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0" borderId="10" xfId="0" applyFont="1" applyBorder="1" applyAlignment="1">
      <alignment horizontal="right" wrapText="1"/>
    </xf>
    <xf numFmtId="0" fontId="6" fillId="0" borderId="11" xfId="0" applyFont="1" applyBorder="1"/>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3" fillId="0" borderId="2" xfId="0" applyFont="1" applyBorder="1" applyAlignment="1">
      <alignment horizontal="right"/>
    </xf>
    <xf numFmtId="0" fontId="3" fillId="0" borderId="4" xfId="0" applyFont="1" applyBorder="1" applyAlignment="1">
      <alignment horizontal="right"/>
    </xf>
    <xf numFmtId="0" fontId="3" fillId="0" borderId="3" xfId="0" applyFont="1" applyBorder="1" applyAlignment="1">
      <alignment horizontal="right"/>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0" applyFont="1" applyBorder="1" applyAlignment="1">
      <alignment horizontal="right"/>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cellXfs>
  <cellStyles count="1">
    <cellStyle name="Normal" xfId="0" builtinId="0"/>
  </cellStyles>
  <dxfs count="29">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RAGAS Evaluations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20146069346536"/>
          <c:y val="0.20584574035549594"/>
          <c:w val="0.84345653090390682"/>
          <c:h val="0.6116780843305385"/>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Context Precision</c:v>
              </c:pt>
              <c:pt idx="1">
                <c:v>Context Recall</c:v>
              </c:pt>
              <c:pt idx="2">
                <c:v>Faithfulness</c:v>
              </c:pt>
              <c:pt idx="3">
                <c:v>Response Relevancy</c:v>
              </c:pt>
            </c:strLit>
          </c:cat>
          <c:val>
            <c:numRef>
              <c:f>'Final Score'!$B$29:$E$29</c:f>
              <c:numCache>
                <c:formatCode>0.00</c:formatCode>
                <c:ptCount val="4"/>
                <c:pt idx="0">
                  <c:v>0.87688888888888883</c:v>
                </c:pt>
                <c:pt idx="1">
                  <c:v>0.80323809523809531</c:v>
                </c:pt>
                <c:pt idx="2">
                  <c:v>0.92195604395604402</c:v>
                </c:pt>
                <c:pt idx="3">
                  <c:v>0.86828812217401496</c:v>
                </c:pt>
              </c:numCache>
            </c:numRef>
          </c:val>
          <c:extLst>
            <c:ext xmlns:c16="http://schemas.microsoft.com/office/drawing/2014/chart" uri="{C3380CC4-5D6E-409C-BE32-E72D297353CC}">
              <c16:uniqueId val="{00000000-34F9-4A10-8972-08FF9AFC412F}"/>
            </c:ext>
          </c:extLst>
        </c:ser>
        <c:dLbls>
          <c:dLblPos val="outEnd"/>
          <c:showLegendKey val="0"/>
          <c:showVal val="1"/>
          <c:showCatName val="0"/>
          <c:showSerName val="0"/>
          <c:showPercent val="0"/>
          <c:showBubbleSize val="0"/>
        </c:dLbls>
        <c:gapWidth val="219"/>
        <c:overlap val="-27"/>
        <c:axId val="949096688"/>
        <c:axId val="949097168"/>
      </c:barChart>
      <c:catAx>
        <c:axId val="94909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b="1"/>
                  <a:t>Metric evaluations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7168"/>
        <c:crosses val="autoZero"/>
        <c:auto val="1"/>
        <c:lblAlgn val="ctr"/>
        <c:lblOffset val="100"/>
        <c:noMultiLvlLbl val="0"/>
      </c:catAx>
      <c:valAx>
        <c:axId val="949097168"/>
        <c:scaling>
          <c:orientation val="minMax"/>
          <c:max val="1"/>
          <c:min val="0.7500000000000001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6688"/>
        <c:crosses val="autoZero"/>
        <c:crossBetween val="between"/>
      </c:valAx>
      <c:spPr>
        <a:noFill/>
        <a:ln>
          <a:noFill/>
        </a:ln>
        <a:effectLst/>
      </c:spPr>
    </c:plotArea>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R</a:t>
            </a:r>
            <a:r>
              <a:rPr lang="en-US"/>
              <a:t>ecall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Recall</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Score'!$C$3:$C$27</c:f>
              <c:numCache>
                <c:formatCode>0.00</c:formatCode>
                <c:ptCount val="25"/>
                <c:pt idx="0">
                  <c:v>0.21428571428571427</c:v>
                </c:pt>
                <c:pt idx="1">
                  <c:v>0.5</c:v>
                </c:pt>
                <c:pt idx="2">
                  <c:v>1</c:v>
                </c:pt>
                <c:pt idx="3">
                  <c:v>0.5</c:v>
                </c:pt>
                <c:pt idx="4">
                  <c:v>1</c:v>
                </c:pt>
                <c:pt idx="5">
                  <c:v>1</c:v>
                </c:pt>
                <c:pt idx="6">
                  <c:v>0.2</c:v>
                </c:pt>
                <c:pt idx="7">
                  <c:v>1</c:v>
                </c:pt>
                <c:pt idx="8">
                  <c:v>1</c:v>
                </c:pt>
                <c:pt idx="9">
                  <c:v>1</c:v>
                </c:pt>
                <c:pt idx="10">
                  <c:v>1</c:v>
                </c:pt>
                <c:pt idx="11">
                  <c:v>0</c:v>
                </c:pt>
                <c:pt idx="12">
                  <c:v>1</c:v>
                </c:pt>
                <c:pt idx="13">
                  <c:v>1</c:v>
                </c:pt>
                <c:pt idx="14">
                  <c:v>1</c:v>
                </c:pt>
                <c:pt idx="15">
                  <c:v>0.25</c:v>
                </c:pt>
                <c:pt idx="16">
                  <c:v>1</c:v>
                </c:pt>
                <c:pt idx="17">
                  <c:v>0.75</c:v>
                </c:pt>
                <c:pt idx="18">
                  <c:v>1</c:v>
                </c:pt>
                <c:pt idx="19">
                  <c:v>1</c:v>
                </c:pt>
                <c:pt idx="20">
                  <c:v>1</c:v>
                </c:pt>
                <c:pt idx="21">
                  <c:v>1</c:v>
                </c:pt>
                <c:pt idx="22">
                  <c:v>0.66666666666666663</c:v>
                </c:pt>
                <c:pt idx="23">
                  <c:v>1</c:v>
                </c:pt>
                <c:pt idx="24">
                  <c:v>1</c:v>
                </c:pt>
              </c:numCache>
            </c:numRef>
          </c:val>
          <c:smooth val="0"/>
          <c:extLst>
            <c:ext xmlns:c16="http://schemas.microsoft.com/office/drawing/2014/chart" uri="{C3380CC4-5D6E-409C-BE32-E72D297353CC}">
              <c16:uniqueId val="{00000001-510A-4BEB-A199-FF2E1D11D895}"/>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Faithfulness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Faithfulness</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Score'!$D$3:$D$27</c:f>
              <c:numCache>
                <c:formatCode>0.00</c:formatCode>
                <c:ptCount val="25"/>
                <c:pt idx="0">
                  <c:v>1</c:v>
                </c:pt>
                <c:pt idx="1">
                  <c:v>0.8571428571428571</c:v>
                </c:pt>
                <c:pt idx="2">
                  <c:v>1</c:v>
                </c:pt>
                <c:pt idx="3">
                  <c:v>1</c:v>
                </c:pt>
                <c:pt idx="4">
                  <c:v>1</c:v>
                </c:pt>
                <c:pt idx="5">
                  <c:v>1</c:v>
                </c:pt>
                <c:pt idx="6">
                  <c:v>0.8571428571428571</c:v>
                </c:pt>
                <c:pt idx="7">
                  <c:v>1</c:v>
                </c:pt>
                <c:pt idx="8">
                  <c:v>1</c:v>
                </c:pt>
                <c:pt idx="9">
                  <c:v>0.88461538461538458</c:v>
                </c:pt>
                <c:pt idx="10">
                  <c:v>1</c:v>
                </c:pt>
                <c:pt idx="11">
                  <c:v>0.6</c:v>
                </c:pt>
                <c:pt idx="12">
                  <c:v>1</c:v>
                </c:pt>
                <c:pt idx="13">
                  <c:v>0.8</c:v>
                </c:pt>
                <c:pt idx="14">
                  <c:v>1</c:v>
                </c:pt>
                <c:pt idx="15">
                  <c:v>1</c:v>
                </c:pt>
                <c:pt idx="16">
                  <c:v>0.83333333333333337</c:v>
                </c:pt>
                <c:pt idx="17">
                  <c:v>0.8</c:v>
                </c:pt>
                <c:pt idx="18">
                  <c:v>1</c:v>
                </c:pt>
                <c:pt idx="19">
                  <c:v>0.66666666666666663</c:v>
                </c:pt>
                <c:pt idx="20">
                  <c:v>1</c:v>
                </c:pt>
                <c:pt idx="21">
                  <c:v>1</c:v>
                </c:pt>
                <c:pt idx="22">
                  <c:v>0.75</c:v>
                </c:pt>
                <c:pt idx="23">
                  <c:v>1</c:v>
                </c:pt>
                <c:pt idx="24">
                  <c:v>1</c:v>
                </c:pt>
              </c:numCache>
            </c:numRef>
          </c:val>
          <c:smooth val="0"/>
          <c:extLst>
            <c:ext xmlns:c16="http://schemas.microsoft.com/office/drawing/2014/chart" uri="{C3380CC4-5D6E-409C-BE32-E72D297353CC}">
              <c16:uniqueId val="{00000001-17B7-4412-900A-A505A07F2B60}"/>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Response Relevancy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Response Relevancy</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Score'!$E$3:$E$27</c:f>
              <c:numCache>
                <c:formatCode>0.00</c:formatCode>
                <c:ptCount val="25"/>
                <c:pt idx="0">
                  <c:v>0.76170501431540105</c:v>
                </c:pt>
                <c:pt idx="1">
                  <c:v>0.80982548427416268</c:v>
                </c:pt>
                <c:pt idx="2">
                  <c:v>0.83688674310992839</c:v>
                </c:pt>
                <c:pt idx="3">
                  <c:v>0.86440026625069288</c:v>
                </c:pt>
                <c:pt idx="4">
                  <c:v>0.88471054302820085</c:v>
                </c:pt>
                <c:pt idx="5">
                  <c:v>0.75253946345172784</c:v>
                </c:pt>
                <c:pt idx="6">
                  <c:v>0.88680199748219468</c:v>
                </c:pt>
                <c:pt idx="7">
                  <c:v>0.80687199784055386</c:v>
                </c:pt>
                <c:pt idx="8">
                  <c:v>0.93998011626732092</c:v>
                </c:pt>
                <c:pt idx="9">
                  <c:v>0.93525161069690499</c:v>
                </c:pt>
                <c:pt idx="10">
                  <c:v>0.89212951300674115</c:v>
                </c:pt>
                <c:pt idx="11">
                  <c:v>0.84189822952653703</c:v>
                </c:pt>
                <c:pt idx="12">
                  <c:v>0.73657402592247434</c:v>
                </c:pt>
                <c:pt idx="13">
                  <c:v>0.88771553966581873</c:v>
                </c:pt>
                <c:pt idx="14">
                  <c:v>0.80731691451692333</c:v>
                </c:pt>
                <c:pt idx="15">
                  <c:v>0.92109329220621516</c:v>
                </c:pt>
                <c:pt idx="16">
                  <c:v>0.84238246917305259</c:v>
                </c:pt>
                <c:pt idx="17">
                  <c:v>0.90858932692763583</c:v>
                </c:pt>
                <c:pt idx="18">
                  <c:v>0.98392905363163141</c:v>
                </c:pt>
                <c:pt idx="19">
                  <c:v>0.90590848904502597</c:v>
                </c:pt>
                <c:pt idx="20">
                  <c:v>0.9057018862402858</c:v>
                </c:pt>
                <c:pt idx="21">
                  <c:v>0.88081710646046896</c:v>
                </c:pt>
                <c:pt idx="22">
                  <c:v>0.90398912279127719</c:v>
                </c:pt>
                <c:pt idx="23">
                  <c:v>0.91277938856830299</c:v>
                </c:pt>
                <c:pt idx="24">
                  <c:v>0.89740545995089072</c:v>
                </c:pt>
              </c:numCache>
            </c:numRef>
          </c:val>
          <c:smooth val="0"/>
          <c:extLst>
            <c:ext xmlns:c16="http://schemas.microsoft.com/office/drawing/2014/chart" uri="{C3380CC4-5D6E-409C-BE32-E72D297353CC}">
              <c16:uniqueId val="{00000001-DDCD-4DC9-9DC7-BDCEA2296047}"/>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Precision</a:t>
            </a:r>
            <a:endParaRPr lang="en-US"/>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Score'!$B$3:$B$27</c:f>
              <c:numCache>
                <c:formatCode>0.00</c:formatCode>
                <c:ptCount val="25"/>
                <c:pt idx="0">
                  <c:v>1</c:v>
                </c:pt>
                <c:pt idx="1">
                  <c:v>1</c:v>
                </c:pt>
                <c:pt idx="2">
                  <c:v>1</c:v>
                </c:pt>
                <c:pt idx="3">
                  <c:v>1</c:v>
                </c:pt>
                <c:pt idx="4">
                  <c:v>1</c:v>
                </c:pt>
                <c:pt idx="5">
                  <c:v>1</c:v>
                </c:pt>
                <c:pt idx="6">
                  <c:v>1</c:v>
                </c:pt>
                <c:pt idx="7">
                  <c:v>1</c:v>
                </c:pt>
                <c:pt idx="8">
                  <c:v>1</c:v>
                </c:pt>
                <c:pt idx="9">
                  <c:v>1</c:v>
                </c:pt>
                <c:pt idx="10">
                  <c:v>1</c:v>
                </c:pt>
                <c:pt idx="11">
                  <c:v>1</c:v>
                </c:pt>
                <c:pt idx="12">
                  <c:v>0.83333333333333326</c:v>
                </c:pt>
                <c:pt idx="13">
                  <c:v>0.83333333333333326</c:v>
                </c:pt>
                <c:pt idx="14">
                  <c:v>0.5</c:v>
                </c:pt>
                <c:pt idx="15">
                  <c:v>0.5</c:v>
                </c:pt>
                <c:pt idx="16">
                  <c:v>0.33333333333333331</c:v>
                </c:pt>
                <c:pt idx="17">
                  <c:v>0.75555555555555554</c:v>
                </c:pt>
                <c:pt idx="18">
                  <c:v>1</c:v>
                </c:pt>
                <c:pt idx="19">
                  <c:v>1</c:v>
                </c:pt>
                <c:pt idx="20">
                  <c:v>1</c:v>
                </c:pt>
                <c:pt idx="21">
                  <c:v>0.83333333333333326</c:v>
                </c:pt>
                <c:pt idx="22">
                  <c:v>1</c:v>
                </c:pt>
                <c:pt idx="23">
                  <c:v>0.33333333333333331</c:v>
                </c:pt>
                <c:pt idx="24">
                  <c:v>1</c:v>
                </c:pt>
              </c:numCache>
            </c:numRef>
          </c:val>
          <c:smooth val="0"/>
          <c:extLst>
            <c:ext xmlns:c16="http://schemas.microsoft.com/office/drawing/2014/chart" uri="{C3380CC4-5D6E-409C-BE32-E72D297353CC}">
              <c16:uniqueId val="{00000001-1D67-441D-9770-4F06C356189C}"/>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232059</xdr:colOff>
      <xdr:row>2</xdr:row>
      <xdr:rowOff>1592</xdr:rowOff>
    </xdr:from>
    <xdr:to>
      <xdr:col>19</xdr:col>
      <xdr:colOff>464613</xdr:colOff>
      <xdr:row>18</xdr:row>
      <xdr:rowOff>48120</xdr:rowOff>
    </xdr:to>
    <xdr:graphicFrame macro="">
      <xdr:nvGraphicFramePr>
        <xdr:cNvPr id="2" name="Chart 1">
          <a:extLst>
            <a:ext uri="{FF2B5EF4-FFF2-40B4-BE49-F238E27FC236}">
              <a16:creationId xmlns:a16="http://schemas.microsoft.com/office/drawing/2014/main" id="{54D4DE72-D57A-4970-AA7E-2CE751BAA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544028</xdr:colOff>
      <xdr:row>19</xdr:row>
      <xdr:rowOff>76214</xdr:rowOff>
    </xdr:from>
    <xdr:to>
      <xdr:col>24</xdr:col>
      <xdr:colOff>172930</xdr:colOff>
      <xdr:row>34</xdr:row>
      <xdr:rowOff>30679</xdr:rowOff>
    </xdr:to>
    <xdr:graphicFrame macro="">
      <xdr:nvGraphicFramePr>
        <xdr:cNvPr id="4" name="Chart 3">
          <a:extLst>
            <a:ext uri="{FF2B5EF4-FFF2-40B4-BE49-F238E27FC236}">
              <a16:creationId xmlns:a16="http://schemas.microsoft.com/office/drawing/2014/main" id="{5D890477-516C-4AEC-A462-B35D8611F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139784</xdr:colOff>
      <xdr:row>35</xdr:row>
      <xdr:rowOff>47370</xdr:rowOff>
    </xdr:from>
    <xdr:to>
      <xdr:col>15</xdr:col>
      <xdr:colOff>378132</xdr:colOff>
      <xdr:row>51</xdr:row>
      <xdr:rowOff>92755</xdr:rowOff>
    </xdr:to>
    <xdr:graphicFrame macro="">
      <xdr:nvGraphicFramePr>
        <xdr:cNvPr id="5" name="Chart 4">
          <a:extLst>
            <a:ext uri="{FF2B5EF4-FFF2-40B4-BE49-F238E27FC236}">
              <a16:creationId xmlns:a16="http://schemas.microsoft.com/office/drawing/2014/main" id="{8A5979BB-818D-4363-BBF5-B21B0A526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557912</xdr:colOff>
      <xdr:row>35</xdr:row>
      <xdr:rowOff>43843</xdr:rowOff>
    </xdr:from>
    <xdr:to>
      <xdr:col>24</xdr:col>
      <xdr:colOff>180010</xdr:colOff>
      <xdr:row>51</xdr:row>
      <xdr:rowOff>89228</xdr:rowOff>
    </xdr:to>
    <xdr:graphicFrame macro="">
      <xdr:nvGraphicFramePr>
        <xdr:cNvPr id="6" name="Chart 5">
          <a:extLst>
            <a:ext uri="{FF2B5EF4-FFF2-40B4-BE49-F238E27FC236}">
              <a16:creationId xmlns:a16="http://schemas.microsoft.com/office/drawing/2014/main" id="{80C48356-F1AD-4C2E-B1A5-6DB9C4162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152400</xdr:colOff>
      <xdr:row>19</xdr:row>
      <xdr:rowOff>76200</xdr:rowOff>
    </xdr:from>
    <xdr:to>
      <xdr:col>15</xdr:col>
      <xdr:colOff>390902</xdr:colOff>
      <xdr:row>34</xdr:row>
      <xdr:rowOff>30665</xdr:rowOff>
    </xdr:to>
    <xdr:graphicFrame macro="">
      <xdr:nvGraphicFramePr>
        <xdr:cNvPr id="7" name="Chart 6">
          <a:extLst>
            <a:ext uri="{FF2B5EF4-FFF2-40B4-BE49-F238E27FC236}">
              <a16:creationId xmlns:a16="http://schemas.microsoft.com/office/drawing/2014/main" id="{57EB7582-5EEB-43E8-B96A-C9FC74F97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00C01D-7C38-4D51-94F0-9818BC0F6B43}" name="Table1" displayName="Table1" ref="A1:AA172" totalsRowShown="0" headerRowDxfId="28" dataDxfId="27">
  <autoFilter ref="A1:AA172" xr:uid="{E249F8F3-0FFF-4EF9-ABC9-98FA69072A6D}"/>
  <tableColumns count="27">
    <tableColumn id="1" xr3:uid="{91B808E9-CAF0-44D1-9B16-8F9821734255}" name="No" dataDxfId="26"/>
    <tableColumn id="2" xr3:uid="{AF4E8F14-54C4-4CB8-9F2A-B32A1CC3A5A5}" name="Isi Chunk" dataDxfId="25"/>
    <tableColumn id="3" xr3:uid="{C29DE2F6-DD01-429D-BF87-65B583D3D1C6}" name="P1" dataDxfId="24"/>
    <tableColumn id="4" xr3:uid="{A7EEB36E-3A03-4CD9-99DA-8AA81EB940B2}" name="P2" dataDxfId="23"/>
    <tableColumn id="5" xr3:uid="{6574DA13-EBBB-46B0-A2CD-05890E97CA09}" name="P3" dataDxfId="22"/>
    <tableColumn id="6" xr3:uid="{9F3F7CCF-C5BA-436B-8150-6BBCC1B9368B}" name="P4" dataDxfId="21"/>
    <tableColumn id="7" xr3:uid="{8B079C1F-7B7C-4F50-954B-F00314CCFAC1}" name="P5" dataDxfId="20"/>
    <tableColumn id="8" xr3:uid="{F9B834AD-A072-4E27-A260-11C7C03CFA6C}" name="P6" dataDxfId="19"/>
    <tableColumn id="9" xr3:uid="{8381069A-3F86-4885-8F86-088AE92B3F5C}" name="P7" dataDxfId="18"/>
    <tableColumn id="10" xr3:uid="{7F80829C-F46A-46EA-893E-5377BBE44F9A}" name="P8" dataDxfId="17"/>
    <tableColumn id="11" xr3:uid="{B6558094-01D1-4570-B105-E0567FD00890}" name="P9" dataDxfId="16"/>
    <tableColumn id="12" xr3:uid="{8E415A1B-00B8-4C5B-B19D-730DD94AE784}" name="P10" dataDxfId="15"/>
    <tableColumn id="13" xr3:uid="{C8301230-2054-4340-A581-54DE38598BBB}" name="P11" dataDxfId="14"/>
    <tableColumn id="14" xr3:uid="{943CA038-9730-4CDC-9B69-A1DC2875C190}" name="P12" dataDxfId="13"/>
    <tableColumn id="15" xr3:uid="{5BAA42AC-F5E0-4F30-B887-7A9576C654A3}" name="P13" dataDxfId="12"/>
    <tableColumn id="16" xr3:uid="{3C53B2EF-7F99-47C8-8D3F-4D2139A0B4DF}" name="P14" dataDxfId="11"/>
    <tableColumn id="17" xr3:uid="{D4497508-21DF-4D64-B6F7-4DD996EEE73F}" name="P15" dataDxfId="10"/>
    <tableColumn id="18" xr3:uid="{3F91C49A-4CF0-44CE-B451-8C46EE276F5B}" name="P16" dataDxfId="9"/>
    <tableColumn id="19" xr3:uid="{DA480FE8-A275-4316-80C2-8AFE570B054E}" name="P17" dataDxfId="8"/>
    <tableColumn id="20" xr3:uid="{5A9671C7-F7CB-4FF9-A1DC-FA802BE0140D}" name="P18" dataDxfId="7"/>
    <tableColumn id="21" xr3:uid="{431523CC-E15D-472B-B6F9-942F1F08822A}" name="P19" dataDxfId="6"/>
    <tableColumn id="22" xr3:uid="{2423EDDA-A407-4898-A2FE-118D526EECCC}" name="P20" dataDxfId="5"/>
    <tableColumn id="23" xr3:uid="{DC0725B9-6D28-436E-8619-08C0DD99A1EE}" name="P21" dataDxfId="4"/>
    <tableColumn id="24" xr3:uid="{763C4D3C-DFF4-4608-B851-DABAAC816837}" name="P22" dataDxfId="3"/>
    <tableColumn id="25" xr3:uid="{C7C9CA75-F374-4825-AFC3-4460A65401DA}" name="P23" dataDxfId="2"/>
    <tableColumn id="26" xr3:uid="{43056965-6747-4CCF-A5DB-F898CF748F5A}" name="P24" dataDxfId="1"/>
    <tableColumn id="27" xr3:uid="{FE349F04-E7C2-4FF2-8259-40BFC14E503B}" name="P25"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F2E3-3793-451E-8684-783399254607}">
  <sheetPr codeName="Sheet1"/>
  <dimension ref="A1:E27"/>
  <sheetViews>
    <sheetView tabSelected="1" zoomScaleNormal="100" workbookViewId="0">
      <pane ySplit="2" topLeftCell="A3" activePane="bottomLeft" state="frozen"/>
      <selection pane="bottomLeft" activeCell="F3" sqref="F3"/>
    </sheetView>
  </sheetViews>
  <sheetFormatPr defaultRowHeight="15" x14ac:dyDescent="0.25"/>
  <cols>
    <col min="1" max="1" width="6.140625" bestFit="1" customWidth="1"/>
    <col min="2" max="5" width="37.5703125" customWidth="1"/>
    <col min="6" max="9" width="45.5703125" customWidth="1"/>
  </cols>
  <sheetData>
    <row r="1" spans="1:5" ht="18.75" x14ac:dyDescent="0.25">
      <c r="A1" s="34" t="s">
        <v>0</v>
      </c>
      <c r="B1" s="36" t="s">
        <v>5</v>
      </c>
      <c r="C1" s="37"/>
      <c r="D1" s="33" t="s">
        <v>6</v>
      </c>
      <c r="E1" s="33"/>
    </row>
    <row r="2" spans="1:5" ht="18.75" x14ac:dyDescent="0.25">
      <c r="A2" s="35"/>
      <c r="B2" s="1" t="s">
        <v>1</v>
      </c>
      <c r="C2" s="1" t="s">
        <v>3</v>
      </c>
      <c r="D2" s="1" t="s">
        <v>69</v>
      </c>
      <c r="E2" s="1" t="s">
        <v>2</v>
      </c>
    </row>
    <row r="3" spans="1:5" s="12" customFormat="1" ht="409.5" x14ac:dyDescent="0.25">
      <c r="A3" s="11">
        <v>1</v>
      </c>
      <c r="B3" s="6" t="s">
        <v>29</v>
      </c>
      <c r="C3" s="6" t="s">
        <v>406</v>
      </c>
      <c r="D3" s="6" t="s">
        <v>170</v>
      </c>
      <c r="E3" s="6" t="s">
        <v>171</v>
      </c>
    </row>
    <row r="4" spans="1:5" s="12" customFormat="1" ht="409.5" x14ac:dyDescent="0.25">
      <c r="A4" s="11">
        <v>2</v>
      </c>
      <c r="B4" s="6" t="s">
        <v>30</v>
      </c>
      <c r="C4" s="6" t="s">
        <v>70</v>
      </c>
      <c r="D4" s="6" t="s">
        <v>172</v>
      </c>
      <c r="E4" s="6" t="s">
        <v>173</v>
      </c>
    </row>
    <row r="5" spans="1:5" s="12" customFormat="1" ht="409.5" x14ac:dyDescent="0.25">
      <c r="A5" s="11">
        <v>3</v>
      </c>
      <c r="B5" s="6" t="s">
        <v>31</v>
      </c>
      <c r="C5" s="6" t="s">
        <v>71</v>
      </c>
      <c r="D5" s="6" t="s">
        <v>174</v>
      </c>
      <c r="E5" s="6" t="s">
        <v>175</v>
      </c>
    </row>
    <row r="6" spans="1:5" s="12" customFormat="1" ht="409.5" x14ac:dyDescent="0.25">
      <c r="A6" s="11">
        <v>4</v>
      </c>
      <c r="B6" s="6" t="s">
        <v>32</v>
      </c>
      <c r="C6" s="6" t="s">
        <v>58</v>
      </c>
      <c r="D6" s="6" t="s">
        <v>176</v>
      </c>
      <c r="E6" s="6" t="s">
        <v>177</v>
      </c>
    </row>
    <row r="7" spans="1:5" s="12" customFormat="1" ht="409.5" x14ac:dyDescent="0.25">
      <c r="A7" s="11">
        <v>5</v>
      </c>
      <c r="B7" s="6" t="s">
        <v>33</v>
      </c>
      <c r="C7" s="6" t="s">
        <v>72</v>
      </c>
      <c r="D7" s="6" t="s">
        <v>178</v>
      </c>
      <c r="E7" s="6" t="s">
        <v>73</v>
      </c>
    </row>
    <row r="8" spans="1:5" s="12" customFormat="1" ht="409.5" x14ac:dyDescent="0.25">
      <c r="A8" s="11">
        <v>6</v>
      </c>
      <c r="B8" s="6" t="s">
        <v>34</v>
      </c>
      <c r="C8" s="6" t="s">
        <v>74</v>
      </c>
      <c r="D8" s="6" t="s">
        <v>179</v>
      </c>
      <c r="E8" s="6" t="s">
        <v>180</v>
      </c>
    </row>
    <row r="9" spans="1:5" s="12" customFormat="1" ht="409.5" x14ac:dyDescent="0.25">
      <c r="A9" s="11">
        <v>7</v>
      </c>
      <c r="B9" s="6" t="s">
        <v>35</v>
      </c>
      <c r="C9" s="6" t="s">
        <v>181</v>
      </c>
      <c r="D9" s="6" t="s">
        <v>182</v>
      </c>
      <c r="E9" s="6" t="s">
        <v>183</v>
      </c>
    </row>
    <row r="10" spans="1:5" s="12" customFormat="1" ht="409.5" x14ac:dyDescent="0.25">
      <c r="A10" s="11">
        <v>8</v>
      </c>
      <c r="B10" s="6" t="s">
        <v>36</v>
      </c>
      <c r="C10" s="6" t="s">
        <v>59</v>
      </c>
      <c r="D10" s="6" t="s">
        <v>184</v>
      </c>
      <c r="E10" s="6" t="s">
        <v>185</v>
      </c>
    </row>
    <row r="11" spans="1:5" s="12" customFormat="1" ht="409.5" x14ac:dyDescent="0.25">
      <c r="A11" s="11">
        <v>9</v>
      </c>
      <c r="B11" s="6" t="s">
        <v>37</v>
      </c>
      <c r="C11" s="6" t="s">
        <v>60</v>
      </c>
      <c r="D11" s="6" t="s">
        <v>186</v>
      </c>
      <c r="E11" s="6" t="s">
        <v>60</v>
      </c>
    </row>
    <row r="12" spans="1:5" s="12" customFormat="1" ht="409.5" x14ac:dyDescent="0.25">
      <c r="A12" s="11">
        <v>10</v>
      </c>
      <c r="B12" s="6" t="s">
        <v>38</v>
      </c>
      <c r="C12" s="6" t="s">
        <v>75</v>
      </c>
      <c r="D12" s="6" t="s">
        <v>187</v>
      </c>
      <c r="E12" s="6" t="s">
        <v>188</v>
      </c>
    </row>
    <row r="13" spans="1:5" s="12" customFormat="1" ht="409.5" x14ac:dyDescent="0.25">
      <c r="A13" s="11">
        <v>11</v>
      </c>
      <c r="B13" s="6" t="s">
        <v>41</v>
      </c>
      <c r="C13" s="6" t="s">
        <v>76</v>
      </c>
      <c r="D13" s="6" t="s">
        <v>189</v>
      </c>
      <c r="E13" s="6" t="s">
        <v>61</v>
      </c>
    </row>
    <row r="14" spans="1:5" s="12" customFormat="1" ht="409.5" x14ac:dyDescent="0.25">
      <c r="A14" s="11">
        <v>12</v>
      </c>
      <c r="B14" s="6" t="s">
        <v>44</v>
      </c>
      <c r="C14" s="6" t="s">
        <v>77</v>
      </c>
      <c r="D14" s="6" t="s">
        <v>190</v>
      </c>
      <c r="E14" s="6" t="s">
        <v>191</v>
      </c>
    </row>
    <row r="15" spans="1:5" s="12" customFormat="1" ht="409.5" x14ac:dyDescent="0.25">
      <c r="A15" s="11">
        <v>13</v>
      </c>
      <c r="B15" s="6" t="s">
        <v>45</v>
      </c>
      <c r="C15" s="6" t="s">
        <v>78</v>
      </c>
      <c r="D15" s="6" t="s">
        <v>192</v>
      </c>
      <c r="E15" s="6" t="s">
        <v>193</v>
      </c>
    </row>
    <row r="16" spans="1:5" s="12" customFormat="1" ht="409.5" x14ac:dyDescent="0.25">
      <c r="A16" s="11">
        <v>14</v>
      </c>
      <c r="B16" s="6" t="s">
        <v>46</v>
      </c>
      <c r="C16" s="6" t="s">
        <v>79</v>
      </c>
      <c r="D16" s="6" t="s">
        <v>194</v>
      </c>
      <c r="E16" s="6" t="s">
        <v>195</v>
      </c>
    </row>
    <row r="17" spans="1:5" s="12" customFormat="1" ht="409.5" x14ac:dyDescent="0.25">
      <c r="A17" s="11">
        <v>15</v>
      </c>
      <c r="B17" s="6" t="s">
        <v>47</v>
      </c>
      <c r="C17" s="6" t="s">
        <v>80</v>
      </c>
      <c r="D17" s="6" t="s">
        <v>196</v>
      </c>
      <c r="E17" s="6" t="s">
        <v>197</v>
      </c>
    </row>
    <row r="18" spans="1:5" s="12" customFormat="1" ht="409.5" x14ac:dyDescent="0.25">
      <c r="A18" s="11">
        <v>16</v>
      </c>
      <c r="B18" s="6" t="s">
        <v>48</v>
      </c>
      <c r="C18" s="6" t="s">
        <v>81</v>
      </c>
      <c r="D18" s="6" t="s">
        <v>198</v>
      </c>
      <c r="E18" s="6" t="s">
        <v>199</v>
      </c>
    </row>
    <row r="19" spans="1:5" s="12" customFormat="1" ht="409.5" x14ac:dyDescent="0.25">
      <c r="A19" s="11">
        <v>17</v>
      </c>
      <c r="B19" s="6" t="s">
        <v>49</v>
      </c>
      <c r="C19" s="6" t="s">
        <v>82</v>
      </c>
      <c r="D19" s="6" t="s">
        <v>200</v>
      </c>
      <c r="E19" s="6" t="s">
        <v>62</v>
      </c>
    </row>
    <row r="20" spans="1:5" s="12" customFormat="1" ht="409.5" x14ac:dyDescent="0.25">
      <c r="A20" s="11">
        <v>18</v>
      </c>
      <c r="B20" s="6" t="s">
        <v>50</v>
      </c>
      <c r="C20" s="6" t="s">
        <v>83</v>
      </c>
      <c r="D20" s="6" t="s">
        <v>201</v>
      </c>
      <c r="E20" s="6" t="s">
        <v>202</v>
      </c>
    </row>
    <row r="21" spans="1:5" s="12" customFormat="1" ht="409.5" x14ac:dyDescent="0.25">
      <c r="A21" s="11">
        <v>19</v>
      </c>
      <c r="B21" s="6" t="s">
        <v>51</v>
      </c>
      <c r="C21" s="6" t="s">
        <v>84</v>
      </c>
      <c r="D21" s="6" t="s">
        <v>203</v>
      </c>
      <c r="E21" s="6" t="s">
        <v>204</v>
      </c>
    </row>
    <row r="22" spans="1:5" s="12" customFormat="1" ht="409.5" x14ac:dyDescent="0.25">
      <c r="A22" s="11">
        <v>20</v>
      </c>
      <c r="B22" s="6" t="s">
        <v>52</v>
      </c>
      <c r="C22" s="6" t="s">
        <v>85</v>
      </c>
      <c r="D22" s="6" t="s">
        <v>205</v>
      </c>
      <c r="E22" s="6" t="s">
        <v>206</v>
      </c>
    </row>
    <row r="23" spans="1:5" s="12" customFormat="1" ht="409.5" x14ac:dyDescent="0.25">
      <c r="A23" s="11">
        <v>21</v>
      </c>
      <c r="B23" s="6" t="s">
        <v>53</v>
      </c>
      <c r="C23" s="6" t="s">
        <v>86</v>
      </c>
      <c r="D23" s="6" t="s">
        <v>207</v>
      </c>
      <c r="E23" s="6" t="s">
        <v>208</v>
      </c>
    </row>
    <row r="24" spans="1:5" s="12" customFormat="1" ht="409.5" x14ac:dyDescent="0.25">
      <c r="A24" s="11">
        <v>22</v>
      </c>
      <c r="B24" s="6" t="s">
        <v>54</v>
      </c>
      <c r="C24" s="6" t="s">
        <v>63</v>
      </c>
      <c r="D24" s="6" t="s">
        <v>209</v>
      </c>
      <c r="E24" s="6" t="s">
        <v>63</v>
      </c>
    </row>
    <row r="25" spans="1:5" s="12" customFormat="1" ht="409.5" x14ac:dyDescent="0.25">
      <c r="A25" s="11">
        <v>23</v>
      </c>
      <c r="B25" s="6" t="s">
        <v>55</v>
      </c>
      <c r="C25" s="6" t="s">
        <v>87</v>
      </c>
      <c r="D25" s="6" t="s">
        <v>210</v>
      </c>
      <c r="E25" s="6" t="s">
        <v>64</v>
      </c>
    </row>
    <row r="26" spans="1:5" s="12" customFormat="1" ht="409.5" x14ac:dyDescent="0.25">
      <c r="A26" s="11">
        <v>24</v>
      </c>
      <c r="B26" s="6" t="s">
        <v>56</v>
      </c>
      <c r="C26" s="6" t="s">
        <v>88</v>
      </c>
      <c r="D26" s="6" t="s">
        <v>211</v>
      </c>
      <c r="E26" s="6" t="s">
        <v>65</v>
      </c>
    </row>
    <row r="27" spans="1:5" s="12" customFormat="1" ht="409.5" x14ac:dyDescent="0.25">
      <c r="A27" s="11">
        <v>25</v>
      </c>
      <c r="B27" s="6" t="s">
        <v>57</v>
      </c>
      <c r="C27" s="6" t="s">
        <v>66</v>
      </c>
      <c r="D27" s="6" t="s">
        <v>212</v>
      </c>
      <c r="E27" s="6" t="s">
        <v>66</v>
      </c>
    </row>
  </sheetData>
  <mergeCells count="3">
    <mergeCell ref="D1:E1"/>
    <mergeCell ref="A1:A2"/>
    <mergeCell ref="B1:C1"/>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9618-F3C3-4FB6-9A4E-7A0FFD055696}">
  <dimension ref="A1:AA174"/>
  <sheetViews>
    <sheetView zoomScale="115" zoomScaleNormal="115" workbookViewId="0">
      <pane ySplit="1" topLeftCell="A2" activePane="bottomLeft" state="frozen"/>
      <selection pane="bottomLeft" activeCell="S181" sqref="S181"/>
    </sheetView>
  </sheetViews>
  <sheetFormatPr defaultRowHeight="15" x14ac:dyDescent="0.25"/>
  <cols>
    <col min="1" max="1" width="9" bestFit="1" customWidth="1"/>
    <col min="2" max="2" width="58.5703125" customWidth="1"/>
  </cols>
  <sheetData>
    <row r="1" spans="1:27" ht="15.75" x14ac:dyDescent="0.25">
      <c r="A1" s="20" t="s">
        <v>0</v>
      </c>
      <c r="B1" s="21" t="s">
        <v>214</v>
      </c>
      <c r="C1" s="21" t="s">
        <v>26</v>
      </c>
      <c r="D1" s="21" t="s">
        <v>27</v>
      </c>
      <c r="E1" s="21" t="s">
        <v>28</v>
      </c>
      <c r="F1" s="21" t="s">
        <v>215</v>
      </c>
      <c r="G1" s="21" t="s">
        <v>216</v>
      </c>
      <c r="H1" s="21" t="s">
        <v>217</v>
      </c>
      <c r="I1" s="21" t="s">
        <v>218</v>
      </c>
      <c r="J1" s="21" t="s">
        <v>219</v>
      </c>
      <c r="K1" s="21" t="s">
        <v>220</v>
      </c>
      <c r="L1" s="21" t="s">
        <v>221</v>
      </c>
      <c r="M1" s="21" t="s">
        <v>222</v>
      </c>
      <c r="N1" s="21" t="s">
        <v>223</v>
      </c>
      <c r="O1" s="21" t="s">
        <v>224</v>
      </c>
      <c r="P1" s="21" t="s">
        <v>225</v>
      </c>
      <c r="Q1" s="21" t="s">
        <v>226</v>
      </c>
      <c r="R1" s="21" t="s">
        <v>227</v>
      </c>
      <c r="S1" s="21" t="s">
        <v>228</v>
      </c>
      <c r="T1" s="21" t="s">
        <v>229</v>
      </c>
      <c r="U1" s="21" t="s">
        <v>230</v>
      </c>
      <c r="V1" s="21" t="s">
        <v>231</v>
      </c>
      <c r="W1" s="21" t="s">
        <v>232</v>
      </c>
      <c r="X1" s="21" t="s">
        <v>233</v>
      </c>
      <c r="Y1" s="21" t="s">
        <v>234</v>
      </c>
      <c r="Z1" s="21" t="s">
        <v>235</v>
      </c>
      <c r="AA1" s="21" t="s">
        <v>236</v>
      </c>
    </row>
    <row r="2" spans="1:27" ht="15.75" x14ac:dyDescent="0.25">
      <c r="A2" s="22">
        <v>1</v>
      </c>
      <c r="B2" s="23" t="s">
        <v>237</v>
      </c>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row>
    <row r="3" spans="1:27" ht="15.75" x14ac:dyDescent="0.25">
      <c r="A3" s="22">
        <v>2</v>
      </c>
      <c r="B3" s="23" t="s">
        <v>238</v>
      </c>
      <c r="C3" s="24">
        <v>0</v>
      </c>
      <c r="D3" s="24">
        <v>0</v>
      </c>
      <c r="E3" s="24">
        <v>0</v>
      </c>
      <c r="F3" s="24">
        <v>0</v>
      </c>
      <c r="G3" s="24">
        <v>0</v>
      </c>
      <c r="H3" s="24">
        <v>0</v>
      </c>
      <c r="I3" s="24">
        <v>0</v>
      </c>
      <c r="J3" s="24">
        <v>0</v>
      </c>
      <c r="K3" s="24">
        <v>0</v>
      </c>
      <c r="L3" s="24">
        <v>0</v>
      </c>
      <c r="M3" s="24">
        <v>0</v>
      </c>
      <c r="N3" s="24">
        <v>0</v>
      </c>
      <c r="O3" s="24">
        <v>0</v>
      </c>
      <c r="P3" s="24">
        <v>0</v>
      </c>
      <c r="Q3" s="24">
        <v>0</v>
      </c>
      <c r="R3" s="24">
        <v>0</v>
      </c>
      <c r="S3" s="24">
        <v>0</v>
      </c>
      <c r="T3" s="24">
        <v>0</v>
      </c>
      <c r="U3" s="24">
        <v>0</v>
      </c>
      <c r="V3" s="24">
        <v>0</v>
      </c>
      <c r="W3" s="24">
        <v>0</v>
      </c>
      <c r="X3" s="24">
        <v>0</v>
      </c>
      <c r="Y3" s="24">
        <v>0</v>
      </c>
      <c r="Z3" s="24">
        <v>0</v>
      </c>
      <c r="AA3" s="24">
        <v>0</v>
      </c>
    </row>
    <row r="4" spans="1:27" ht="15.75" x14ac:dyDescent="0.25">
      <c r="A4" s="22">
        <v>3</v>
      </c>
      <c r="B4" s="23" t="s">
        <v>239</v>
      </c>
      <c r="C4" s="24">
        <v>0</v>
      </c>
      <c r="D4" s="24">
        <v>0</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c r="Y4" s="24">
        <v>0</v>
      </c>
      <c r="Z4" s="24">
        <v>0</v>
      </c>
      <c r="AA4" s="24">
        <v>0</v>
      </c>
    </row>
    <row r="5" spans="1:27" ht="15.75" x14ac:dyDescent="0.25">
      <c r="A5" s="22">
        <v>4</v>
      </c>
      <c r="B5" s="23" t="s">
        <v>240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row>
    <row r="6" spans="1:27" ht="15.75" x14ac:dyDescent="0.25">
      <c r="A6" s="22">
        <v>5</v>
      </c>
      <c r="B6" s="23" t="s">
        <v>241</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row>
    <row r="7" spans="1:27" ht="15.75" x14ac:dyDescent="0.25">
      <c r="A7" s="22">
        <v>6</v>
      </c>
      <c r="B7" s="23" t="s">
        <v>242</v>
      </c>
      <c r="C7" s="24">
        <v>0</v>
      </c>
      <c r="D7" s="24">
        <v>0</v>
      </c>
      <c r="E7" s="24">
        <v>0</v>
      </c>
      <c r="F7" s="24">
        <v>0</v>
      </c>
      <c r="G7" s="24">
        <v>0</v>
      </c>
      <c r="H7" s="24">
        <v>0</v>
      </c>
      <c r="I7" s="24">
        <v>1</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row>
    <row r="8" spans="1:27" ht="15.75" x14ac:dyDescent="0.25">
      <c r="A8" s="22">
        <v>7</v>
      </c>
      <c r="B8" s="23" t="s">
        <v>243</v>
      </c>
      <c r="C8" s="24">
        <v>0</v>
      </c>
      <c r="D8" s="24">
        <v>0</v>
      </c>
      <c r="E8" s="24">
        <v>0</v>
      </c>
      <c r="F8" s="24">
        <v>0</v>
      </c>
      <c r="G8" s="24">
        <v>0</v>
      </c>
      <c r="H8" s="24">
        <v>0</v>
      </c>
      <c r="I8" s="24">
        <v>1</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row>
    <row r="9" spans="1:27" ht="15.75" x14ac:dyDescent="0.25">
      <c r="A9" s="22">
        <v>8</v>
      </c>
      <c r="B9" s="23" t="s">
        <v>244</v>
      </c>
      <c r="C9" s="24">
        <v>0</v>
      </c>
      <c r="D9" s="24">
        <v>0</v>
      </c>
      <c r="E9" s="24">
        <v>0</v>
      </c>
      <c r="F9" s="24">
        <v>0</v>
      </c>
      <c r="G9" s="24">
        <v>0</v>
      </c>
      <c r="H9" s="24">
        <v>0</v>
      </c>
      <c r="I9" s="24">
        <v>1</v>
      </c>
      <c r="J9" s="24">
        <v>0</v>
      </c>
      <c r="K9" s="24">
        <v>0</v>
      </c>
      <c r="L9" s="24">
        <v>0</v>
      </c>
      <c r="M9" s="24">
        <v>0</v>
      </c>
      <c r="N9" s="24">
        <v>0</v>
      </c>
      <c r="O9" s="24">
        <v>0</v>
      </c>
      <c r="P9" s="24">
        <v>0</v>
      </c>
      <c r="Q9" s="24">
        <v>0</v>
      </c>
      <c r="R9" s="24">
        <v>0</v>
      </c>
      <c r="S9" s="24">
        <v>0</v>
      </c>
      <c r="T9" s="24">
        <v>0</v>
      </c>
      <c r="U9" s="24">
        <v>0</v>
      </c>
      <c r="V9" s="24">
        <v>0</v>
      </c>
      <c r="W9" s="24">
        <v>0</v>
      </c>
      <c r="X9" s="24">
        <v>0</v>
      </c>
      <c r="Y9" s="24">
        <v>0</v>
      </c>
      <c r="Z9" s="24">
        <v>0</v>
      </c>
      <c r="AA9" s="24">
        <v>0</v>
      </c>
    </row>
    <row r="10" spans="1:27" ht="15.75" x14ac:dyDescent="0.25">
      <c r="A10" s="22">
        <v>9</v>
      </c>
      <c r="B10" s="23" t="s">
        <v>245</v>
      </c>
      <c r="C10" s="24">
        <v>0</v>
      </c>
      <c r="D10" s="24">
        <v>0</v>
      </c>
      <c r="E10" s="24">
        <v>0</v>
      </c>
      <c r="F10" s="24">
        <v>0</v>
      </c>
      <c r="G10" s="24">
        <v>0</v>
      </c>
      <c r="H10" s="24">
        <v>0</v>
      </c>
      <c r="I10" s="24">
        <v>1</v>
      </c>
      <c r="J10" s="24">
        <v>1</v>
      </c>
      <c r="K10" s="24">
        <v>0</v>
      </c>
      <c r="L10" s="24">
        <v>0</v>
      </c>
      <c r="M10" s="24">
        <v>0</v>
      </c>
      <c r="N10" s="24">
        <v>0</v>
      </c>
      <c r="O10" s="24">
        <v>0</v>
      </c>
      <c r="P10" s="24">
        <v>0</v>
      </c>
      <c r="Q10" s="24">
        <v>0</v>
      </c>
      <c r="R10" s="24">
        <v>0</v>
      </c>
      <c r="S10" s="24">
        <v>0</v>
      </c>
      <c r="T10" s="24">
        <v>0</v>
      </c>
      <c r="U10" s="24">
        <v>0</v>
      </c>
      <c r="V10" s="24">
        <v>0</v>
      </c>
      <c r="W10" s="24">
        <v>0</v>
      </c>
      <c r="X10" s="24">
        <v>0</v>
      </c>
      <c r="Y10" s="24">
        <v>0</v>
      </c>
      <c r="Z10" s="24">
        <v>0</v>
      </c>
      <c r="AA10" s="24">
        <v>0</v>
      </c>
    </row>
    <row r="11" spans="1:27" ht="15.75" x14ac:dyDescent="0.25">
      <c r="A11" s="22">
        <v>10</v>
      </c>
      <c r="B11" s="23" t="s">
        <v>246</v>
      </c>
      <c r="C11" s="24">
        <v>0</v>
      </c>
      <c r="D11" s="24">
        <v>0</v>
      </c>
      <c r="E11" s="24">
        <v>0</v>
      </c>
      <c r="F11" s="24">
        <v>0</v>
      </c>
      <c r="G11" s="24">
        <v>0</v>
      </c>
      <c r="H11" s="24">
        <v>0</v>
      </c>
      <c r="I11" s="24">
        <v>1</v>
      </c>
      <c r="J11" s="24">
        <v>0</v>
      </c>
      <c r="K11" s="24">
        <v>0</v>
      </c>
      <c r="L11" s="24">
        <v>0</v>
      </c>
      <c r="M11" s="24">
        <v>0</v>
      </c>
      <c r="N11" s="24">
        <v>0</v>
      </c>
      <c r="O11" s="24">
        <v>0</v>
      </c>
      <c r="P11" s="24">
        <v>0</v>
      </c>
      <c r="Q11" s="24">
        <v>0</v>
      </c>
      <c r="R11" s="24">
        <v>0</v>
      </c>
      <c r="S11" s="24">
        <v>0</v>
      </c>
      <c r="T11" s="24">
        <v>0</v>
      </c>
      <c r="U11" s="24">
        <v>0</v>
      </c>
      <c r="V11" s="24">
        <v>0</v>
      </c>
      <c r="W11" s="24">
        <v>0</v>
      </c>
      <c r="X11" s="24">
        <v>0</v>
      </c>
      <c r="Y11" s="24">
        <v>0</v>
      </c>
      <c r="Z11" s="24">
        <v>0</v>
      </c>
      <c r="AA11" s="24">
        <v>0</v>
      </c>
    </row>
    <row r="12" spans="1:27" ht="15.75" x14ac:dyDescent="0.25">
      <c r="A12" s="22">
        <v>11</v>
      </c>
      <c r="B12" s="23" t="s">
        <v>247</v>
      </c>
      <c r="C12" s="24">
        <v>0</v>
      </c>
      <c r="D12" s="24">
        <v>0</v>
      </c>
      <c r="E12" s="24">
        <v>0</v>
      </c>
      <c r="F12" s="24">
        <v>0</v>
      </c>
      <c r="G12" s="24">
        <v>0</v>
      </c>
      <c r="H12" s="24">
        <v>0</v>
      </c>
      <c r="I12" s="24">
        <v>0</v>
      </c>
      <c r="J12" s="24">
        <v>0</v>
      </c>
      <c r="K12" s="24">
        <v>0</v>
      </c>
      <c r="L12" s="24">
        <v>0</v>
      </c>
      <c r="M12" s="24">
        <v>0</v>
      </c>
      <c r="N12" s="24">
        <v>0</v>
      </c>
      <c r="O12" s="24">
        <v>0</v>
      </c>
      <c r="P12" s="24">
        <v>0</v>
      </c>
      <c r="Q12" s="24">
        <v>0</v>
      </c>
      <c r="R12" s="24">
        <v>0</v>
      </c>
      <c r="S12" s="24">
        <v>0</v>
      </c>
      <c r="T12" s="24">
        <v>0</v>
      </c>
      <c r="U12" s="24">
        <v>0</v>
      </c>
      <c r="V12" s="24">
        <v>0</v>
      </c>
      <c r="W12" s="24">
        <v>0</v>
      </c>
      <c r="X12" s="24">
        <v>0</v>
      </c>
      <c r="Y12" s="24">
        <v>0</v>
      </c>
      <c r="Z12" s="24">
        <v>0</v>
      </c>
      <c r="AA12" s="24">
        <v>0</v>
      </c>
    </row>
    <row r="13" spans="1:27" ht="15.75" x14ac:dyDescent="0.25">
      <c r="A13" s="22">
        <v>12</v>
      </c>
      <c r="B13" s="23" t="s">
        <v>248</v>
      </c>
      <c r="C13" s="24">
        <v>0</v>
      </c>
      <c r="D13" s="24">
        <v>0</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c r="Y13" s="24">
        <v>0</v>
      </c>
      <c r="Z13" s="24">
        <v>0</v>
      </c>
      <c r="AA13" s="24">
        <v>0</v>
      </c>
    </row>
    <row r="14" spans="1:27" ht="15.75" x14ac:dyDescent="0.25">
      <c r="A14" s="22">
        <v>13</v>
      </c>
      <c r="B14" s="23" t="s">
        <v>249</v>
      </c>
      <c r="C14" s="24">
        <v>0</v>
      </c>
      <c r="D14" s="24">
        <v>0</v>
      </c>
      <c r="E14" s="24">
        <v>0</v>
      </c>
      <c r="F14" s="24">
        <v>0</v>
      </c>
      <c r="G14" s="24">
        <v>0</v>
      </c>
      <c r="H14" s="24">
        <v>0</v>
      </c>
      <c r="I14" s="24">
        <v>0</v>
      </c>
      <c r="J14" s="24">
        <v>0</v>
      </c>
      <c r="K14" s="24">
        <v>0</v>
      </c>
      <c r="L14" s="24">
        <v>0</v>
      </c>
      <c r="M14" s="24">
        <v>0</v>
      </c>
      <c r="N14" s="24">
        <v>0</v>
      </c>
      <c r="O14" s="24">
        <v>0</v>
      </c>
      <c r="P14" s="24">
        <v>0</v>
      </c>
      <c r="Q14" s="24">
        <v>0</v>
      </c>
      <c r="R14" s="24">
        <v>0</v>
      </c>
      <c r="S14" s="24">
        <v>0</v>
      </c>
      <c r="T14" s="24">
        <v>0</v>
      </c>
      <c r="U14" s="24">
        <v>0</v>
      </c>
      <c r="V14" s="24">
        <v>0</v>
      </c>
      <c r="W14" s="24">
        <v>0</v>
      </c>
      <c r="X14" s="24">
        <v>0</v>
      </c>
      <c r="Y14" s="24">
        <v>0</v>
      </c>
      <c r="Z14" s="24">
        <v>0</v>
      </c>
      <c r="AA14" s="24">
        <v>0</v>
      </c>
    </row>
    <row r="15" spans="1:27" ht="15.75" x14ac:dyDescent="0.25">
      <c r="A15" s="22">
        <v>14</v>
      </c>
      <c r="B15" s="23" t="s">
        <v>250</v>
      </c>
      <c r="C15" s="24">
        <v>0</v>
      </c>
      <c r="D15" s="24">
        <v>0</v>
      </c>
      <c r="E15" s="24">
        <v>0</v>
      </c>
      <c r="F15" s="24">
        <v>0</v>
      </c>
      <c r="G15" s="24">
        <v>0</v>
      </c>
      <c r="H15" s="24">
        <v>0</v>
      </c>
      <c r="I15" s="24">
        <v>0</v>
      </c>
      <c r="J15" s="24">
        <v>0</v>
      </c>
      <c r="K15" s="24">
        <v>0</v>
      </c>
      <c r="L15" s="24">
        <v>0</v>
      </c>
      <c r="M15" s="24">
        <v>0</v>
      </c>
      <c r="N15" s="24">
        <v>0</v>
      </c>
      <c r="O15" s="24">
        <v>0</v>
      </c>
      <c r="P15" s="24">
        <v>0</v>
      </c>
      <c r="Q15" s="24">
        <v>0</v>
      </c>
      <c r="R15" s="24">
        <v>0</v>
      </c>
      <c r="S15" s="24">
        <v>0</v>
      </c>
      <c r="T15" s="24">
        <v>0</v>
      </c>
      <c r="U15" s="24">
        <v>0</v>
      </c>
      <c r="V15" s="24">
        <v>0</v>
      </c>
      <c r="W15" s="24">
        <v>0</v>
      </c>
      <c r="X15" s="24">
        <v>0</v>
      </c>
      <c r="Y15" s="24">
        <v>0</v>
      </c>
      <c r="Z15" s="24">
        <v>0</v>
      </c>
      <c r="AA15" s="24">
        <v>0</v>
      </c>
    </row>
    <row r="16" spans="1:27" ht="15.75" x14ac:dyDescent="0.25">
      <c r="A16" s="22">
        <v>15</v>
      </c>
      <c r="B16" s="23" t="s">
        <v>251</v>
      </c>
      <c r="C16" s="24">
        <v>0</v>
      </c>
      <c r="D16" s="24">
        <v>0</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c r="Y16" s="24">
        <v>0</v>
      </c>
      <c r="Z16" s="24">
        <v>0</v>
      </c>
      <c r="AA16" s="24">
        <v>0</v>
      </c>
    </row>
    <row r="17" spans="1:27" ht="15.75" x14ac:dyDescent="0.25">
      <c r="A17" s="22">
        <v>16</v>
      </c>
      <c r="B17" s="23" t="s">
        <v>252</v>
      </c>
      <c r="C17" s="24">
        <v>0</v>
      </c>
      <c r="D17" s="24">
        <v>0</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c r="Y17" s="24">
        <v>0</v>
      </c>
      <c r="Z17" s="24">
        <v>0</v>
      </c>
      <c r="AA17" s="24">
        <v>0</v>
      </c>
    </row>
    <row r="18" spans="1:27" ht="15.75" x14ac:dyDescent="0.25">
      <c r="A18" s="22">
        <v>17</v>
      </c>
      <c r="B18" s="23" t="s">
        <v>253</v>
      </c>
      <c r="C18" s="24">
        <v>0</v>
      </c>
      <c r="D18" s="24">
        <v>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c r="Y18" s="24">
        <v>0</v>
      </c>
      <c r="Z18" s="24">
        <v>0</v>
      </c>
      <c r="AA18" s="24">
        <v>0</v>
      </c>
    </row>
    <row r="19" spans="1:27" ht="15.75" x14ac:dyDescent="0.25">
      <c r="A19" s="22">
        <v>18</v>
      </c>
      <c r="B19" s="23" t="s">
        <v>254</v>
      </c>
      <c r="C19" s="24">
        <v>0</v>
      </c>
      <c r="D19" s="24">
        <v>0</v>
      </c>
      <c r="E19" s="24">
        <v>0</v>
      </c>
      <c r="F19" s="24">
        <v>0</v>
      </c>
      <c r="G19" s="24">
        <v>0</v>
      </c>
      <c r="H19" s="24">
        <v>0</v>
      </c>
      <c r="I19" s="24">
        <v>0</v>
      </c>
      <c r="J19" s="24">
        <v>0</v>
      </c>
      <c r="K19" s="24">
        <v>0</v>
      </c>
      <c r="L19" s="24">
        <v>0</v>
      </c>
      <c r="M19" s="24">
        <v>0</v>
      </c>
      <c r="N19" s="24">
        <v>0</v>
      </c>
      <c r="O19" s="24">
        <v>0</v>
      </c>
      <c r="P19" s="24">
        <v>0</v>
      </c>
      <c r="Q19" s="24">
        <v>0</v>
      </c>
      <c r="R19" s="24">
        <v>0</v>
      </c>
      <c r="S19" s="24">
        <v>0</v>
      </c>
      <c r="T19" s="24">
        <v>0</v>
      </c>
      <c r="U19" s="24">
        <v>0</v>
      </c>
      <c r="V19" s="24">
        <v>0</v>
      </c>
      <c r="W19" s="24">
        <v>0</v>
      </c>
      <c r="X19" s="24">
        <v>0</v>
      </c>
      <c r="Y19" s="24">
        <v>0</v>
      </c>
      <c r="Z19" s="24">
        <v>0</v>
      </c>
      <c r="AA19" s="24">
        <v>0</v>
      </c>
    </row>
    <row r="20" spans="1:27" ht="15.75" x14ac:dyDescent="0.25">
      <c r="A20" s="22">
        <v>19</v>
      </c>
      <c r="B20" s="23" t="s">
        <v>255</v>
      </c>
      <c r="C20" s="24">
        <v>0</v>
      </c>
      <c r="D20" s="24">
        <v>0</v>
      </c>
      <c r="E20" s="24">
        <v>0</v>
      </c>
      <c r="F20" s="24">
        <v>0</v>
      </c>
      <c r="G20" s="24">
        <v>0</v>
      </c>
      <c r="H20" s="24">
        <v>0</v>
      </c>
      <c r="I20" s="24">
        <v>0</v>
      </c>
      <c r="J20" s="24">
        <v>0</v>
      </c>
      <c r="K20" s="24">
        <v>0</v>
      </c>
      <c r="L20" s="24">
        <v>0</v>
      </c>
      <c r="M20" s="24">
        <v>0</v>
      </c>
      <c r="N20" s="24">
        <v>0</v>
      </c>
      <c r="O20" s="24">
        <v>0</v>
      </c>
      <c r="P20" s="24">
        <v>0</v>
      </c>
      <c r="Q20" s="24">
        <v>0</v>
      </c>
      <c r="R20" s="24">
        <v>0</v>
      </c>
      <c r="S20" s="24">
        <v>0</v>
      </c>
      <c r="T20" s="24">
        <v>0</v>
      </c>
      <c r="U20" s="24">
        <v>0</v>
      </c>
      <c r="V20" s="24">
        <v>0</v>
      </c>
      <c r="W20" s="24">
        <v>0</v>
      </c>
      <c r="X20" s="24">
        <v>0</v>
      </c>
      <c r="Y20" s="24">
        <v>0</v>
      </c>
      <c r="Z20" s="24">
        <v>0</v>
      </c>
      <c r="AA20" s="24">
        <v>0</v>
      </c>
    </row>
    <row r="21" spans="1:27" ht="15.75" x14ac:dyDescent="0.25">
      <c r="A21" s="22">
        <v>20</v>
      </c>
      <c r="B21" s="23" t="s">
        <v>256</v>
      </c>
      <c r="C21" s="24">
        <v>0</v>
      </c>
      <c r="D21" s="24">
        <v>0</v>
      </c>
      <c r="E21" s="24">
        <v>0</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c r="Y21" s="24">
        <v>0</v>
      </c>
      <c r="Z21" s="24">
        <v>0</v>
      </c>
      <c r="AA21" s="24">
        <v>0</v>
      </c>
    </row>
    <row r="22" spans="1:27" ht="15.75" x14ac:dyDescent="0.25">
      <c r="A22" s="22">
        <v>21</v>
      </c>
      <c r="B22" s="23" t="s">
        <v>257</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row>
    <row r="23" spans="1:27" ht="15.75" x14ac:dyDescent="0.25">
      <c r="A23" s="22">
        <v>22</v>
      </c>
      <c r="B23" s="23" t="s">
        <v>258</v>
      </c>
      <c r="C23" s="24">
        <v>0</v>
      </c>
      <c r="D23" s="24">
        <v>0</v>
      </c>
      <c r="E23" s="24">
        <v>0</v>
      </c>
      <c r="F23" s="24">
        <v>0</v>
      </c>
      <c r="G23" s="24">
        <v>0</v>
      </c>
      <c r="H23" s="24">
        <v>0</v>
      </c>
      <c r="I23" s="24">
        <v>0</v>
      </c>
      <c r="J23" s="24">
        <v>0</v>
      </c>
      <c r="K23" s="24">
        <v>0</v>
      </c>
      <c r="L23" s="24">
        <v>0</v>
      </c>
      <c r="M23" s="24">
        <v>0</v>
      </c>
      <c r="N23" s="24">
        <v>0</v>
      </c>
      <c r="O23" s="24">
        <v>0</v>
      </c>
      <c r="P23" s="24">
        <v>0</v>
      </c>
      <c r="Q23" s="24">
        <v>0</v>
      </c>
      <c r="R23" s="24">
        <v>0</v>
      </c>
      <c r="S23" s="24">
        <v>0</v>
      </c>
      <c r="T23" s="24">
        <v>0</v>
      </c>
      <c r="U23" s="24">
        <v>0</v>
      </c>
      <c r="V23" s="24">
        <v>0</v>
      </c>
      <c r="W23" s="24">
        <v>0</v>
      </c>
      <c r="X23" s="24">
        <v>0</v>
      </c>
      <c r="Y23" s="24">
        <v>0</v>
      </c>
      <c r="Z23" s="24">
        <v>0</v>
      </c>
      <c r="AA23" s="24">
        <v>0</v>
      </c>
    </row>
    <row r="24" spans="1:27" ht="15.75" x14ac:dyDescent="0.25">
      <c r="A24" s="22">
        <v>23</v>
      </c>
      <c r="B24" s="23" t="s">
        <v>259</v>
      </c>
      <c r="C24" s="24">
        <v>0</v>
      </c>
      <c r="D24" s="24">
        <v>0</v>
      </c>
      <c r="E24" s="24">
        <v>0</v>
      </c>
      <c r="F24" s="24">
        <v>0</v>
      </c>
      <c r="G24" s="24">
        <v>0</v>
      </c>
      <c r="H24" s="24">
        <v>0</v>
      </c>
      <c r="I24" s="24">
        <v>0</v>
      </c>
      <c r="J24" s="24">
        <v>0</v>
      </c>
      <c r="K24" s="24">
        <v>0</v>
      </c>
      <c r="L24" s="24">
        <v>0</v>
      </c>
      <c r="M24" s="24">
        <v>0</v>
      </c>
      <c r="N24" s="24">
        <v>0</v>
      </c>
      <c r="O24" s="24">
        <v>0</v>
      </c>
      <c r="P24" s="24">
        <v>0</v>
      </c>
      <c r="Q24" s="24">
        <v>0</v>
      </c>
      <c r="R24" s="24">
        <v>0</v>
      </c>
      <c r="S24" s="24">
        <v>0</v>
      </c>
      <c r="T24" s="24">
        <v>0</v>
      </c>
      <c r="U24" s="24">
        <v>0</v>
      </c>
      <c r="V24" s="24">
        <v>0</v>
      </c>
      <c r="W24" s="24">
        <v>0</v>
      </c>
      <c r="X24" s="24">
        <v>0</v>
      </c>
      <c r="Y24" s="24">
        <v>0</v>
      </c>
      <c r="Z24" s="24">
        <v>0</v>
      </c>
      <c r="AA24" s="24">
        <v>0</v>
      </c>
    </row>
    <row r="25" spans="1:27" ht="15.75" x14ac:dyDescent="0.25">
      <c r="A25" s="22">
        <v>24</v>
      </c>
      <c r="B25" s="23" t="s">
        <v>260</v>
      </c>
      <c r="C25" s="24">
        <v>0</v>
      </c>
      <c r="D25" s="24">
        <v>0</v>
      </c>
      <c r="E25" s="24">
        <v>0</v>
      </c>
      <c r="F25" s="24">
        <v>0</v>
      </c>
      <c r="G25" s="24">
        <v>0</v>
      </c>
      <c r="H25" s="24">
        <v>0</v>
      </c>
      <c r="I25" s="24">
        <v>0</v>
      </c>
      <c r="J25" s="24">
        <v>0</v>
      </c>
      <c r="K25" s="24">
        <v>0</v>
      </c>
      <c r="L25" s="24">
        <v>0</v>
      </c>
      <c r="M25" s="24">
        <v>0</v>
      </c>
      <c r="N25" s="24">
        <v>0</v>
      </c>
      <c r="O25" s="24">
        <v>0</v>
      </c>
      <c r="P25" s="24">
        <v>0</v>
      </c>
      <c r="Q25" s="24">
        <v>0</v>
      </c>
      <c r="R25" s="24">
        <v>0</v>
      </c>
      <c r="S25" s="24">
        <v>0</v>
      </c>
      <c r="T25" s="24">
        <v>0</v>
      </c>
      <c r="U25" s="24">
        <v>0</v>
      </c>
      <c r="V25" s="24">
        <v>0</v>
      </c>
      <c r="W25" s="24">
        <v>0</v>
      </c>
      <c r="X25" s="24">
        <v>0</v>
      </c>
      <c r="Y25" s="24">
        <v>0</v>
      </c>
      <c r="Z25" s="24">
        <v>0</v>
      </c>
      <c r="AA25" s="24">
        <v>0</v>
      </c>
    </row>
    <row r="26" spans="1:27" ht="15.75" x14ac:dyDescent="0.25">
      <c r="A26" s="22">
        <v>25</v>
      </c>
      <c r="B26" s="23" t="s">
        <v>261</v>
      </c>
      <c r="C26" s="24">
        <v>0</v>
      </c>
      <c r="D26" s="24">
        <v>0</v>
      </c>
      <c r="E26" s="24">
        <v>0</v>
      </c>
      <c r="F26" s="24">
        <v>0</v>
      </c>
      <c r="G26" s="24">
        <v>0</v>
      </c>
      <c r="H26" s="24">
        <v>0</v>
      </c>
      <c r="I26" s="24">
        <v>0</v>
      </c>
      <c r="J26" s="24">
        <v>0</v>
      </c>
      <c r="K26" s="24">
        <v>0</v>
      </c>
      <c r="L26" s="24">
        <v>0</v>
      </c>
      <c r="M26" s="24">
        <v>0</v>
      </c>
      <c r="N26" s="24">
        <v>0</v>
      </c>
      <c r="O26" s="24">
        <v>0</v>
      </c>
      <c r="P26" s="24">
        <v>0</v>
      </c>
      <c r="Q26" s="24">
        <v>0</v>
      </c>
      <c r="R26" s="24">
        <v>0</v>
      </c>
      <c r="S26" s="24">
        <v>1</v>
      </c>
      <c r="T26" s="24">
        <v>0</v>
      </c>
      <c r="U26" s="24">
        <v>0</v>
      </c>
      <c r="V26" s="24">
        <v>0</v>
      </c>
      <c r="W26" s="24">
        <v>0</v>
      </c>
      <c r="X26" s="24">
        <v>0</v>
      </c>
      <c r="Y26" s="24">
        <v>0</v>
      </c>
      <c r="Z26" s="24">
        <v>0</v>
      </c>
      <c r="AA26" s="24">
        <v>0</v>
      </c>
    </row>
    <row r="27" spans="1:27" ht="15.75" x14ac:dyDescent="0.25">
      <c r="A27" s="22">
        <v>26</v>
      </c>
      <c r="B27" s="23" t="s">
        <v>262</v>
      </c>
      <c r="C27" s="24">
        <v>0</v>
      </c>
      <c r="D27" s="24">
        <v>0</v>
      </c>
      <c r="E27" s="24">
        <v>0</v>
      </c>
      <c r="F27" s="24">
        <v>0</v>
      </c>
      <c r="G27" s="24">
        <v>0</v>
      </c>
      <c r="H27" s="24">
        <v>0</v>
      </c>
      <c r="I27" s="24">
        <v>0</v>
      </c>
      <c r="J27" s="24">
        <v>0</v>
      </c>
      <c r="K27" s="24">
        <v>0</v>
      </c>
      <c r="L27" s="24">
        <v>0</v>
      </c>
      <c r="M27" s="24">
        <v>0</v>
      </c>
      <c r="N27" s="24">
        <v>0</v>
      </c>
      <c r="O27" s="24">
        <v>0</v>
      </c>
      <c r="P27" s="24">
        <v>0</v>
      </c>
      <c r="Q27" s="24">
        <v>0</v>
      </c>
      <c r="R27" s="24">
        <v>0</v>
      </c>
      <c r="S27" s="24">
        <v>0</v>
      </c>
      <c r="T27" s="24">
        <v>0</v>
      </c>
      <c r="U27" s="24">
        <v>0</v>
      </c>
      <c r="V27" s="24">
        <v>0</v>
      </c>
      <c r="W27" s="24">
        <v>0</v>
      </c>
      <c r="X27" s="24">
        <v>0</v>
      </c>
      <c r="Y27" s="24">
        <v>0</v>
      </c>
      <c r="Z27" s="24">
        <v>0</v>
      </c>
      <c r="AA27" s="24">
        <v>0</v>
      </c>
    </row>
    <row r="28" spans="1:27" ht="15.75" x14ac:dyDescent="0.25">
      <c r="A28" s="22">
        <v>27</v>
      </c>
      <c r="B28" s="23" t="s">
        <v>263</v>
      </c>
      <c r="C28" s="24">
        <v>0</v>
      </c>
      <c r="D28" s="24">
        <v>0</v>
      </c>
      <c r="E28" s="24">
        <v>0</v>
      </c>
      <c r="F28" s="24">
        <v>0</v>
      </c>
      <c r="G28" s="24">
        <v>0</v>
      </c>
      <c r="H28" s="24">
        <v>0</v>
      </c>
      <c r="I28" s="24">
        <v>0</v>
      </c>
      <c r="J28" s="24">
        <v>0</v>
      </c>
      <c r="K28" s="24">
        <v>0</v>
      </c>
      <c r="L28" s="24">
        <v>0</v>
      </c>
      <c r="M28" s="24">
        <v>0</v>
      </c>
      <c r="N28" s="24">
        <v>0</v>
      </c>
      <c r="O28" s="24">
        <v>0</v>
      </c>
      <c r="P28" s="24">
        <v>0</v>
      </c>
      <c r="Q28" s="24">
        <v>0</v>
      </c>
      <c r="R28" s="24">
        <v>0</v>
      </c>
      <c r="S28" s="24">
        <v>0</v>
      </c>
      <c r="T28" s="24">
        <v>0</v>
      </c>
      <c r="U28" s="24">
        <v>0</v>
      </c>
      <c r="V28" s="24">
        <v>0</v>
      </c>
      <c r="W28" s="24">
        <v>0</v>
      </c>
      <c r="X28" s="24">
        <v>0</v>
      </c>
      <c r="Y28" s="24">
        <v>0</v>
      </c>
      <c r="Z28" s="24">
        <v>0</v>
      </c>
      <c r="AA28" s="24">
        <v>0</v>
      </c>
    </row>
    <row r="29" spans="1:27" ht="15.75" x14ac:dyDescent="0.25">
      <c r="A29" s="22">
        <v>28</v>
      </c>
      <c r="B29" s="23" t="s">
        <v>264</v>
      </c>
      <c r="C29" s="24">
        <v>0</v>
      </c>
      <c r="D29" s="24">
        <v>0</v>
      </c>
      <c r="E29" s="24">
        <v>0</v>
      </c>
      <c r="F29" s="24">
        <v>0</v>
      </c>
      <c r="G29" s="24">
        <v>0</v>
      </c>
      <c r="H29" s="24">
        <v>0</v>
      </c>
      <c r="I29" s="24">
        <v>0</v>
      </c>
      <c r="J29" s="24">
        <v>0</v>
      </c>
      <c r="K29" s="24">
        <v>0</v>
      </c>
      <c r="L29" s="24">
        <v>0</v>
      </c>
      <c r="M29" s="24">
        <v>0</v>
      </c>
      <c r="N29" s="24">
        <v>0</v>
      </c>
      <c r="O29" s="24">
        <v>0</v>
      </c>
      <c r="P29" s="24">
        <v>0</v>
      </c>
      <c r="Q29" s="24">
        <v>0</v>
      </c>
      <c r="R29" s="24">
        <v>1</v>
      </c>
      <c r="S29" s="24">
        <v>0</v>
      </c>
      <c r="T29" s="24">
        <v>0</v>
      </c>
      <c r="U29" s="24">
        <v>0</v>
      </c>
      <c r="V29" s="24">
        <v>0</v>
      </c>
      <c r="W29" s="24">
        <v>0</v>
      </c>
      <c r="X29" s="24">
        <v>0</v>
      </c>
      <c r="Y29" s="24">
        <v>0</v>
      </c>
      <c r="Z29" s="24">
        <v>0</v>
      </c>
      <c r="AA29" s="24">
        <v>0</v>
      </c>
    </row>
    <row r="30" spans="1:27" ht="15.75" x14ac:dyDescent="0.25">
      <c r="A30" s="22">
        <v>29</v>
      </c>
      <c r="B30" s="23" t="s">
        <v>265</v>
      </c>
      <c r="C30" s="24">
        <v>0</v>
      </c>
      <c r="D30" s="24">
        <v>0</v>
      </c>
      <c r="E30" s="24">
        <v>0</v>
      </c>
      <c r="F30" s="24">
        <v>0</v>
      </c>
      <c r="G30" s="24">
        <v>0</v>
      </c>
      <c r="H30" s="24">
        <v>0</v>
      </c>
      <c r="I30" s="24">
        <v>0</v>
      </c>
      <c r="J30" s="24">
        <v>0</v>
      </c>
      <c r="K30" s="24">
        <v>0</v>
      </c>
      <c r="L30" s="24">
        <v>0</v>
      </c>
      <c r="M30" s="24">
        <v>0</v>
      </c>
      <c r="N30" s="24">
        <v>0</v>
      </c>
      <c r="O30" s="24">
        <v>0</v>
      </c>
      <c r="P30" s="24">
        <v>0</v>
      </c>
      <c r="Q30" s="24">
        <v>0</v>
      </c>
      <c r="R30" s="24">
        <v>1</v>
      </c>
      <c r="S30" s="24">
        <v>0</v>
      </c>
      <c r="T30" s="24">
        <v>0</v>
      </c>
      <c r="U30" s="24">
        <v>0</v>
      </c>
      <c r="V30" s="24">
        <v>0</v>
      </c>
      <c r="W30" s="24">
        <v>0</v>
      </c>
      <c r="X30" s="24">
        <v>0</v>
      </c>
      <c r="Y30" s="24">
        <v>0</v>
      </c>
      <c r="Z30" s="24">
        <v>0</v>
      </c>
      <c r="AA30" s="24">
        <v>0</v>
      </c>
    </row>
    <row r="31" spans="1:27" ht="15.75" x14ac:dyDescent="0.25">
      <c r="A31" s="22">
        <v>30</v>
      </c>
      <c r="B31" s="23" t="s">
        <v>266</v>
      </c>
      <c r="C31" s="24">
        <v>1</v>
      </c>
      <c r="D31" s="24">
        <v>0</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c r="Y31" s="24">
        <v>0</v>
      </c>
      <c r="Z31" s="24">
        <v>0</v>
      </c>
      <c r="AA31" s="24">
        <v>0</v>
      </c>
    </row>
    <row r="32" spans="1:27" ht="15.75" x14ac:dyDescent="0.25">
      <c r="A32" s="22">
        <v>31</v>
      </c>
      <c r="B32" s="23" t="s">
        <v>267</v>
      </c>
      <c r="C32" s="24">
        <v>0</v>
      </c>
      <c r="D32" s="24">
        <v>0</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c r="Y32" s="24">
        <v>0</v>
      </c>
      <c r="Z32" s="24">
        <v>0</v>
      </c>
      <c r="AA32" s="24">
        <v>0</v>
      </c>
    </row>
    <row r="33" spans="1:27" ht="15.75" x14ac:dyDescent="0.25">
      <c r="A33" s="22">
        <v>32</v>
      </c>
      <c r="B33" s="23" t="s">
        <v>268</v>
      </c>
      <c r="C33" s="24">
        <v>0</v>
      </c>
      <c r="D33" s="24">
        <v>0</v>
      </c>
      <c r="E33" s="24">
        <v>0</v>
      </c>
      <c r="F33" s="24">
        <v>0</v>
      </c>
      <c r="G33" s="24">
        <v>0</v>
      </c>
      <c r="H33" s="24">
        <v>0</v>
      </c>
      <c r="I33" s="24">
        <v>0</v>
      </c>
      <c r="J33" s="24">
        <v>0</v>
      </c>
      <c r="K33" s="24">
        <v>0</v>
      </c>
      <c r="L33" s="24">
        <v>0</v>
      </c>
      <c r="M33" s="24">
        <v>0</v>
      </c>
      <c r="N33" s="24">
        <v>0</v>
      </c>
      <c r="O33" s="24">
        <v>0</v>
      </c>
      <c r="P33" s="24">
        <v>0</v>
      </c>
      <c r="Q33" s="24">
        <v>0</v>
      </c>
      <c r="R33" s="24">
        <v>0</v>
      </c>
      <c r="S33" s="24">
        <v>0</v>
      </c>
      <c r="T33" s="24">
        <v>0</v>
      </c>
      <c r="U33" s="24">
        <v>0</v>
      </c>
      <c r="V33" s="24">
        <v>0</v>
      </c>
      <c r="W33" s="24">
        <v>0</v>
      </c>
      <c r="X33" s="24">
        <v>0</v>
      </c>
      <c r="Y33" s="24">
        <v>0</v>
      </c>
      <c r="Z33" s="24">
        <v>0</v>
      </c>
      <c r="AA33" s="24">
        <v>0</v>
      </c>
    </row>
    <row r="34" spans="1:27" ht="15.75" x14ac:dyDescent="0.25">
      <c r="A34" s="22">
        <v>33</v>
      </c>
      <c r="B34" s="23" t="s">
        <v>269</v>
      </c>
      <c r="C34" s="24">
        <v>0</v>
      </c>
      <c r="D34" s="24">
        <v>0</v>
      </c>
      <c r="E34" s="24">
        <v>0</v>
      </c>
      <c r="F34" s="24">
        <v>0</v>
      </c>
      <c r="G34" s="24">
        <v>0</v>
      </c>
      <c r="H34" s="24">
        <v>0</v>
      </c>
      <c r="I34" s="24">
        <v>0</v>
      </c>
      <c r="J34" s="24">
        <v>0</v>
      </c>
      <c r="K34" s="24">
        <v>0</v>
      </c>
      <c r="L34" s="24">
        <v>0</v>
      </c>
      <c r="M34" s="24">
        <v>0</v>
      </c>
      <c r="N34" s="24">
        <v>0</v>
      </c>
      <c r="O34" s="24">
        <v>0</v>
      </c>
      <c r="P34" s="24">
        <v>0</v>
      </c>
      <c r="Q34" s="24">
        <v>0</v>
      </c>
      <c r="R34" s="24">
        <v>0</v>
      </c>
      <c r="S34" s="24">
        <v>0</v>
      </c>
      <c r="T34" s="24">
        <v>0</v>
      </c>
      <c r="U34" s="24">
        <v>0</v>
      </c>
      <c r="V34" s="24">
        <v>0</v>
      </c>
      <c r="W34" s="24">
        <v>0</v>
      </c>
      <c r="X34" s="24">
        <v>0</v>
      </c>
      <c r="Y34" s="24">
        <v>0</v>
      </c>
      <c r="Z34" s="24">
        <v>0</v>
      </c>
      <c r="AA34" s="24">
        <v>0</v>
      </c>
    </row>
    <row r="35" spans="1:27" ht="15.75" x14ac:dyDescent="0.25">
      <c r="A35" s="22">
        <v>34</v>
      </c>
      <c r="B35" s="23" t="s">
        <v>270</v>
      </c>
      <c r="C35" s="24">
        <v>0</v>
      </c>
      <c r="D35" s="24">
        <v>0</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c r="Y35" s="24">
        <v>0</v>
      </c>
      <c r="Z35" s="24">
        <v>0</v>
      </c>
      <c r="AA35" s="24">
        <v>0</v>
      </c>
    </row>
    <row r="36" spans="1:27" ht="15.75" x14ac:dyDescent="0.25">
      <c r="A36" s="22">
        <v>35</v>
      </c>
      <c r="B36" s="23" t="s">
        <v>271</v>
      </c>
      <c r="C36" s="24">
        <v>0</v>
      </c>
      <c r="D36" s="24">
        <v>0</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c r="Y36" s="24">
        <v>0</v>
      </c>
      <c r="Z36" s="24">
        <v>0</v>
      </c>
      <c r="AA36" s="24">
        <v>0</v>
      </c>
    </row>
    <row r="37" spans="1:27" ht="15.75" x14ac:dyDescent="0.25">
      <c r="A37" s="22">
        <v>36</v>
      </c>
      <c r="B37" s="23" t="s">
        <v>272</v>
      </c>
      <c r="C37" s="24">
        <v>0</v>
      </c>
      <c r="D37" s="24">
        <v>0</v>
      </c>
      <c r="E37" s="24">
        <v>0</v>
      </c>
      <c r="F37" s="24">
        <v>0</v>
      </c>
      <c r="G37" s="24">
        <v>0</v>
      </c>
      <c r="H37" s="24">
        <v>0</v>
      </c>
      <c r="I37" s="24">
        <v>0</v>
      </c>
      <c r="J37" s="24">
        <v>0</v>
      </c>
      <c r="K37" s="24">
        <v>0</v>
      </c>
      <c r="L37" s="24">
        <v>0</v>
      </c>
      <c r="M37" s="24">
        <v>0</v>
      </c>
      <c r="N37" s="24">
        <v>0</v>
      </c>
      <c r="O37" s="24">
        <v>0</v>
      </c>
      <c r="P37" s="24">
        <v>0</v>
      </c>
      <c r="Q37" s="24">
        <v>0</v>
      </c>
      <c r="R37" s="24">
        <v>1</v>
      </c>
      <c r="S37" s="24">
        <v>0</v>
      </c>
      <c r="T37" s="24">
        <v>0</v>
      </c>
      <c r="U37" s="24">
        <v>0</v>
      </c>
      <c r="V37" s="24">
        <v>0</v>
      </c>
      <c r="W37" s="24">
        <v>0</v>
      </c>
      <c r="X37" s="24">
        <v>0</v>
      </c>
      <c r="Y37" s="24">
        <v>0</v>
      </c>
      <c r="Z37" s="24">
        <v>0</v>
      </c>
      <c r="AA37" s="24">
        <v>0</v>
      </c>
    </row>
    <row r="38" spans="1:27" ht="15.75" x14ac:dyDescent="0.25">
      <c r="A38" s="22">
        <v>37</v>
      </c>
      <c r="B38" s="23" t="s">
        <v>273</v>
      </c>
      <c r="C38" s="24">
        <v>0</v>
      </c>
      <c r="D38" s="24">
        <v>0</v>
      </c>
      <c r="E38" s="24">
        <v>0</v>
      </c>
      <c r="F38" s="24">
        <v>0</v>
      </c>
      <c r="G38" s="24">
        <v>0</v>
      </c>
      <c r="H38" s="24">
        <v>0</v>
      </c>
      <c r="I38" s="24">
        <v>0</v>
      </c>
      <c r="J38" s="24">
        <v>0</v>
      </c>
      <c r="K38" s="24">
        <v>0</v>
      </c>
      <c r="L38" s="24">
        <v>0</v>
      </c>
      <c r="M38" s="24">
        <v>0</v>
      </c>
      <c r="N38" s="24">
        <v>0</v>
      </c>
      <c r="O38" s="24">
        <v>0</v>
      </c>
      <c r="P38" s="24">
        <v>0</v>
      </c>
      <c r="Q38" s="24">
        <v>0</v>
      </c>
      <c r="R38" s="24">
        <v>1</v>
      </c>
      <c r="S38" s="24">
        <v>0</v>
      </c>
      <c r="T38" s="24">
        <v>1</v>
      </c>
      <c r="U38" s="24">
        <v>0</v>
      </c>
      <c r="V38" s="24">
        <v>0</v>
      </c>
      <c r="W38" s="24">
        <v>0</v>
      </c>
      <c r="X38" s="24">
        <v>0</v>
      </c>
      <c r="Y38" s="24">
        <v>0</v>
      </c>
      <c r="Z38" s="24">
        <v>0</v>
      </c>
      <c r="AA38" s="24">
        <v>0</v>
      </c>
    </row>
    <row r="39" spans="1:27" ht="15.75" x14ac:dyDescent="0.25">
      <c r="A39" s="22">
        <v>38</v>
      </c>
      <c r="B39" s="23" t="s">
        <v>274</v>
      </c>
      <c r="C39" s="24">
        <v>0</v>
      </c>
      <c r="D39" s="24">
        <v>0</v>
      </c>
      <c r="E39" s="24">
        <v>0</v>
      </c>
      <c r="F39" s="24">
        <v>0</v>
      </c>
      <c r="G39" s="24">
        <v>0</v>
      </c>
      <c r="H39" s="24">
        <v>0</v>
      </c>
      <c r="I39" s="24">
        <v>0</v>
      </c>
      <c r="J39" s="24">
        <v>0</v>
      </c>
      <c r="K39" s="24">
        <v>0</v>
      </c>
      <c r="L39" s="24">
        <v>0</v>
      </c>
      <c r="M39" s="24">
        <v>0</v>
      </c>
      <c r="N39" s="24">
        <v>0</v>
      </c>
      <c r="O39" s="24">
        <v>0</v>
      </c>
      <c r="P39" s="24">
        <v>1</v>
      </c>
      <c r="Q39" s="24">
        <v>0</v>
      </c>
      <c r="R39" s="24">
        <v>0</v>
      </c>
      <c r="S39" s="24">
        <v>0</v>
      </c>
      <c r="T39" s="24">
        <v>0</v>
      </c>
      <c r="U39" s="24">
        <v>0</v>
      </c>
      <c r="V39" s="24">
        <v>0</v>
      </c>
      <c r="W39" s="24">
        <v>0</v>
      </c>
      <c r="X39" s="24">
        <v>0</v>
      </c>
      <c r="Y39" s="24">
        <v>0</v>
      </c>
      <c r="Z39" s="24">
        <v>0</v>
      </c>
      <c r="AA39" s="24">
        <v>0</v>
      </c>
    </row>
    <row r="40" spans="1:27" ht="15.75" x14ac:dyDescent="0.25">
      <c r="A40" s="22">
        <v>39</v>
      </c>
      <c r="B40" s="23" t="s">
        <v>275</v>
      </c>
      <c r="C40" s="24">
        <v>0</v>
      </c>
      <c r="D40" s="24">
        <v>0</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c r="Y40" s="24">
        <v>0</v>
      </c>
      <c r="Z40" s="24">
        <v>0</v>
      </c>
      <c r="AA40" s="24">
        <v>0</v>
      </c>
    </row>
    <row r="41" spans="1:27" ht="15.75" x14ac:dyDescent="0.25">
      <c r="A41" s="22">
        <v>40</v>
      </c>
      <c r="B41" s="23" t="s">
        <v>276</v>
      </c>
      <c r="C41" s="24">
        <v>0</v>
      </c>
      <c r="D41" s="24">
        <v>0</v>
      </c>
      <c r="E41" s="24">
        <v>0</v>
      </c>
      <c r="F41" s="24">
        <v>0</v>
      </c>
      <c r="G41" s="24">
        <v>0</v>
      </c>
      <c r="H41" s="24">
        <v>0</v>
      </c>
      <c r="I41" s="24">
        <v>0</v>
      </c>
      <c r="J41" s="24">
        <v>0</v>
      </c>
      <c r="K41" s="24">
        <v>0</v>
      </c>
      <c r="L41" s="24">
        <v>0</v>
      </c>
      <c r="M41" s="24">
        <v>0</v>
      </c>
      <c r="N41" s="24">
        <v>0</v>
      </c>
      <c r="O41" s="24">
        <v>0</v>
      </c>
      <c r="P41" s="24">
        <v>0</v>
      </c>
      <c r="Q41" s="24">
        <v>0</v>
      </c>
      <c r="R41" s="24">
        <v>0</v>
      </c>
      <c r="S41" s="24">
        <v>0</v>
      </c>
      <c r="T41" s="24">
        <v>0</v>
      </c>
      <c r="U41" s="24">
        <v>0</v>
      </c>
      <c r="V41" s="24">
        <v>0</v>
      </c>
      <c r="W41" s="24">
        <v>0</v>
      </c>
      <c r="X41" s="24">
        <v>0</v>
      </c>
      <c r="Y41" s="24">
        <v>0</v>
      </c>
      <c r="Z41" s="24">
        <v>0</v>
      </c>
      <c r="AA41" s="24">
        <v>0</v>
      </c>
    </row>
    <row r="42" spans="1:27" ht="15.75" x14ac:dyDescent="0.25">
      <c r="A42" s="22">
        <v>41</v>
      </c>
      <c r="B42" s="23" t="s">
        <v>277</v>
      </c>
      <c r="C42" s="24">
        <v>0</v>
      </c>
      <c r="D42" s="24">
        <v>0</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0</v>
      </c>
      <c r="Y42" s="24">
        <v>0</v>
      </c>
      <c r="Z42" s="24">
        <v>0</v>
      </c>
      <c r="AA42" s="24">
        <v>0</v>
      </c>
    </row>
    <row r="43" spans="1:27" ht="15.75" x14ac:dyDescent="0.25">
      <c r="A43" s="22">
        <v>42</v>
      </c>
      <c r="B43" s="23" t="s">
        <v>278</v>
      </c>
      <c r="C43" s="24">
        <v>0</v>
      </c>
      <c r="D43" s="24">
        <v>0</v>
      </c>
      <c r="E43" s="24">
        <v>0</v>
      </c>
      <c r="F43" s="24">
        <v>0</v>
      </c>
      <c r="G43" s="24">
        <v>0</v>
      </c>
      <c r="H43" s="24">
        <v>0</v>
      </c>
      <c r="I43" s="24">
        <v>0</v>
      </c>
      <c r="J43" s="24">
        <v>0</v>
      </c>
      <c r="K43" s="24">
        <v>0</v>
      </c>
      <c r="L43" s="24">
        <v>0</v>
      </c>
      <c r="M43" s="24">
        <v>0</v>
      </c>
      <c r="N43" s="24">
        <v>0</v>
      </c>
      <c r="O43" s="24">
        <v>0</v>
      </c>
      <c r="P43" s="24">
        <v>0</v>
      </c>
      <c r="Q43" s="24">
        <v>0</v>
      </c>
      <c r="R43" s="24">
        <v>0</v>
      </c>
      <c r="S43" s="24">
        <v>0</v>
      </c>
      <c r="T43" s="24">
        <v>0</v>
      </c>
      <c r="U43" s="24">
        <v>0</v>
      </c>
      <c r="V43" s="24">
        <v>0</v>
      </c>
      <c r="W43" s="24">
        <v>0</v>
      </c>
      <c r="X43" s="24">
        <v>0</v>
      </c>
      <c r="Y43" s="24">
        <v>0</v>
      </c>
      <c r="Z43" s="24">
        <v>0</v>
      </c>
      <c r="AA43" s="24">
        <v>0</v>
      </c>
    </row>
    <row r="44" spans="1:27" ht="15.75" x14ac:dyDescent="0.25">
      <c r="A44" s="22">
        <v>43</v>
      </c>
      <c r="B44" s="23" t="s">
        <v>279</v>
      </c>
      <c r="C44" s="24">
        <v>0</v>
      </c>
      <c r="D44" s="24">
        <v>0</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c r="Y44" s="24">
        <v>0</v>
      </c>
      <c r="Z44" s="24">
        <v>0</v>
      </c>
      <c r="AA44" s="24">
        <v>0</v>
      </c>
    </row>
    <row r="45" spans="1:27" ht="15.75" x14ac:dyDescent="0.25">
      <c r="A45" s="22">
        <v>44</v>
      </c>
      <c r="B45" s="23" t="s">
        <v>280</v>
      </c>
      <c r="C45" s="24">
        <v>0</v>
      </c>
      <c r="D45" s="24">
        <v>0</v>
      </c>
      <c r="E45" s="24">
        <v>0</v>
      </c>
      <c r="F45" s="24">
        <v>0</v>
      </c>
      <c r="G45" s="24">
        <v>0</v>
      </c>
      <c r="H45" s="24">
        <v>0</v>
      </c>
      <c r="I45" s="24">
        <v>0</v>
      </c>
      <c r="J45" s="24">
        <v>0</v>
      </c>
      <c r="K45" s="24">
        <v>0</v>
      </c>
      <c r="L45" s="24">
        <v>0</v>
      </c>
      <c r="M45" s="24">
        <v>0</v>
      </c>
      <c r="N45" s="24">
        <v>1</v>
      </c>
      <c r="O45" s="24">
        <v>0</v>
      </c>
      <c r="P45" s="24">
        <v>0</v>
      </c>
      <c r="Q45" s="24">
        <v>0</v>
      </c>
      <c r="R45" s="24">
        <v>0</v>
      </c>
      <c r="S45" s="24">
        <v>0</v>
      </c>
      <c r="T45" s="24">
        <v>0</v>
      </c>
      <c r="U45" s="24">
        <v>0</v>
      </c>
      <c r="V45" s="24">
        <v>0</v>
      </c>
      <c r="W45" s="24">
        <v>0</v>
      </c>
      <c r="X45" s="24">
        <v>0</v>
      </c>
      <c r="Y45" s="24">
        <v>0</v>
      </c>
      <c r="Z45" s="24">
        <v>0</v>
      </c>
      <c r="AA45" s="24">
        <v>0</v>
      </c>
    </row>
    <row r="46" spans="1:27" ht="15.75" x14ac:dyDescent="0.25">
      <c r="A46" s="22">
        <v>45</v>
      </c>
      <c r="B46" s="23" t="s">
        <v>281</v>
      </c>
      <c r="C46" s="24">
        <v>0</v>
      </c>
      <c r="D46" s="24">
        <v>0</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c r="Y46" s="24">
        <v>0</v>
      </c>
      <c r="Z46" s="24">
        <v>0</v>
      </c>
      <c r="AA46" s="24">
        <v>0</v>
      </c>
    </row>
    <row r="47" spans="1:27" ht="15.75" x14ac:dyDescent="0.25">
      <c r="A47" s="22">
        <v>46</v>
      </c>
      <c r="B47" s="23" t="s">
        <v>282</v>
      </c>
      <c r="C47" s="24">
        <v>0</v>
      </c>
      <c r="D47" s="24">
        <v>0</v>
      </c>
      <c r="E47" s="24">
        <v>0</v>
      </c>
      <c r="F47" s="24">
        <v>0</v>
      </c>
      <c r="G47" s="24">
        <v>0</v>
      </c>
      <c r="H47" s="24">
        <v>0</v>
      </c>
      <c r="I47" s="24">
        <v>0</v>
      </c>
      <c r="J47" s="24">
        <v>0</v>
      </c>
      <c r="K47" s="24">
        <v>0</v>
      </c>
      <c r="L47" s="24">
        <v>0</v>
      </c>
      <c r="M47" s="24">
        <v>0</v>
      </c>
      <c r="N47" s="24">
        <v>0</v>
      </c>
      <c r="O47" s="24">
        <v>0</v>
      </c>
      <c r="P47" s="24">
        <v>0</v>
      </c>
      <c r="Q47" s="24">
        <v>0</v>
      </c>
      <c r="R47" s="24">
        <v>0</v>
      </c>
      <c r="S47" s="24">
        <v>0</v>
      </c>
      <c r="T47" s="24">
        <v>0</v>
      </c>
      <c r="U47" s="24">
        <v>0</v>
      </c>
      <c r="V47" s="24">
        <v>0</v>
      </c>
      <c r="W47" s="24">
        <v>0</v>
      </c>
      <c r="X47" s="24">
        <v>0</v>
      </c>
      <c r="Y47" s="24">
        <v>0</v>
      </c>
      <c r="Z47" s="24">
        <v>0</v>
      </c>
      <c r="AA47" s="24">
        <v>0</v>
      </c>
    </row>
    <row r="48" spans="1:27" ht="15.75" x14ac:dyDescent="0.25">
      <c r="A48" s="22">
        <v>47</v>
      </c>
      <c r="B48" s="23" t="s">
        <v>283</v>
      </c>
      <c r="C48" s="24">
        <v>0</v>
      </c>
      <c r="D48" s="24">
        <v>0</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c r="Y48" s="24">
        <v>0</v>
      </c>
      <c r="Z48" s="24">
        <v>0</v>
      </c>
      <c r="AA48" s="24">
        <v>0</v>
      </c>
    </row>
    <row r="49" spans="1:27" ht="15.75" x14ac:dyDescent="0.25">
      <c r="A49" s="22">
        <v>48</v>
      </c>
      <c r="B49" s="23" t="s">
        <v>284</v>
      </c>
      <c r="C49" s="24">
        <v>0</v>
      </c>
      <c r="D49" s="24">
        <v>0</v>
      </c>
      <c r="E49" s="24">
        <v>0</v>
      </c>
      <c r="F49" s="24">
        <v>0</v>
      </c>
      <c r="G49" s="24">
        <v>0</v>
      </c>
      <c r="H49" s="24">
        <v>0</v>
      </c>
      <c r="I49" s="24">
        <v>0</v>
      </c>
      <c r="J49" s="24">
        <v>0</v>
      </c>
      <c r="K49" s="24">
        <v>0</v>
      </c>
      <c r="L49" s="24">
        <v>0</v>
      </c>
      <c r="M49" s="24">
        <v>0</v>
      </c>
      <c r="N49" s="24">
        <v>0</v>
      </c>
      <c r="O49" s="24">
        <v>0</v>
      </c>
      <c r="P49" s="24">
        <v>0</v>
      </c>
      <c r="Q49" s="24">
        <v>0</v>
      </c>
      <c r="R49" s="24">
        <v>0</v>
      </c>
      <c r="S49" s="24">
        <v>0</v>
      </c>
      <c r="T49" s="24">
        <v>0</v>
      </c>
      <c r="U49" s="24">
        <v>0</v>
      </c>
      <c r="V49" s="24">
        <v>0</v>
      </c>
      <c r="W49" s="24">
        <v>0</v>
      </c>
      <c r="X49" s="24">
        <v>0</v>
      </c>
      <c r="Y49" s="24">
        <v>0</v>
      </c>
      <c r="Z49" s="24">
        <v>0</v>
      </c>
      <c r="AA49" s="24">
        <v>0</v>
      </c>
    </row>
    <row r="50" spans="1:27" ht="15.75" x14ac:dyDescent="0.25">
      <c r="A50" s="22">
        <v>49</v>
      </c>
      <c r="B50" s="23" t="s">
        <v>285</v>
      </c>
      <c r="C50" s="24">
        <v>0</v>
      </c>
      <c r="D50" s="24">
        <v>0</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1</v>
      </c>
      <c r="Y50" s="24">
        <v>0</v>
      </c>
      <c r="Z50" s="24">
        <v>0</v>
      </c>
      <c r="AA50" s="24">
        <v>0</v>
      </c>
    </row>
    <row r="51" spans="1:27" ht="15.75" x14ac:dyDescent="0.25">
      <c r="A51" s="22">
        <v>50</v>
      </c>
      <c r="B51" s="23" t="s">
        <v>286</v>
      </c>
      <c r="C51" s="24">
        <v>0</v>
      </c>
      <c r="D51" s="24">
        <v>0</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1</v>
      </c>
      <c r="Y51" s="24">
        <v>1</v>
      </c>
      <c r="Z51" s="24">
        <v>0</v>
      </c>
      <c r="AA51" s="24">
        <v>0</v>
      </c>
    </row>
    <row r="52" spans="1:27" ht="15.75" x14ac:dyDescent="0.25">
      <c r="A52" s="22">
        <v>51</v>
      </c>
      <c r="B52" s="23" t="s">
        <v>287</v>
      </c>
      <c r="C52" s="24">
        <v>0</v>
      </c>
      <c r="D52" s="24">
        <v>0</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c r="Y52" s="24">
        <v>0</v>
      </c>
      <c r="Z52" s="24">
        <v>1</v>
      </c>
      <c r="AA52" s="24">
        <v>0</v>
      </c>
    </row>
    <row r="53" spans="1:27" ht="15.75" x14ac:dyDescent="0.25">
      <c r="A53" s="22">
        <v>52</v>
      </c>
      <c r="B53" s="23" t="s">
        <v>288</v>
      </c>
      <c r="C53" s="24">
        <v>0</v>
      </c>
      <c r="D53" s="24">
        <v>0</v>
      </c>
      <c r="E53" s="24">
        <v>0</v>
      </c>
      <c r="F53" s="24">
        <v>0</v>
      </c>
      <c r="G53" s="24">
        <v>0</v>
      </c>
      <c r="H53" s="24">
        <v>0</v>
      </c>
      <c r="I53" s="24">
        <v>0</v>
      </c>
      <c r="J53" s="24">
        <v>0</v>
      </c>
      <c r="K53" s="24">
        <v>0</v>
      </c>
      <c r="L53" s="24">
        <v>0</v>
      </c>
      <c r="M53" s="24">
        <v>0</v>
      </c>
      <c r="N53" s="24">
        <v>0</v>
      </c>
      <c r="O53" s="24">
        <v>0</v>
      </c>
      <c r="P53" s="24">
        <v>0</v>
      </c>
      <c r="Q53" s="24">
        <v>0</v>
      </c>
      <c r="R53" s="24">
        <v>0</v>
      </c>
      <c r="S53" s="24">
        <v>0</v>
      </c>
      <c r="T53" s="24">
        <v>0</v>
      </c>
      <c r="U53" s="24">
        <v>0</v>
      </c>
      <c r="V53" s="24">
        <v>0</v>
      </c>
      <c r="W53" s="24">
        <v>0</v>
      </c>
      <c r="X53" s="24">
        <v>0</v>
      </c>
      <c r="Y53" s="24">
        <v>0</v>
      </c>
      <c r="Z53" s="24">
        <v>0</v>
      </c>
      <c r="AA53" s="24">
        <v>0</v>
      </c>
    </row>
    <row r="54" spans="1:27" ht="15.75" x14ac:dyDescent="0.25">
      <c r="A54" s="22">
        <v>53</v>
      </c>
      <c r="B54" s="23" t="s">
        <v>289</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row>
    <row r="55" spans="1:27" ht="15.75" x14ac:dyDescent="0.25">
      <c r="A55" s="22">
        <v>54</v>
      </c>
      <c r="B55" s="23" t="s">
        <v>290</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row>
    <row r="56" spans="1:27" ht="15.75" x14ac:dyDescent="0.25">
      <c r="A56" s="22">
        <v>55</v>
      </c>
      <c r="B56" s="23" t="s">
        <v>291</v>
      </c>
      <c r="C56" s="24">
        <v>0</v>
      </c>
      <c r="D56" s="24">
        <v>0</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c r="Y56" s="24">
        <v>0</v>
      </c>
      <c r="Z56" s="24">
        <v>0</v>
      </c>
      <c r="AA56" s="24">
        <v>0</v>
      </c>
    </row>
    <row r="57" spans="1:27" ht="15.75" x14ac:dyDescent="0.25">
      <c r="A57" s="22">
        <v>56</v>
      </c>
      <c r="B57" s="23" t="s">
        <v>292</v>
      </c>
      <c r="C57" s="24">
        <v>0</v>
      </c>
      <c r="D57" s="24">
        <v>0</v>
      </c>
      <c r="E57" s="24">
        <v>0</v>
      </c>
      <c r="F57" s="24">
        <v>0</v>
      </c>
      <c r="G57" s="24">
        <v>0</v>
      </c>
      <c r="H57" s="24">
        <v>0</v>
      </c>
      <c r="I57" s="24">
        <v>0</v>
      </c>
      <c r="J57" s="24">
        <v>0</v>
      </c>
      <c r="K57" s="24">
        <v>0</v>
      </c>
      <c r="L57" s="24">
        <v>0</v>
      </c>
      <c r="M57" s="24">
        <v>0</v>
      </c>
      <c r="N57" s="24">
        <v>0</v>
      </c>
      <c r="O57" s="24">
        <v>0</v>
      </c>
      <c r="P57" s="24">
        <v>0</v>
      </c>
      <c r="Q57" s="24">
        <v>0</v>
      </c>
      <c r="R57" s="24">
        <v>0</v>
      </c>
      <c r="S57" s="24">
        <v>0</v>
      </c>
      <c r="T57" s="24">
        <v>0</v>
      </c>
      <c r="U57" s="24">
        <v>0</v>
      </c>
      <c r="V57" s="24">
        <v>0</v>
      </c>
      <c r="W57" s="24">
        <v>0</v>
      </c>
      <c r="X57" s="24">
        <v>0</v>
      </c>
      <c r="Y57" s="24">
        <v>0</v>
      </c>
      <c r="Z57" s="24">
        <v>0</v>
      </c>
      <c r="AA57" s="24">
        <v>0</v>
      </c>
    </row>
    <row r="58" spans="1:27" ht="15.75" x14ac:dyDescent="0.25">
      <c r="A58" s="22">
        <v>57</v>
      </c>
      <c r="B58" s="23" t="s">
        <v>293</v>
      </c>
      <c r="C58" s="24">
        <v>0</v>
      </c>
      <c r="D58" s="24">
        <v>0</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v>
      </c>
      <c r="V58" s="24">
        <v>0</v>
      </c>
      <c r="W58" s="24">
        <v>0</v>
      </c>
      <c r="X58" s="24">
        <v>0</v>
      </c>
      <c r="Y58" s="24">
        <v>0</v>
      </c>
      <c r="Z58" s="24">
        <v>0</v>
      </c>
      <c r="AA58" s="24">
        <v>0</v>
      </c>
    </row>
    <row r="59" spans="1:27" ht="15.75" x14ac:dyDescent="0.25">
      <c r="A59" s="22">
        <v>58</v>
      </c>
      <c r="B59" s="23" t="s">
        <v>294</v>
      </c>
      <c r="C59" s="24">
        <v>0</v>
      </c>
      <c r="D59" s="24">
        <v>0</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c r="Y59" s="24">
        <v>0</v>
      </c>
      <c r="Z59" s="24">
        <v>0</v>
      </c>
      <c r="AA59" s="24">
        <v>0</v>
      </c>
    </row>
    <row r="60" spans="1:27" ht="15.75" x14ac:dyDescent="0.25">
      <c r="A60" s="22">
        <v>59</v>
      </c>
      <c r="B60" s="23" t="s">
        <v>295</v>
      </c>
      <c r="C60" s="24">
        <v>0</v>
      </c>
      <c r="D60" s="24">
        <v>0</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c r="Y60" s="24">
        <v>0</v>
      </c>
      <c r="Z60" s="24">
        <v>0</v>
      </c>
      <c r="AA60" s="24">
        <v>0</v>
      </c>
    </row>
    <row r="61" spans="1:27" ht="15.75" x14ac:dyDescent="0.25">
      <c r="A61" s="22">
        <v>60</v>
      </c>
      <c r="B61" s="23" t="s">
        <v>296</v>
      </c>
      <c r="C61" s="24">
        <v>0</v>
      </c>
      <c r="D61" s="24">
        <v>0</v>
      </c>
      <c r="E61" s="24">
        <v>0</v>
      </c>
      <c r="F61" s="24">
        <v>0</v>
      </c>
      <c r="G61" s="24">
        <v>0</v>
      </c>
      <c r="H61" s="24">
        <v>0</v>
      </c>
      <c r="I61" s="24">
        <v>0</v>
      </c>
      <c r="J61" s="24">
        <v>0</v>
      </c>
      <c r="K61" s="24">
        <v>0</v>
      </c>
      <c r="L61" s="24">
        <v>0</v>
      </c>
      <c r="M61" s="24">
        <v>0</v>
      </c>
      <c r="N61" s="24">
        <v>0</v>
      </c>
      <c r="O61" s="24">
        <v>0</v>
      </c>
      <c r="P61" s="24">
        <v>0</v>
      </c>
      <c r="Q61" s="24">
        <v>0</v>
      </c>
      <c r="R61" s="24">
        <v>0</v>
      </c>
      <c r="S61" s="24">
        <v>0</v>
      </c>
      <c r="T61" s="24">
        <v>0</v>
      </c>
      <c r="U61" s="24">
        <v>0</v>
      </c>
      <c r="V61" s="24">
        <v>0</v>
      </c>
      <c r="W61" s="24">
        <v>0</v>
      </c>
      <c r="X61" s="24">
        <v>0</v>
      </c>
      <c r="Y61" s="24">
        <v>0</v>
      </c>
      <c r="Z61" s="24">
        <v>0</v>
      </c>
      <c r="AA61" s="24">
        <v>0</v>
      </c>
    </row>
    <row r="62" spans="1:27" ht="15.75" x14ac:dyDescent="0.25">
      <c r="A62" s="22">
        <v>61</v>
      </c>
      <c r="B62" s="23" t="s">
        <v>297</v>
      </c>
      <c r="C62" s="24">
        <v>0</v>
      </c>
      <c r="D62" s="24">
        <v>0</v>
      </c>
      <c r="E62" s="24">
        <v>0</v>
      </c>
      <c r="F62" s="24">
        <v>0</v>
      </c>
      <c r="G62" s="24">
        <v>0</v>
      </c>
      <c r="H62" s="24">
        <v>0</v>
      </c>
      <c r="I62" s="24">
        <v>0</v>
      </c>
      <c r="J62" s="24">
        <v>0</v>
      </c>
      <c r="K62" s="24">
        <v>0</v>
      </c>
      <c r="L62" s="24">
        <v>0</v>
      </c>
      <c r="M62" s="24">
        <v>0</v>
      </c>
      <c r="N62" s="24">
        <v>0</v>
      </c>
      <c r="O62" s="24">
        <v>0</v>
      </c>
      <c r="P62" s="24">
        <v>0</v>
      </c>
      <c r="Q62" s="24">
        <v>0</v>
      </c>
      <c r="R62" s="24">
        <v>0</v>
      </c>
      <c r="S62" s="24">
        <v>0</v>
      </c>
      <c r="T62" s="24">
        <v>0</v>
      </c>
      <c r="U62" s="24">
        <v>0</v>
      </c>
      <c r="V62" s="24">
        <v>0</v>
      </c>
      <c r="W62" s="24">
        <v>0</v>
      </c>
      <c r="X62" s="24">
        <v>0</v>
      </c>
      <c r="Y62" s="24">
        <v>1</v>
      </c>
      <c r="Z62" s="24">
        <v>0</v>
      </c>
      <c r="AA62" s="24">
        <v>0</v>
      </c>
    </row>
    <row r="63" spans="1:27" ht="15.75" x14ac:dyDescent="0.25">
      <c r="A63" s="22">
        <v>62</v>
      </c>
      <c r="B63" s="23" t="s">
        <v>298</v>
      </c>
      <c r="C63" s="24">
        <v>0</v>
      </c>
      <c r="D63" s="24">
        <v>0</v>
      </c>
      <c r="E63" s="24">
        <v>0</v>
      </c>
      <c r="F63" s="24">
        <v>0</v>
      </c>
      <c r="G63" s="24">
        <v>0</v>
      </c>
      <c r="H63" s="24">
        <v>0</v>
      </c>
      <c r="I63" s="24">
        <v>0</v>
      </c>
      <c r="J63" s="24">
        <v>0</v>
      </c>
      <c r="K63" s="24">
        <v>0</v>
      </c>
      <c r="L63" s="24">
        <v>0</v>
      </c>
      <c r="M63" s="24">
        <v>0</v>
      </c>
      <c r="N63" s="24">
        <v>0</v>
      </c>
      <c r="O63" s="24">
        <v>0</v>
      </c>
      <c r="P63" s="24">
        <v>0</v>
      </c>
      <c r="Q63" s="24">
        <v>0</v>
      </c>
      <c r="R63" s="24">
        <v>0</v>
      </c>
      <c r="S63" s="24">
        <v>0</v>
      </c>
      <c r="T63" s="24">
        <v>0</v>
      </c>
      <c r="U63" s="24">
        <v>0</v>
      </c>
      <c r="V63" s="24">
        <v>0</v>
      </c>
      <c r="W63" s="24">
        <v>0</v>
      </c>
      <c r="X63" s="24">
        <v>0</v>
      </c>
      <c r="Y63" s="24">
        <v>0</v>
      </c>
      <c r="Z63" s="24">
        <v>0</v>
      </c>
      <c r="AA63" s="24">
        <v>0</v>
      </c>
    </row>
    <row r="64" spans="1:27" ht="15.75" x14ac:dyDescent="0.25">
      <c r="A64" s="22">
        <v>63</v>
      </c>
      <c r="B64" s="23" t="s">
        <v>299</v>
      </c>
      <c r="C64" s="24">
        <v>0</v>
      </c>
      <c r="D64" s="24">
        <v>0</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c r="Y64" s="24">
        <v>0</v>
      </c>
      <c r="Z64" s="24">
        <v>0</v>
      </c>
      <c r="AA64" s="24">
        <v>0</v>
      </c>
    </row>
    <row r="65" spans="1:27" ht="15.75" x14ac:dyDescent="0.25">
      <c r="A65" s="22">
        <v>64</v>
      </c>
      <c r="B65" s="23" t="s">
        <v>300</v>
      </c>
      <c r="C65" s="24">
        <v>0</v>
      </c>
      <c r="D65" s="24">
        <v>0</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c r="Y65" s="24">
        <v>0</v>
      </c>
      <c r="Z65" s="24">
        <v>0</v>
      </c>
      <c r="AA65" s="24">
        <v>0</v>
      </c>
    </row>
    <row r="66" spans="1:27" ht="15.75" x14ac:dyDescent="0.25">
      <c r="A66" s="22">
        <v>65</v>
      </c>
      <c r="B66" s="23" t="s">
        <v>301</v>
      </c>
      <c r="C66" s="24">
        <v>0</v>
      </c>
      <c r="D66" s="24">
        <v>0</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c r="Y66" s="24">
        <v>0</v>
      </c>
      <c r="Z66" s="24">
        <v>0</v>
      </c>
      <c r="AA66" s="24">
        <v>1</v>
      </c>
    </row>
    <row r="67" spans="1:27" ht="15.75" x14ac:dyDescent="0.25">
      <c r="A67" s="22">
        <v>66</v>
      </c>
      <c r="B67" s="23" t="s">
        <v>302</v>
      </c>
      <c r="C67" s="24">
        <v>0</v>
      </c>
      <c r="D67" s="24">
        <v>0</v>
      </c>
      <c r="E67" s="24">
        <v>0</v>
      </c>
      <c r="F67" s="24">
        <v>0</v>
      </c>
      <c r="G67" s="24">
        <v>0</v>
      </c>
      <c r="H67" s="24">
        <v>0</v>
      </c>
      <c r="I67" s="24">
        <v>0</v>
      </c>
      <c r="J67" s="24">
        <v>0</v>
      </c>
      <c r="K67" s="24">
        <v>0</v>
      </c>
      <c r="L67" s="24">
        <v>0</v>
      </c>
      <c r="M67" s="24">
        <v>0</v>
      </c>
      <c r="N67" s="24">
        <v>0</v>
      </c>
      <c r="O67" s="24">
        <v>0</v>
      </c>
      <c r="P67" s="24">
        <v>0</v>
      </c>
      <c r="Q67" s="24">
        <v>0</v>
      </c>
      <c r="R67" s="24">
        <v>0</v>
      </c>
      <c r="S67" s="24">
        <v>0</v>
      </c>
      <c r="T67" s="24">
        <v>0</v>
      </c>
      <c r="U67" s="24">
        <v>0</v>
      </c>
      <c r="V67" s="24">
        <v>0</v>
      </c>
      <c r="W67" s="24">
        <v>0</v>
      </c>
      <c r="X67" s="24">
        <v>0</v>
      </c>
      <c r="Y67" s="24">
        <v>0</v>
      </c>
      <c r="Z67" s="24">
        <v>0</v>
      </c>
      <c r="AA67" s="24">
        <v>0</v>
      </c>
    </row>
    <row r="68" spans="1:27" ht="15.75" x14ac:dyDescent="0.25">
      <c r="A68" s="22">
        <v>67</v>
      </c>
      <c r="B68" s="23" t="s">
        <v>303</v>
      </c>
      <c r="C68" s="24">
        <v>0</v>
      </c>
      <c r="D68" s="24">
        <v>0</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c r="Y68" s="24">
        <v>0</v>
      </c>
      <c r="Z68" s="24">
        <v>0</v>
      </c>
      <c r="AA68" s="24">
        <v>0</v>
      </c>
    </row>
    <row r="69" spans="1:27" ht="15.75" x14ac:dyDescent="0.25">
      <c r="A69" s="22">
        <v>68</v>
      </c>
      <c r="B69" s="23" t="s">
        <v>304</v>
      </c>
      <c r="C69" s="24">
        <v>0</v>
      </c>
      <c r="D69" s="24">
        <v>0</v>
      </c>
      <c r="E69" s="24">
        <v>0</v>
      </c>
      <c r="F69" s="24">
        <v>0</v>
      </c>
      <c r="G69" s="24">
        <v>0</v>
      </c>
      <c r="H69" s="24">
        <v>0</v>
      </c>
      <c r="I69" s="24">
        <v>0</v>
      </c>
      <c r="J69" s="24">
        <v>0</v>
      </c>
      <c r="K69" s="24">
        <v>0</v>
      </c>
      <c r="L69" s="24">
        <v>0</v>
      </c>
      <c r="M69" s="24">
        <v>0</v>
      </c>
      <c r="N69" s="24">
        <v>0</v>
      </c>
      <c r="O69" s="24">
        <v>0</v>
      </c>
      <c r="P69" s="24">
        <v>0</v>
      </c>
      <c r="Q69" s="24">
        <v>1</v>
      </c>
      <c r="R69" s="24">
        <v>0</v>
      </c>
      <c r="S69" s="24">
        <v>0</v>
      </c>
      <c r="T69" s="24">
        <v>0</v>
      </c>
      <c r="U69" s="24">
        <v>0</v>
      </c>
      <c r="V69" s="24">
        <v>0</v>
      </c>
      <c r="W69" s="24">
        <v>0</v>
      </c>
      <c r="X69" s="24">
        <v>0</v>
      </c>
      <c r="Y69" s="24">
        <v>0</v>
      </c>
      <c r="Z69" s="24">
        <v>0</v>
      </c>
      <c r="AA69" s="24">
        <v>0</v>
      </c>
    </row>
    <row r="70" spans="1:27" ht="15.75" x14ac:dyDescent="0.25">
      <c r="A70" s="22">
        <v>69</v>
      </c>
      <c r="B70" s="23" t="s">
        <v>305</v>
      </c>
      <c r="C70" s="24">
        <v>0</v>
      </c>
      <c r="D70" s="24">
        <v>0</v>
      </c>
      <c r="E70" s="24">
        <v>0</v>
      </c>
      <c r="F70" s="24">
        <v>0</v>
      </c>
      <c r="G70" s="24">
        <v>0</v>
      </c>
      <c r="H70" s="24">
        <v>0</v>
      </c>
      <c r="I70" s="24">
        <v>0</v>
      </c>
      <c r="J70" s="24">
        <v>0</v>
      </c>
      <c r="K70" s="24">
        <v>0</v>
      </c>
      <c r="L70" s="24">
        <v>0</v>
      </c>
      <c r="M70" s="24">
        <v>0</v>
      </c>
      <c r="N70" s="24">
        <v>0</v>
      </c>
      <c r="O70" s="24">
        <v>0</v>
      </c>
      <c r="P70" s="24">
        <v>0</v>
      </c>
      <c r="Q70" s="24">
        <v>0</v>
      </c>
      <c r="R70" s="24">
        <v>0</v>
      </c>
      <c r="S70" s="24">
        <v>0</v>
      </c>
      <c r="T70" s="24">
        <v>0</v>
      </c>
      <c r="U70" s="24">
        <v>0</v>
      </c>
      <c r="V70" s="24">
        <v>0</v>
      </c>
      <c r="W70" s="24">
        <v>0</v>
      </c>
      <c r="X70" s="24">
        <v>0</v>
      </c>
      <c r="Y70" s="24">
        <v>0</v>
      </c>
      <c r="Z70" s="24">
        <v>0</v>
      </c>
      <c r="AA70" s="24">
        <v>0</v>
      </c>
    </row>
    <row r="71" spans="1:27" ht="15.75" x14ac:dyDescent="0.25">
      <c r="A71" s="22">
        <v>70</v>
      </c>
      <c r="B71" s="23" t="s">
        <v>306</v>
      </c>
      <c r="C71" s="24">
        <v>0</v>
      </c>
      <c r="D71" s="24">
        <v>0</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c r="Y71" s="24">
        <v>0</v>
      </c>
      <c r="Z71" s="24">
        <v>0</v>
      </c>
      <c r="AA71" s="24">
        <v>0</v>
      </c>
    </row>
    <row r="72" spans="1:27" ht="15.75" x14ac:dyDescent="0.25">
      <c r="A72" s="22">
        <v>71</v>
      </c>
      <c r="B72" s="23" t="s">
        <v>307</v>
      </c>
      <c r="C72" s="24">
        <v>0</v>
      </c>
      <c r="D72" s="24">
        <v>0</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c r="Y72" s="24">
        <v>0</v>
      </c>
      <c r="Z72" s="24">
        <v>0</v>
      </c>
      <c r="AA72" s="24">
        <v>0</v>
      </c>
    </row>
    <row r="73" spans="1:27" ht="15.75" x14ac:dyDescent="0.25">
      <c r="A73" s="22">
        <v>72</v>
      </c>
      <c r="B73" s="23" t="s">
        <v>308</v>
      </c>
      <c r="C73" s="24">
        <v>0</v>
      </c>
      <c r="D73" s="24">
        <v>0</v>
      </c>
      <c r="E73" s="24">
        <v>0</v>
      </c>
      <c r="F73" s="24">
        <v>0</v>
      </c>
      <c r="G73" s="24">
        <v>0</v>
      </c>
      <c r="H73" s="24">
        <v>0</v>
      </c>
      <c r="I73" s="24">
        <v>0</v>
      </c>
      <c r="J73" s="24">
        <v>0</v>
      </c>
      <c r="K73" s="24">
        <v>0</v>
      </c>
      <c r="L73" s="24">
        <v>0</v>
      </c>
      <c r="M73" s="24">
        <v>0</v>
      </c>
      <c r="N73" s="24">
        <v>0</v>
      </c>
      <c r="O73" s="24">
        <v>0</v>
      </c>
      <c r="P73" s="24">
        <v>0</v>
      </c>
      <c r="Q73" s="24">
        <v>0</v>
      </c>
      <c r="R73" s="24">
        <v>0</v>
      </c>
      <c r="S73" s="24">
        <v>0</v>
      </c>
      <c r="T73" s="24">
        <v>0</v>
      </c>
      <c r="U73" s="24">
        <v>0</v>
      </c>
      <c r="V73" s="24">
        <v>0</v>
      </c>
      <c r="W73" s="24">
        <v>0</v>
      </c>
      <c r="X73" s="24">
        <v>0</v>
      </c>
      <c r="Y73" s="24">
        <v>0</v>
      </c>
      <c r="Z73" s="24">
        <v>0</v>
      </c>
      <c r="AA73" s="24">
        <v>0</v>
      </c>
    </row>
    <row r="74" spans="1:27" ht="15.75" x14ac:dyDescent="0.25">
      <c r="A74" s="22">
        <v>73</v>
      </c>
      <c r="B74" s="23" t="s">
        <v>309</v>
      </c>
      <c r="C74" s="24">
        <v>0</v>
      </c>
      <c r="D74" s="24">
        <v>0</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c r="Y74" s="24">
        <v>0</v>
      </c>
      <c r="Z74" s="24">
        <v>0</v>
      </c>
      <c r="AA74" s="24">
        <v>0</v>
      </c>
    </row>
    <row r="75" spans="1:27" ht="15.75" x14ac:dyDescent="0.25">
      <c r="A75" s="22">
        <v>74</v>
      </c>
      <c r="B75" s="23" t="s">
        <v>310</v>
      </c>
      <c r="C75" s="24">
        <v>0</v>
      </c>
      <c r="D75" s="24">
        <v>0</v>
      </c>
      <c r="E75" s="24">
        <v>0</v>
      </c>
      <c r="F75" s="24">
        <v>0</v>
      </c>
      <c r="G75" s="24">
        <v>0</v>
      </c>
      <c r="H75" s="24">
        <v>0</v>
      </c>
      <c r="I75" s="24">
        <v>0</v>
      </c>
      <c r="J75" s="24">
        <v>0</v>
      </c>
      <c r="K75" s="24">
        <v>0</v>
      </c>
      <c r="L75" s="24">
        <v>0</v>
      </c>
      <c r="M75" s="24">
        <v>0</v>
      </c>
      <c r="N75" s="24">
        <v>0</v>
      </c>
      <c r="O75" s="24">
        <v>0</v>
      </c>
      <c r="P75" s="24">
        <v>0</v>
      </c>
      <c r="Q75" s="24">
        <v>0</v>
      </c>
      <c r="R75" s="24">
        <v>0</v>
      </c>
      <c r="S75" s="24">
        <v>0</v>
      </c>
      <c r="T75" s="24">
        <v>0</v>
      </c>
      <c r="U75" s="24">
        <v>0</v>
      </c>
      <c r="V75" s="24">
        <v>0</v>
      </c>
      <c r="W75" s="24">
        <v>0</v>
      </c>
      <c r="X75" s="24">
        <v>0</v>
      </c>
      <c r="Y75" s="24">
        <v>1</v>
      </c>
      <c r="Z75" s="24">
        <v>0</v>
      </c>
      <c r="AA75" s="24">
        <v>0</v>
      </c>
    </row>
    <row r="76" spans="1:27" ht="15.75" x14ac:dyDescent="0.25">
      <c r="A76" s="22">
        <v>75</v>
      </c>
      <c r="B76" s="23" t="s">
        <v>311</v>
      </c>
      <c r="C76" s="24">
        <v>1</v>
      </c>
      <c r="D76" s="24">
        <v>0</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c r="Y76" s="24">
        <v>0</v>
      </c>
      <c r="Z76" s="24">
        <v>0</v>
      </c>
      <c r="AA76" s="24">
        <v>0</v>
      </c>
    </row>
    <row r="77" spans="1:27" ht="15.75" x14ac:dyDescent="0.25">
      <c r="A77" s="22">
        <v>76</v>
      </c>
      <c r="B77" s="23" t="s">
        <v>312</v>
      </c>
      <c r="C77" s="24">
        <v>0</v>
      </c>
      <c r="D77" s="24">
        <v>0</v>
      </c>
      <c r="E77" s="24">
        <v>0</v>
      </c>
      <c r="F77" s="24">
        <v>0</v>
      </c>
      <c r="G77" s="24">
        <v>0</v>
      </c>
      <c r="H77" s="24">
        <v>0</v>
      </c>
      <c r="I77" s="24">
        <v>0</v>
      </c>
      <c r="J77" s="24">
        <v>0</v>
      </c>
      <c r="K77" s="24">
        <v>0</v>
      </c>
      <c r="L77" s="24">
        <v>0</v>
      </c>
      <c r="M77" s="24">
        <v>0</v>
      </c>
      <c r="N77" s="24">
        <v>0</v>
      </c>
      <c r="O77" s="24">
        <v>1</v>
      </c>
      <c r="P77" s="24">
        <v>0</v>
      </c>
      <c r="Q77" s="24">
        <v>0</v>
      </c>
      <c r="R77" s="24">
        <v>0</v>
      </c>
      <c r="S77" s="24">
        <v>0</v>
      </c>
      <c r="T77" s="24">
        <v>0</v>
      </c>
      <c r="U77" s="24">
        <v>0</v>
      </c>
      <c r="V77" s="24">
        <v>0</v>
      </c>
      <c r="W77" s="24">
        <v>0</v>
      </c>
      <c r="X77" s="24">
        <v>0</v>
      </c>
      <c r="Y77" s="24">
        <v>0</v>
      </c>
      <c r="Z77" s="24">
        <v>0</v>
      </c>
      <c r="AA77" s="24">
        <v>0</v>
      </c>
    </row>
    <row r="78" spans="1:27" ht="15.75" x14ac:dyDescent="0.25">
      <c r="A78" s="22">
        <v>77</v>
      </c>
      <c r="B78" s="23" t="s">
        <v>313</v>
      </c>
      <c r="C78" s="24">
        <v>0</v>
      </c>
      <c r="D78" s="24">
        <v>0</v>
      </c>
      <c r="E78" s="24">
        <v>0</v>
      </c>
      <c r="F78" s="24">
        <v>0</v>
      </c>
      <c r="G78" s="24">
        <v>0</v>
      </c>
      <c r="H78" s="24">
        <v>0</v>
      </c>
      <c r="I78" s="24">
        <v>0</v>
      </c>
      <c r="J78" s="24">
        <v>0</v>
      </c>
      <c r="K78" s="24">
        <v>0</v>
      </c>
      <c r="L78" s="24">
        <v>0</v>
      </c>
      <c r="M78" s="24">
        <v>0</v>
      </c>
      <c r="N78" s="24">
        <v>0</v>
      </c>
      <c r="O78" s="24">
        <v>0</v>
      </c>
      <c r="P78" s="24">
        <v>0</v>
      </c>
      <c r="Q78" s="24">
        <v>0</v>
      </c>
      <c r="R78" s="24">
        <v>0</v>
      </c>
      <c r="S78" s="24">
        <v>0</v>
      </c>
      <c r="T78" s="24">
        <v>0</v>
      </c>
      <c r="U78" s="24">
        <v>0</v>
      </c>
      <c r="V78" s="24">
        <v>0</v>
      </c>
      <c r="W78" s="24">
        <v>0</v>
      </c>
      <c r="X78" s="24">
        <v>0</v>
      </c>
      <c r="Y78" s="24">
        <v>0</v>
      </c>
      <c r="Z78" s="24">
        <v>0</v>
      </c>
      <c r="AA78" s="24">
        <v>0</v>
      </c>
    </row>
    <row r="79" spans="1:27" ht="15.75" x14ac:dyDescent="0.25">
      <c r="A79" s="22">
        <v>78</v>
      </c>
      <c r="B79" s="23" t="s">
        <v>314</v>
      </c>
      <c r="C79" s="24">
        <v>0</v>
      </c>
      <c r="D79" s="24">
        <v>0</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c r="Y79" s="24">
        <v>0</v>
      </c>
      <c r="Z79" s="24">
        <v>0</v>
      </c>
      <c r="AA79" s="24">
        <v>0</v>
      </c>
    </row>
    <row r="80" spans="1:27" ht="15.75" x14ac:dyDescent="0.25">
      <c r="A80" s="22">
        <v>79</v>
      </c>
      <c r="B80" s="23" t="s">
        <v>315</v>
      </c>
      <c r="C80" s="24">
        <v>0</v>
      </c>
      <c r="D80" s="24">
        <v>0</v>
      </c>
      <c r="E80" s="24">
        <v>0</v>
      </c>
      <c r="F80" s="24">
        <v>0</v>
      </c>
      <c r="G80" s="24">
        <v>0</v>
      </c>
      <c r="H80" s="24">
        <v>0</v>
      </c>
      <c r="I80" s="24">
        <v>0</v>
      </c>
      <c r="J80" s="24">
        <v>0</v>
      </c>
      <c r="K80" s="24">
        <v>0</v>
      </c>
      <c r="L80" s="24">
        <v>0</v>
      </c>
      <c r="M80" s="24">
        <v>0</v>
      </c>
      <c r="N80" s="24">
        <v>0</v>
      </c>
      <c r="O80" s="24">
        <v>0</v>
      </c>
      <c r="P80" s="24">
        <v>0</v>
      </c>
      <c r="Q80" s="24">
        <v>0</v>
      </c>
      <c r="R80" s="24">
        <v>0</v>
      </c>
      <c r="S80" s="24">
        <v>0</v>
      </c>
      <c r="T80" s="24">
        <v>0</v>
      </c>
      <c r="U80" s="24">
        <v>0</v>
      </c>
      <c r="V80" s="24">
        <v>0</v>
      </c>
      <c r="W80" s="24">
        <v>0</v>
      </c>
      <c r="X80" s="24">
        <v>0</v>
      </c>
      <c r="Y80" s="24">
        <v>0</v>
      </c>
      <c r="Z80" s="24">
        <v>0</v>
      </c>
      <c r="AA80" s="24">
        <v>0</v>
      </c>
    </row>
    <row r="81" spans="1:27" ht="15.75" x14ac:dyDescent="0.25">
      <c r="A81" s="22">
        <v>80</v>
      </c>
      <c r="B81" s="23" t="s">
        <v>316</v>
      </c>
      <c r="C81" s="24">
        <v>0</v>
      </c>
      <c r="D81" s="24">
        <v>0</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c r="Y81" s="24">
        <v>0</v>
      </c>
      <c r="Z81" s="24">
        <v>0</v>
      </c>
      <c r="AA81" s="24">
        <v>0</v>
      </c>
    </row>
    <row r="82" spans="1:27" ht="15.75" x14ac:dyDescent="0.25">
      <c r="A82" s="22">
        <v>81</v>
      </c>
      <c r="B82" s="23" t="s">
        <v>317</v>
      </c>
      <c r="C82" s="24">
        <v>0</v>
      </c>
      <c r="D82" s="24">
        <v>0</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c r="Y82" s="24">
        <v>0</v>
      </c>
      <c r="Z82" s="24">
        <v>0</v>
      </c>
      <c r="AA82" s="24">
        <v>0</v>
      </c>
    </row>
    <row r="83" spans="1:27" ht="15.75" x14ac:dyDescent="0.25">
      <c r="A83" s="22">
        <v>82</v>
      </c>
      <c r="B83" s="23" t="s">
        <v>318</v>
      </c>
      <c r="C83" s="24">
        <v>0</v>
      </c>
      <c r="D83" s="24">
        <v>0</v>
      </c>
      <c r="E83" s="24">
        <v>0</v>
      </c>
      <c r="F83" s="24">
        <v>0</v>
      </c>
      <c r="G83" s="24">
        <v>0</v>
      </c>
      <c r="H83" s="24">
        <v>0</v>
      </c>
      <c r="I83" s="24">
        <v>0</v>
      </c>
      <c r="J83" s="24">
        <v>0</v>
      </c>
      <c r="K83" s="24">
        <v>0</v>
      </c>
      <c r="L83" s="24">
        <v>0</v>
      </c>
      <c r="M83" s="24">
        <v>0</v>
      </c>
      <c r="N83" s="24">
        <v>0</v>
      </c>
      <c r="O83" s="24">
        <v>0</v>
      </c>
      <c r="P83" s="24">
        <v>0</v>
      </c>
      <c r="Q83" s="24">
        <v>0</v>
      </c>
      <c r="R83" s="24">
        <v>0</v>
      </c>
      <c r="S83" s="24">
        <v>0</v>
      </c>
      <c r="T83" s="24">
        <v>0</v>
      </c>
      <c r="U83" s="24">
        <v>0</v>
      </c>
      <c r="V83" s="24">
        <v>0</v>
      </c>
      <c r="W83" s="24">
        <v>0</v>
      </c>
      <c r="X83" s="24">
        <v>0</v>
      </c>
      <c r="Y83" s="24">
        <v>0</v>
      </c>
      <c r="Z83" s="24">
        <v>0</v>
      </c>
      <c r="AA83" s="24">
        <v>0</v>
      </c>
    </row>
    <row r="84" spans="1:27" ht="15.75" x14ac:dyDescent="0.25">
      <c r="A84" s="22">
        <v>83</v>
      </c>
      <c r="B84" s="23" t="s">
        <v>319</v>
      </c>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c r="Z84" s="24">
        <v>0</v>
      </c>
      <c r="AA84" s="24">
        <v>0</v>
      </c>
    </row>
    <row r="85" spans="1:27" ht="15.75" x14ac:dyDescent="0.25">
      <c r="A85" s="22">
        <v>84</v>
      </c>
      <c r="B85" s="23" t="s">
        <v>320</v>
      </c>
      <c r="C85" s="24">
        <v>0</v>
      </c>
      <c r="D85" s="24">
        <v>0</v>
      </c>
      <c r="E85" s="24">
        <v>0</v>
      </c>
      <c r="F85" s="24">
        <v>0</v>
      </c>
      <c r="G85" s="24">
        <v>0</v>
      </c>
      <c r="H85" s="24">
        <v>0</v>
      </c>
      <c r="I85" s="24">
        <v>0</v>
      </c>
      <c r="J85" s="24">
        <v>0</v>
      </c>
      <c r="K85" s="24">
        <v>0</v>
      </c>
      <c r="L85" s="24">
        <v>0</v>
      </c>
      <c r="M85" s="24">
        <v>0</v>
      </c>
      <c r="N85" s="24">
        <v>0</v>
      </c>
      <c r="O85" s="24">
        <v>0</v>
      </c>
      <c r="P85" s="24">
        <v>0</v>
      </c>
      <c r="Q85" s="24">
        <v>0</v>
      </c>
      <c r="R85" s="24">
        <v>0</v>
      </c>
      <c r="S85" s="24">
        <v>0</v>
      </c>
      <c r="T85" s="24">
        <v>0</v>
      </c>
      <c r="U85" s="24">
        <v>0</v>
      </c>
      <c r="V85" s="24">
        <v>0</v>
      </c>
      <c r="W85" s="24">
        <v>0</v>
      </c>
      <c r="X85" s="24">
        <v>0</v>
      </c>
      <c r="Y85" s="24">
        <v>0</v>
      </c>
      <c r="Z85" s="24">
        <v>0</v>
      </c>
      <c r="AA85" s="24">
        <v>0</v>
      </c>
    </row>
    <row r="86" spans="1:27" ht="15.75" x14ac:dyDescent="0.25">
      <c r="A86" s="22">
        <v>85</v>
      </c>
      <c r="B86" s="23" t="s">
        <v>321</v>
      </c>
      <c r="C86" s="24">
        <v>0</v>
      </c>
      <c r="D86" s="24">
        <v>0</v>
      </c>
      <c r="E86" s="24">
        <v>0</v>
      </c>
      <c r="F86" s="24">
        <v>0</v>
      </c>
      <c r="G86" s="24">
        <v>0</v>
      </c>
      <c r="H86" s="24">
        <v>0</v>
      </c>
      <c r="I86" s="24">
        <v>0</v>
      </c>
      <c r="J86" s="24">
        <v>0</v>
      </c>
      <c r="K86" s="24">
        <v>0</v>
      </c>
      <c r="L86" s="24">
        <v>0</v>
      </c>
      <c r="M86" s="24">
        <v>0</v>
      </c>
      <c r="N86" s="24">
        <v>0</v>
      </c>
      <c r="O86" s="24">
        <v>0</v>
      </c>
      <c r="P86" s="24">
        <v>0</v>
      </c>
      <c r="Q86" s="24">
        <v>0</v>
      </c>
      <c r="R86" s="24">
        <v>0</v>
      </c>
      <c r="S86" s="24">
        <v>0</v>
      </c>
      <c r="T86" s="24">
        <v>0</v>
      </c>
      <c r="U86" s="24">
        <v>0</v>
      </c>
      <c r="V86" s="24">
        <v>0</v>
      </c>
      <c r="W86" s="24">
        <v>0</v>
      </c>
      <c r="X86" s="24">
        <v>0</v>
      </c>
      <c r="Y86" s="24">
        <v>0</v>
      </c>
      <c r="Z86" s="24">
        <v>0</v>
      </c>
      <c r="AA86" s="24">
        <v>0</v>
      </c>
    </row>
    <row r="87" spans="1:27" ht="15.75" x14ac:dyDescent="0.25">
      <c r="A87" s="22">
        <v>86</v>
      </c>
      <c r="B87" s="23" t="s">
        <v>322</v>
      </c>
      <c r="C87" s="24">
        <v>0</v>
      </c>
      <c r="D87" s="24">
        <v>0</v>
      </c>
      <c r="E87" s="24">
        <v>0</v>
      </c>
      <c r="F87" s="24">
        <v>0</v>
      </c>
      <c r="G87" s="24">
        <v>0</v>
      </c>
      <c r="H87" s="24">
        <v>0</v>
      </c>
      <c r="I87" s="24">
        <v>0</v>
      </c>
      <c r="J87" s="24">
        <v>0</v>
      </c>
      <c r="K87" s="24">
        <v>0</v>
      </c>
      <c r="L87" s="24">
        <v>0</v>
      </c>
      <c r="M87" s="24">
        <v>0</v>
      </c>
      <c r="N87" s="24">
        <v>0</v>
      </c>
      <c r="O87" s="24">
        <v>0</v>
      </c>
      <c r="P87" s="24">
        <v>0</v>
      </c>
      <c r="Q87" s="24">
        <v>0</v>
      </c>
      <c r="R87" s="24">
        <v>0</v>
      </c>
      <c r="S87" s="24">
        <v>0</v>
      </c>
      <c r="T87" s="24">
        <v>0</v>
      </c>
      <c r="U87" s="24">
        <v>0</v>
      </c>
      <c r="V87" s="24">
        <v>0</v>
      </c>
      <c r="W87" s="24">
        <v>0</v>
      </c>
      <c r="X87" s="24">
        <v>0</v>
      </c>
      <c r="Y87" s="24">
        <v>0</v>
      </c>
      <c r="Z87" s="24">
        <v>0</v>
      </c>
      <c r="AA87" s="24">
        <v>0</v>
      </c>
    </row>
    <row r="88" spans="1:27" ht="15.75" x14ac:dyDescent="0.25">
      <c r="A88" s="22">
        <v>87</v>
      </c>
      <c r="B88" s="23" t="s">
        <v>323</v>
      </c>
      <c r="C88" s="24">
        <v>0</v>
      </c>
      <c r="D88" s="24">
        <v>0</v>
      </c>
      <c r="E88" s="24">
        <v>0</v>
      </c>
      <c r="F88" s="24">
        <v>0</v>
      </c>
      <c r="G88" s="24">
        <v>0</v>
      </c>
      <c r="H88" s="24">
        <v>0</v>
      </c>
      <c r="I88" s="24">
        <v>0</v>
      </c>
      <c r="J88" s="24">
        <v>0</v>
      </c>
      <c r="K88" s="24">
        <v>0</v>
      </c>
      <c r="L88" s="24">
        <v>0</v>
      </c>
      <c r="M88" s="24">
        <v>0</v>
      </c>
      <c r="N88" s="24">
        <v>0</v>
      </c>
      <c r="O88" s="24">
        <v>0</v>
      </c>
      <c r="P88" s="24">
        <v>0</v>
      </c>
      <c r="Q88" s="24">
        <v>0</v>
      </c>
      <c r="R88" s="24">
        <v>0</v>
      </c>
      <c r="S88" s="24">
        <v>0</v>
      </c>
      <c r="T88" s="24">
        <v>0</v>
      </c>
      <c r="U88" s="24">
        <v>0</v>
      </c>
      <c r="V88" s="24">
        <v>0</v>
      </c>
      <c r="W88" s="24">
        <v>0</v>
      </c>
      <c r="X88" s="24">
        <v>0</v>
      </c>
      <c r="Y88" s="24">
        <v>0</v>
      </c>
      <c r="Z88" s="24">
        <v>0</v>
      </c>
      <c r="AA88" s="24">
        <v>0</v>
      </c>
    </row>
    <row r="89" spans="1:27" ht="15.75" x14ac:dyDescent="0.25">
      <c r="A89" s="22">
        <v>88</v>
      </c>
      <c r="B89" s="23" t="s">
        <v>324</v>
      </c>
      <c r="C89" s="24">
        <v>0</v>
      </c>
      <c r="D89" s="24">
        <v>0</v>
      </c>
      <c r="E89" s="24">
        <v>0</v>
      </c>
      <c r="F89" s="24">
        <v>0</v>
      </c>
      <c r="G89" s="24">
        <v>0</v>
      </c>
      <c r="H89" s="24">
        <v>0</v>
      </c>
      <c r="I89" s="24">
        <v>0</v>
      </c>
      <c r="J89" s="24">
        <v>0</v>
      </c>
      <c r="K89" s="24">
        <v>0</v>
      </c>
      <c r="L89" s="24">
        <v>0</v>
      </c>
      <c r="M89" s="24">
        <v>0</v>
      </c>
      <c r="N89" s="24">
        <v>0</v>
      </c>
      <c r="O89" s="24">
        <v>0</v>
      </c>
      <c r="P89" s="24">
        <v>0</v>
      </c>
      <c r="Q89" s="24">
        <v>0</v>
      </c>
      <c r="R89" s="24">
        <v>0</v>
      </c>
      <c r="S89" s="24">
        <v>0</v>
      </c>
      <c r="T89" s="24">
        <v>0</v>
      </c>
      <c r="U89" s="24">
        <v>0</v>
      </c>
      <c r="V89" s="24">
        <v>0</v>
      </c>
      <c r="W89" s="24">
        <v>0</v>
      </c>
      <c r="X89" s="24">
        <v>0</v>
      </c>
      <c r="Y89" s="24">
        <v>0</v>
      </c>
      <c r="Z89" s="24">
        <v>0</v>
      </c>
      <c r="AA89" s="24">
        <v>0</v>
      </c>
    </row>
    <row r="90" spans="1:27" ht="15.75" x14ac:dyDescent="0.25">
      <c r="A90" s="22">
        <v>89</v>
      </c>
      <c r="B90" s="23" t="s">
        <v>325</v>
      </c>
      <c r="C90" s="24">
        <v>0</v>
      </c>
      <c r="D90" s="24">
        <v>0</v>
      </c>
      <c r="E90" s="24">
        <v>0</v>
      </c>
      <c r="F90" s="24">
        <v>0</v>
      </c>
      <c r="G90" s="24">
        <v>0</v>
      </c>
      <c r="H90" s="24">
        <v>0</v>
      </c>
      <c r="I90" s="24">
        <v>0</v>
      </c>
      <c r="J90" s="24">
        <v>0</v>
      </c>
      <c r="K90" s="24">
        <v>0</v>
      </c>
      <c r="L90" s="24">
        <v>0</v>
      </c>
      <c r="M90" s="24">
        <v>0</v>
      </c>
      <c r="N90" s="24">
        <v>0</v>
      </c>
      <c r="O90" s="24">
        <v>0</v>
      </c>
      <c r="P90" s="24">
        <v>0</v>
      </c>
      <c r="Q90" s="24">
        <v>0</v>
      </c>
      <c r="R90" s="24">
        <v>0</v>
      </c>
      <c r="S90" s="24">
        <v>0</v>
      </c>
      <c r="T90" s="24">
        <v>0</v>
      </c>
      <c r="U90" s="24">
        <v>0</v>
      </c>
      <c r="V90" s="24">
        <v>0</v>
      </c>
      <c r="W90" s="24">
        <v>0</v>
      </c>
      <c r="X90" s="24">
        <v>0</v>
      </c>
      <c r="Y90" s="24">
        <v>0</v>
      </c>
      <c r="Z90" s="24">
        <v>0</v>
      </c>
      <c r="AA90" s="24">
        <v>0</v>
      </c>
    </row>
    <row r="91" spans="1:27" ht="15.75" x14ac:dyDescent="0.25">
      <c r="A91" s="22">
        <v>90</v>
      </c>
      <c r="B91" s="23" t="s">
        <v>326</v>
      </c>
      <c r="C91" s="24">
        <v>0</v>
      </c>
      <c r="D91" s="24">
        <v>0</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c r="Y91" s="24">
        <v>0</v>
      </c>
      <c r="Z91" s="24">
        <v>0</v>
      </c>
      <c r="AA91" s="24">
        <v>0</v>
      </c>
    </row>
    <row r="92" spans="1:27" ht="15.75" x14ac:dyDescent="0.25">
      <c r="A92" s="22">
        <v>91</v>
      </c>
      <c r="B92" s="23" t="s">
        <v>327</v>
      </c>
      <c r="C92" s="24">
        <v>1</v>
      </c>
      <c r="D92" s="24">
        <v>0</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c r="Y92" s="24">
        <v>0</v>
      </c>
      <c r="Z92" s="24">
        <v>0</v>
      </c>
      <c r="AA92" s="24">
        <v>0</v>
      </c>
    </row>
    <row r="93" spans="1:27" ht="15.75" x14ac:dyDescent="0.25">
      <c r="A93" s="22">
        <v>92</v>
      </c>
      <c r="B93" s="23" t="s">
        <v>328</v>
      </c>
      <c r="C93" s="24">
        <v>0</v>
      </c>
      <c r="D93" s="24">
        <v>0</v>
      </c>
      <c r="E93" s="24">
        <v>0</v>
      </c>
      <c r="F93" s="24">
        <v>0</v>
      </c>
      <c r="G93" s="24">
        <v>0</v>
      </c>
      <c r="H93" s="24">
        <v>0</v>
      </c>
      <c r="I93" s="24">
        <v>0</v>
      </c>
      <c r="J93" s="24">
        <v>0</v>
      </c>
      <c r="K93" s="24">
        <v>0</v>
      </c>
      <c r="L93" s="24">
        <v>0</v>
      </c>
      <c r="M93" s="24">
        <v>0</v>
      </c>
      <c r="N93" s="24">
        <v>0</v>
      </c>
      <c r="O93" s="24">
        <v>0</v>
      </c>
      <c r="P93" s="24">
        <v>0</v>
      </c>
      <c r="Q93" s="24">
        <v>0</v>
      </c>
      <c r="R93" s="24">
        <v>0</v>
      </c>
      <c r="S93" s="24">
        <v>0</v>
      </c>
      <c r="T93" s="24">
        <v>0</v>
      </c>
      <c r="U93" s="24">
        <v>0</v>
      </c>
      <c r="V93" s="24">
        <v>0</v>
      </c>
      <c r="W93" s="24">
        <v>0</v>
      </c>
      <c r="X93" s="24">
        <v>0</v>
      </c>
      <c r="Y93" s="24">
        <v>0</v>
      </c>
      <c r="Z93" s="24">
        <v>0</v>
      </c>
      <c r="AA93" s="24">
        <v>0</v>
      </c>
    </row>
    <row r="94" spans="1:27" ht="15.75" x14ac:dyDescent="0.25">
      <c r="A94" s="22">
        <v>93</v>
      </c>
      <c r="B94" s="23" t="s">
        <v>329</v>
      </c>
      <c r="C94" s="24">
        <v>1</v>
      </c>
      <c r="D94" s="24">
        <v>1</v>
      </c>
      <c r="E94" s="24">
        <v>0</v>
      </c>
      <c r="F94" s="24">
        <v>0</v>
      </c>
      <c r="G94" s="24">
        <v>0</v>
      </c>
      <c r="H94" s="24">
        <v>0</v>
      </c>
      <c r="I94" s="24">
        <v>0</v>
      </c>
      <c r="J94" s="24">
        <v>0</v>
      </c>
      <c r="K94" s="24">
        <v>0</v>
      </c>
      <c r="L94" s="24">
        <v>0</v>
      </c>
      <c r="M94" s="24">
        <v>0</v>
      </c>
      <c r="N94" s="24">
        <v>0</v>
      </c>
      <c r="O94" s="24">
        <v>0</v>
      </c>
      <c r="P94" s="24">
        <v>0</v>
      </c>
      <c r="Q94" s="24">
        <v>0</v>
      </c>
      <c r="R94" s="24">
        <v>0</v>
      </c>
      <c r="S94" s="24">
        <v>0</v>
      </c>
      <c r="T94" s="24">
        <v>0</v>
      </c>
      <c r="U94" s="24">
        <v>0</v>
      </c>
      <c r="V94" s="24">
        <v>0</v>
      </c>
      <c r="W94" s="24">
        <v>0</v>
      </c>
      <c r="X94" s="24">
        <v>0</v>
      </c>
      <c r="Y94" s="24">
        <v>0</v>
      </c>
      <c r="Z94" s="24">
        <v>0</v>
      </c>
      <c r="AA94" s="24">
        <v>0</v>
      </c>
    </row>
    <row r="95" spans="1:27" ht="15.75" x14ac:dyDescent="0.25">
      <c r="A95" s="22">
        <v>94</v>
      </c>
      <c r="B95" s="23" t="s">
        <v>330</v>
      </c>
      <c r="C95" s="24">
        <v>1</v>
      </c>
      <c r="D95" s="24">
        <v>1</v>
      </c>
      <c r="E95" s="24">
        <v>0</v>
      </c>
      <c r="F95" s="24">
        <v>0</v>
      </c>
      <c r="G95" s="24">
        <v>0</v>
      </c>
      <c r="H95" s="24">
        <v>0</v>
      </c>
      <c r="I95" s="24">
        <v>0</v>
      </c>
      <c r="J95" s="24">
        <v>0</v>
      </c>
      <c r="K95" s="24">
        <v>0</v>
      </c>
      <c r="L95" s="24">
        <v>0</v>
      </c>
      <c r="M95" s="24">
        <v>0</v>
      </c>
      <c r="N95" s="24">
        <v>0</v>
      </c>
      <c r="O95" s="24">
        <v>0</v>
      </c>
      <c r="P95" s="24">
        <v>0</v>
      </c>
      <c r="Q95" s="24">
        <v>0</v>
      </c>
      <c r="R95" s="24">
        <v>0</v>
      </c>
      <c r="S95" s="24">
        <v>0</v>
      </c>
      <c r="T95" s="24">
        <v>0</v>
      </c>
      <c r="U95" s="24">
        <v>0</v>
      </c>
      <c r="V95" s="24">
        <v>0</v>
      </c>
      <c r="W95" s="24">
        <v>0</v>
      </c>
      <c r="X95" s="24">
        <v>0</v>
      </c>
      <c r="Y95" s="24">
        <v>0</v>
      </c>
      <c r="Z95" s="24">
        <v>0</v>
      </c>
      <c r="AA95" s="24">
        <v>0</v>
      </c>
    </row>
    <row r="96" spans="1:27" ht="15.75" x14ac:dyDescent="0.25">
      <c r="A96" s="22">
        <v>95</v>
      </c>
      <c r="B96" s="23" t="s">
        <v>331</v>
      </c>
      <c r="C96" s="24">
        <v>1</v>
      </c>
      <c r="D96" s="24">
        <v>0</v>
      </c>
      <c r="E96" s="24">
        <v>0</v>
      </c>
      <c r="F96" s="24">
        <v>0</v>
      </c>
      <c r="G96" s="24">
        <v>0</v>
      </c>
      <c r="H96" s="24">
        <v>0</v>
      </c>
      <c r="I96" s="24">
        <v>0</v>
      </c>
      <c r="J96" s="24">
        <v>0</v>
      </c>
      <c r="K96" s="24">
        <v>0</v>
      </c>
      <c r="L96" s="24">
        <v>0</v>
      </c>
      <c r="M96" s="24">
        <v>0</v>
      </c>
      <c r="N96" s="24">
        <v>0</v>
      </c>
      <c r="O96" s="24">
        <v>0</v>
      </c>
      <c r="P96" s="24">
        <v>0</v>
      </c>
      <c r="Q96" s="24">
        <v>0</v>
      </c>
      <c r="R96" s="24">
        <v>0</v>
      </c>
      <c r="S96" s="24">
        <v>0</v>
      </c>
      <c r="T96" s="24">
        <v>0</v>
      </c>
      <c r="U96" s="24">
        <v>0</v>
      </c>
      <c r="V96" s="24">
        <v>0</v>
      </c>
      <c r="W96" s="24">
        <v>0</v>
      </c>
      <c r="X96" s="24">
        <v>0</v>
      </c>
      <c r="Y96" s="24">
        <v>0</v>
      </c>
      <c r="Z96" s="24">
        <v>0</v>
      </c>
      <c r="AA96" s="24">
        <v>0</v>
      </c>
    </row>
    <row r="97" spans="1:27" ht="15.75" x14ac:dyDescent="0.25">
      <c r="A97" s="22">
        <v>96</v>
      </c>
      <c r="B97" s="23" t="s">
        <v>332</v>
      </c>
      <c r="C97" s="24">
        <v>1</v>
      </c>
      <c r="D97" s="24">
        <v>0</v>
      </c>
      <c r="E97" s="24">
        <v>0</v>
      </c>
      <c r="F97" s="24">
        <v>0</v>
      </c>
      <c r="G97" s="24">
        <v>0</v>
      </c>
      <c r="H97" s="24">
        <v>0</v>
      </c>
      <c r="I97" s="24">
        <v>0</v>
      </c>
      <c r="J97" s="24">
        <v>0</v>
      </c>
      <c r="K97" s="24">
        <v>0</v>
      </c>
      <c r="L97" s="24">
        <v>0</v>
      </c>
      <c r="M97" s="24">
        <v>0</v>
      </c>
      <c r="N97" s="24">
        <v>0</v>
      </c>
      <c r="O97" s="24">
        <v>0</v>
      </c>
      <c r="P97" s="24">
        <v>0</v>
      </c>
      <c r="Q97" s="24">
        <v>0</v>
      </c>
      <c r="R97" s="24">
        <v>0</v>
      </c>
      <c r="S97" s="24">
        <v>0</v>
      </c>
      <c r="T97" s="24">
        <v>0</v>
      </c>
      <c r="U97" s="24">
        <v>0</v>
      </c>
      <c r="V97" s="24">
        <v>0</v>
      </c>
      <c r="W97" s="24">
        <v>0</v>
      </c>
      <c r="X97" s="24">
        <v>0</v>
      </c>
      <c r="Y97" s="24">
        <v>0</v>
      </c>
      <c r="Z97" s="24">
        <v>0</v>
      </c>
      <c r="AA97" s="24">
        <v>0</v>
      </c>
    </row>
    <row r="98" spans="1:27" ht="15.75" x14ac:dyDescent="0.25">
      <c r="A98" s="22">
        <v>97</v>
      </c>
      <c r="B98" s="23" t="s">
        <v>333</v>
      </c>
      <c r="C98" s="24">
        <v>1</v>
      </c>
      <c r="D98" s="24">
        <v>0</v>
      </c>
      <c r="E98" s="24">
        <v>0</v>
      </c>
      <c r="F98" s="24">
        <v>0</v>
      </c>
      <c r="G98" s="24">
        <v>0</v>
      </c>
      <c r="H98" s="24">
        <v>0</v>
      </c>
      <c r="I98" s="24">
        <v>0</v>
      </c>
      <c r="J98" s="24">
        <v>0</v>
      </c>
      <c r="K98" s="24">
        <v>0</v>
      </c>
      <c r="L98" s="24">
        <v>0</v>
      </c>
      <c r="M98" s="24">
        <v>0</v>
      </c>
      <c r="N98" s="24">
        <v>0</v>
      </c>
      <c r="O98" s="24">
        <v>0</v>
      </c>
      <c r="P98" s="24">
        <v>0</v>
      </c>
      <c r="Q98" s="24">
        <v>0</v>
      </c>
      <c r="R98" s="24">
        <v>0</v>
      </c>
      <c r="S98" s="24">
        <v>0</v>
      </c>
      <c r="T98" s="24">
        <v>0</v>
      </c>
      <c r="U98" s="24">
        <v>0</v>
      </c>
      <c r="V98" s="24">
        <v>0</v>
      </c>
      <c r="W98" s="24">
        <v>0</v>
      </c>
      <c r="X98" s="24">
        <v>0</v>
      </c>
      <c r="Y98" s="24">
        <v>0</v>
      </c>
      <c r="Z98" s="24">
        <v>0</v>
      </c>
      <c r="AA98" s="24">
        <v>0</v>
      </c>
    </row>
    <row r="99" spans="1:27" ht="15.75" x14ac:dyDescent="0.25">
      <c r="A99" s="22">
        <v>98</v>
      </c>
      <c r="B99" s="23" t="s">
        <v>334</v>
      </c>
      <c r="C99" s="24">
        <v>1</v>
      </c>
      <c r="D99" s="24">
        <v>0</v>
      </c>
      <c r="E99" s="24">
        <v>0</v>
      </c>
      <c r="F99" s="24">
        <v>0</v>
      </c>
      <c r="G99" s="24">
        <v>0</v>
      </c>
      <c r="H99" s="24">
        <v>0</v>
      </c>
      <c r="I99" s="24">
        <v>0</v>
      </c>
      <c r="J99" s="24">
        <v>0</v>
      </c>
      <c r="K99" s="24">
        <v>0</v>
      </c>
      <c r="L99" s="24">
        <v>0</v>
      </c>
      <c r="M99" s="24">
        <v>0</v>
      </c>
      <c r="N99" s="24">
        <v>0</v>
      </c>
      <c r="O99" s="24">
        <v>0</v>
      </c>
      <c r="P99" s="24">
        <v>0</v>
      </c>
      <c r="Q99" s="24">
        <v>0</v>
      </c>
      <c r="R99" s="24">
        <v>0</v>
      </c>
      <c r="S99" s="24">
        <v>0</v>
      </c>
      <c r="T99" s="24">
        <v>0</v>
      </c>
      <c r="U99" s="24">
        <v>0</v>
      </c>
      <c r="V99" s="24">
        <v>0</v>
      </c>
      <c r="W99" s="24">
        <v>0</v>
      </c>
      <c r="X99" s="24">
        <v>0</v>
      </c>
      <c r="Y99" s="24">
        <v>0</v>
      </c>
      <c r="Z99" s="24">
        <v>0</v>
      </c>
      <c r="AA99" s="24">
        <v>0</v>
      </c>
    </row>
    <row r="100" spans="1:27" ht="15.75" x14ac:dyDescent="0.25">
      <c r="A100" s="22">
        <v>99</v>
      </c>
      <c r="B100" s="23" t="s">
        <v>335</v>
      </c>
      <c r="C100" s="24">
        <v>1</v>
      </c>
      <c r="D100" s="24">
        <v>0</v>
      </c>
      <c r="E100" s="24">
        <v>0</v>
      </c>
      <c r="F100" s="24">
        <v>0</v>
      </c>
      <c r="G100" s="24">
        <v>0</v>
      </c>
      <c r="H100" s="24">
        <v>0</v>
      </c>
      <c r="I100" s="24">
        <v>0</v>
      </c>
      <c r="J100" s="24">
        <v>0</v>
      </c>
      <c r="K100" s="24">
        <v>0</v>
      </c>
      <c r="L100" s="24">
        <v>0</v>
      </c>
      <c r="M100" s="24">
        <v>0</v>
      </c>
      <c r="N100" s="24">
        <v>0</v>
      </c>
      <c r="O100" s="24">
        <v>0</v>
      </c>
      <c r="P100" s="24">
        <v>0</v>
      </c>
      <c r="Q100" s="24">
        <v>0</v>
      </c>
      <c r="R100" s="24">
        <v>0</v>
      </c>
      <c r="S100" s="24">
        <v>0</v>
      </c>
      <c r="T100" s="24">
        <v>0</v>
      </c>
      <c r="U100" s="24">
        <v>0</v>
      </c>
      <c r="V100" s="24">
        <v>0</v>
      </c>
      <c r="W100" s="24">
        <v>0</v>
      </c>
      <c r="X100" s="24">
        <v>0</v>
      </c>
      <c r="Y100" s="24">
        <v>0</v>
      </c>
      <c r="Z100" s="24">
        <v>0</v>
      </c>
      <c r="AA100" s="24">
        <v>0</v>
      </c>
    </row>
    <row r="101" spans="1:27" ht="15.75" x14ac:dyDescent="0.25">
      <c r="A101" s="22">
        <v>100</v>
      </c>
      <c r="B101" s="23" t="s">
        <v>336</v>
      </c>
      <c r="C101" s="24">
        <v>1</v>
      </c>
      <c r="D101" s="24">
        <v>0</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c r="Y101" s="24">
        <v>0</v>
      </c>
      <c r="Z101" s="24">
        <v>0</v>
      </c>
      <c r="AA101" s="24">
        <v>0</v>
      </c>
    </row>
    <row r="102" spans="1:27" ht="15.75" x14ac:dyDescent="0.25">
      <c r="A102" s="22">
        <v>101</v>
      </c>
      <c r="B102" s="23" t="s">
        <v>337</v>
      </c>
      <c r="C102" s="24">
        <v>1</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row>
    <row r="103" spans="1:27" ht="15.75" x14ac:dyDescent="0.25">
      <c r="A103" s="22">
        <v>102</v>
      </c>
      <c r="B103" s="23" t="s">
        <v>338</v>
      </c>
      <c r="C103" s="24">
        <v>0</v>
      </c>
      <c r="D103" s="24">
        <v>0</v>
      </c>
      <c r="E103" s="24">
        <v>0</v>
      </c>
      <c r="F103" s="24">
        <v>0</v>
      </c>
      <c r="G103" s="24">
        <v>0</v>
      </c>
      <c r="H103" s="24">
        <v>0</v>
      </c>
      <c r="I103" s="24">
        <v>0</v>
      </c>
      <c r="J103" s="24">
        <v>0</v>
      </c>
      <c r="K103" s="24">
        <v>0</v>
      </c>
      <c r="L103" s="24">
        <v>0</v>
      </c>
      <c r="M103" s="24">
        <v>0</v>
      </c>
      <c r="N103" s="24">
        <v>0</v>
      </c>
      <c r="O103" s="24">
        <v>0</v>
      </c>
      <c r="P103" s="24">
        <v>0</v>
      </c>
      <c r="Q103" s="24">
        <v>0</v>
      </c>
      <c r="R103" s="24">
        <v>0</v>
      </c>
      <c r="S103" s="24">
        <v>0</v>
      </c>
      <c r="T103" s="24">
        <v>0</v>
      </c>
      <c r="U103" s="24">
        <v>0</v>
      </c>
      <c r="V103" s="24">
        <v>0</v>
      </c>
      <c r="W103" s="24">
        <v>0</v>
      </c>
      <c r="X103" s="24">
        <v>0</v>
      </c>
      <c r="Y103" s="24">
        <v>0</v>
      </c>
      <c r="Z103" s="24">
        <v>0</v>
      </c>
      <c r="AA103" s="24">
        <v>0</v>
      </c>
    </row>
    <row r="104" spans="1:27" ht="15.75" x14ac:dyDescent="0.25">
      <c r="A104" s="22">
        <v>103</v>
      </c>
      <c r="B104" s="23" t="s">
        <v>339</v>
      </c>
      <c r="C104" s="24">
        <v>0</v>
      </c>
      <c r="D104" s="24">
        <v>0</v>
      </c>
      <c r="E104" s="24">
        <v>0</v>
      </c>
      <c r="F104" s="24">
        <v>0</v>
      </c>
      <c r="G104" s="24">
        <v>0</v>
      </c>
      <c r="H104" s="24">
        <v>0</v>
      </c>
      <c r="I104" s="24">
        <v>0</v>
      </c>
      <c r="J104" s="24">
        <v>0</v>
      </c>
      <c r="K104" s="24">
        <v>0</v>
      </c>
      <c r="L104" s="24">
        <v>0</v>
      </c>
      <c r="M104" s="24">
        <v>0</v>
      </c>
      <c r="N104" s="24">
        <v>0</v>
      </c>
      <c r="O104" s="24">
        <v>0</v>
      </c>
      <c r="P104" s="24">
        <v>0</v>
      </c>
      <c r="Q104" s="24">
        <v>0</v>
      </c>
      <c r="R104" s="24">
        <v>0</v>
      </c>
      <c r="S104" s="24">
        <v>0</v>
      </c>
      <c r="T104" s="24">
        <v>0</v>
      </c>
      <c r="U104" s="24">
        <v>0</v>
      </c>
      <c r="V104" s="24">
        <v>0</v>
      </c>
      <c r="W104" s="24">
        <v>0</v>
      </c>
      <c r="X104" s="24">
        <v>0</v>
      </c>
      <c r="Y104" s="24">
        <v>0</v>
      </c>
      <c r="Z104" s="24">
        <v>0</v>
      </c>
      <c r="AA104" s="24">
        <v>0</v>
      </c>
    </row>
    <row r="105" spans="1:27" ht="15.75" x14ac:dyDescent="0.25">
      <c r="A105" s="22">
        <v>104</v>
      </c>
      <c r="B105" s="23" t="s">
        <v>340</v>
      </c>
      <c r="C105" s="24">
        <v>0</v>
      </c>
      <c r="D105" s="24">
        <v>0</v>
      </c>
      <c r="E105" s="24">
        <v>0</v>
      </c>
      <c r="F105" s="24">
        <v>0</v>
      </c>
      <c r="G105" s="24">
        <v>0</v>
      </c>
      <c r="H105" s="24">
        <v>0</v>
      </c>
      <c r="I105" s="24">
        <v>0</v>
      </c>
      <c r="J105" s="24">
        <v>0</v>
      </c>
      <c r="K105" s="24">
        <v>0</v>
      </c>
      <c r="L105" s="24">
        <v>0</v>
      </c>
      <c r="M105" s="24">
        <v>0</v>
      </c>
      <c r="N105" s="24">
        <v>0</v>
      </c>
      <c r="O105" s="24">
        <v>0</v>
      </c>
      <c r="P105" s="24">
        <v>0</v>
      </c>
      <c r="Q105" s="24">
        <v>0</v>
      </c>
      <c r="R105" s="24">
        <v>0</v>
      </c>
      <c r="S105" s="24">
        <v>0</v>
      </c>
      <c r="T105" s="24">
        <v>0</v>
      </c>
      <c r="U105" s="24">
        <v>0</v>
      </c>
      <c r="V105" s="24">
        <v>0</v>
      </c>
      <c r="W105" s="24">
        <v>0</v>
      </c>
      <c r="X105" s="24">
        <v>0</v>
      </c>
      <c r="Y105" s="24">
        <v>0</v>
      </c>
      <c r="Z105" s="24">
        <v>0</v>
      </c>
      <c r="AA105" s="24">
        <v>0</v>
      </c>
    </row>
    <row r="106" spans="1:27" ht="15.75" x14ac:dyDescent="0.25">
      <c r="A106" s="22">
        <v>105</v>
      </c>
      <c r="B106" s="23" t="s">
        <v>341</v>
      </c>
      <c r="C106" s="24">
        <v>0</v>
      </c>
      <c r="D106" s="24">
        <v>0</v>
      </c>
      <c r="E106" s="24">
        <v>0</v>
      </c>
      <c r="F106" s="24">
        <v>0</v>
      </c>
      <c r="G106" s="24">
        <v>0</v>
      </c>
      <c r="H106" s="24">
        <v>0</v>
      </c>
      <c r="I106" s="24">
        <v>0</v>
      </c>
      <c r="J106" s="24">
        <v>0</v>
      </c>
      <c r="K106" s="24">
        <v>0</v>
      </c>
      <c r="L106" s="24">
        <v>0</v>
      </c>
      <c r="M106" s="24">
        <v>0</v>
      </c>
      <c r="N106" s="24">
        <v>0</v>
      </c>
      <c r="O106" s="24">
        <v>0</v>
      </c>
      <c r="P106" s="24">
        <v>0</v>
      </c>
      <c r="Q106" s="24">
        <v>0</v>
      </c>
      <c r="R106" s="24">
        <v>0</v>
      </c>
      <c r="S106" s="24">
        <v>0</v>
      </c>
      <c r="T106" s="24">
        <v>0</v>
      </c>
      <c r="U106" s="24">
        <v>0</v>
      </c>
      <c r="V106" s="24">
        <v>0</v>
      </c>
      <c r="W106" s="24">
        <v>0</v>
      </c>
      <c r="X106" s="24">
        <v>0</v>
      </c>
      <c r="Y106" s="24">
        <v>0</v>
      </c>
      <c r="Z106" s="24">
        <v>0</v>
      </c>
      <c r="AA106" s="24">
        <v>0</v>
      </c>
    </row>
    <row r="107" spans="1:27" ht="15.75" x14ac:dyDescent="0.25">
      <c r="A107" s="22">
        <v>106</v>
      </c>
      <c r="B107" s="23" t="s">
        <v>342</v>
      </c>
      <c r="C107" s="24">
        <v>0</v>
      </c>
      <c r="D107" s="24">
        <v>0</v>
      </c>
      <c r="E107" s="24">
        <v>1</v>
      </c>
      <c r="F107" s="24">
        <v>0</v>
      </c>
      <c r="G107" s="24">
        <v>0</v>
      </c>
      <c r="H107" s="24">
        <v>0</v>
      </c>
      <c r="I107" s="24">
        <v>0</v>
      </c>
      <c r="J107" s="24">
        <v>0</v>
      </c>
      <c r="K107" s="24">
        <v>0</v>
      </c>
      <c r="L107" s="24">
        <v>0</v>
      </c>
      <c r="M107" s="24">
        <v>0</v>
      </c>
      <c r="N107" s="24">
        <v>0</v>
      </c>
      <c r="O107" s="24">
        <v>0</v>
      </c>
      <c r="P107" s="24">
        <v>0</v>
      </c>
      <c r="Q107" s="24">
        <v>0</v>
      </c>
      <c r="R107" s="24">
        <v>0</v>
      </c>
      <c r="S107" s="24">
        <v>0</v>
      </c>
      <c r="T107" s="24">
        <v>0</v>
      </c>
      <c r="U107" s="24">
        <v>0</v>
      </c>
      <c r="V107" s="24">
        <v>0</v>
      </c>
      <c r="W107" s="24">
        <v>0</v>
      </c>
      <c r="X107" s="24">
        <v>0</v>
      </c>
      <c r="Y107" s="24">
        <v>0</v>
      </c>
      <c r="Z107" s="24">
        <v>0</v>
      </c>
      <c r="AA107" s="24">
        <v>0</v>
      </c>
    </row>
    <row r="108" spans="1:27" ht="15.75" x14ac:dyDescent="0.25">
      <c r="A108" s="22">
        <v>107</v>
      </c>
      <c r="B108" s="23" t="s">
        <v>343</v>
      </c>
      <c r="C108" s="24">
        <v>0</v>
      </c>
      <c r="D108" s="24">
        <v>0</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c r="Y108" s="24">
        <v>0</v>
      </c>
      <c r="Z108" s="24">
        <v>0</v>
      </c>
      <c r="AA108" s="24">
        <v>0</v>
      </c>
    </row>
    <row r="109" spans="1:27" ht="15.75" x14ac:dyDescent="0.25">
      <c r="A109" s="22">
        <v>108</v>
      </c>
      <c r="B109" s="23" t="s">
        <v>344</v>
      </c>
      <c r="C109" s="24">
        <v>0</v>
      </c>
      <c r="D109" s="24">
        <v>0</v>
      </c>
      <c r="E109" s="24">
        <v>0</v>
      </c>
      <c r="F109" s="24">
        <v>1</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c r="Y109" s="24">
        <v>0</v>
      </c>
      <c r="Z109" s="24">
        <v>0</v>
      </c>
      <c r="AA109" s="24">
        <v>0</v>
      </c>
    </row>
    <row r="110" spans="1:27" ht="15.75" x14ac:dyDescent="0.25">
      <c r="A110" s="22">
        <v>109</v>
      </c>
      <c r="B110" s="23" t="s">
        <v>345</v>
      </c>
      <c r="C110" s="24">
        <v>0</v>
      </c>
      <c r="D110" s="24">
        <v>0</v>
      </c>
      <c r="E110" s="24">
        <v>0</v>
      </c>
      <c r="F110" s="24">
        <v>1</v>
      </c>
      <c r="G110" s="24">
        <v>0</v>
      </c>
      <c r="H110" s="24">
        <v>0</v>
      </c>
      <c r="I110" s="24">
        <v>0</v>
      </c>
      <c r="J110" s="24">
        <v>0</v>
      </c>
      <c r="K110" s="24">
        <v>0</v>
      </c>
      <c r="L110" s="24">
        <v>0</v>
      </c>
      <c r="M110" s="24">
        <v>0</v>
      </c>
      <c r="N110" s="24">
        <v>0</v>
      </c>
      <c r="O110" s="24">
        <v>0</v>
      </c>
      <c r="P110" s="24">
        <v>0</v>
      </c>
      <c r="Q110" s="24">
        <v>0</v>
      </c>
      <c r="R110" s="24">
        <v>0</v>
      </c>
      <c r="S110" s="24">
        <v>0</v>
      </c>
      <c r="T110" s="24">
        <v>0</v>
      </c>
      <c r="U110" s="24">
        <v>0</v>
      </c>
      <c r="V110" s="24">
        <v>0</v>
      </c>
      <c r="W110" s="24">
        <v>0</v>
      </c>
      <c r="X110" s="24">
        <v>0</v>
      </c>
      <c r="Y110" s="24">
        <v>0</v>
      </c>
      <c r="Z110" s="24">
        <v>0</v>
      </c>
      <c r="AA110" s="24">
        <v>0</v>
      </c>
    </row>
    <row r="111" spans="1:27" ht="15.75" x14ac:dyDescent="0.25">
      <c r="A111" s="22">
        <v>110</v>
      </c>
      <c r="B111" s="23" t="s">
        <v>346</v>
      </c>
      <c r="C111" s="24">
        <v>0</v>
      </c>
      <c r="D111" s="24">
        <v>0</v>
      </c>
      <c r="E111" s="24">
        <v>0</v>
      </c>
      <c r="F111" s="24">
        <v>0</v>
      </c>
      <c r="G111" s="24">
        <v>0</v>
      </c>
      <c r="H111" s="24">
        <v>0</v>
      </c>
      <c r="I111" s="24">
        <v>0</v>
      </c>
      <c r="J111" s="24">
        <v>0</v>
      </c>
      <c r="K111" s="24">
        <v>0</v>
      </c>
      <c r="L111" s="24">
        <v>0</v>
      </c>
      <c r="M111" s="24">
        <v>0</v>
      </c>
      <c r="N111" s="24">
        <v>0</v>
      </c>
      <c r="O111" s="24">
        <v>0</v>
      </c>
      <c r="P111" s="24">
        <v>0</v>
      </c>
      <c r="Q111" s="24">
        <v>0</v>
      </c>
      <c r="R111" s="24">
        <v>0</v>
      </c>
      <c r="S111" s="24">
        <v>0</v>
      </c>
      <c r="T111" s="24">
        <v>0</v>
      </c>
      <c r="U111" s="24">
        <v>0</v>
      </c>
      <c r="V111" s="24">
        <v>0</v>
      </c>
      <c r="W111" s="24">
        <v>0</v>
      </c>
      <c r="X111" s="24">
        <v>0</v>
      </c>
      <c r="Y111" s="24">
        <v>0</v>
      </c>
      <c r="Z111" s="24">
        <v>0</v>
      </c>
      <c r="AA111" s="24">
        <v>0</v>
      </c>
    </row>
    <row r="112" spans="1:27" ht="15.75" x14ac:dyDescent="0.25">
      <c r="A112" s="22">
        <v>111</v>
      </c>
      <c r="B112" s="23" t="s">
        <v>347</v>
      </c>
      <c r="C112" s="24">
        <v>0</v>
      </c>
      <c r="D112" s="24">
        <v>0</v>
      </c>
      <c r="E112" s="24">
        <v>0</v>
      </c>
      <c r="F112" s="24">
        <v>0</v>
      </c>
      <c r="G112" s="24">
        <v>0</v>
      </c>
      <c r="H112" s="24">
        <v>0</v>
      </c>
      <c r="I112" s="24">
        <v>0</v>
      </c>
      <c r="J112" s="24">
        <v>0</v>
      </c>
      <c r="K112" s="24">
        <v>0</v>
      </c>
      <c r="L112" s="24">
        <v>0</v>
      </c>
      <c r="M112" s="24">
        <v>0</v>
      </c>
      <c r="N112" s="24">
        <v>0</v>
      </c>
      <c r="O112" s="24">
        <v>0</v>
      </c>
      <c r="P112" s="24">
        <v>0</v>
      </c>
      <c r="Q112" s="24">
        <v>0</v>
      </c>
      <c r="R112" s="24">
        <v>0</v>
      </c>
      <c r="S112" s="24">
        <v>0</v>
      </c>
      <c r="T112" s="24">
        <v>0</v>
      </c>
      <c r="U112" s="24">
        <v>0</v>
      </c>
      <c r="V112" s="24">
        <v>0</v>
      </c>
      <c r="W112" s="24">
        <v>0</v>
      </c>
      <c r="X112" s="24">
        <v>0</v>
      </c>
      <c r="Y112" s="24">
        <v>0</v>
      </c>
      <c r="Z112" s="24">
        <v>0</v>
      </c>
      <c r="AA112" s="24">
        <v>0</v>
      </c>
    </row>
    <row r="113" spans="1:27" ht="15.75" x14ac:dyDescent="0.25">
      <c r="A113" s="22">
        <v>112</v>
      </c>
      <c r="B113" s="23" t="s">
        <v>348</v>
      </c>
      <c r="C113" s="24">
        <v>0</v>
      </c>
      <c r="D113" s="24">
        <v>0</v>
      </c>
      <c r="E113" s="24">
        <v>0</v>
      </c>
      <c r="F113" s="24">
        <v>0</v>
      </c>
      <c r="G113" s="24">
        <v>0</v>
      </c>
      <c r="H113" s="24">
        <v>0</v>
      </c>
      <c r="I113" s="24">
        <v>0</v>
      </c>
      <c r="J113" s="24">
        <v>0</v>
      </c>
      <c r="K113" s="24">
        <v>0</v>
      </c>
      <c r="L113" s="24">
        <v>0</v>
      </c>
      <c r="M113" s="24">
        <v>0</v>
      </c>
      <c r="N113" s="24">
        <v>0</v>
      </c>
      <c r="O113" s="24">
        <v>0</v>
      </c>
      <c r="P113" s="24">
        <v>0</v>
      </c>
      <c r="Q113" s="24">
        <v>0</v>
      </c>
      <c r="R113" s="24">
        <v>0</v>
      </c>
      <c r="S113" s="24">
        <v>0</v>
      </c>
      <c r="T113" s="24">
        <v>0</v>
      </c>
      <c r="U113" s="24">
        <v>0</v>
      </c>
      <c r="V113" s="24">
        <v>0</v>
      </c>
      <c r="W113" s="24">
        <v>0</v>
      </c>
      <c r="X113" s="24">
        <v>0</v>
      </c>
      <c r="Y113" s="24">
        <v>0</v>
      </c>
      <c r="Z113" s="24">
        <v>0</v>
      </c>
      <c r="AA113" s="24">
        <v>0</v>
      </c>
    </row>
    <row r="114" spans="1:27" ht="15.75" x14ac:dyDescent="0.25">
      <c r="A114" s="22">
        <v>113</v>
      </c>
      <c r="B114" s="23" t="s">
        <v>349</v>
      </c>
      <c r="C114" s="24">
        <v>0</v>
      </c>
      <c r="D114" s="24">
        <v>0</v>
      </c>
      <c r="E114" s="24">
        <v>0</v>
      </c>
      <c r="F114" s="24">
        <v>0</v>
      </c>
      <c r="G114" s="24">
        <v>0</v>
      </c>
      <c r="H114" s="24">
        <v>0</v>
      </c>
      <c r="I114" s="24">
        <v>0</v>
      </c>
      <c r="J114" s="24">
        <v>0</v>
      </c>
      <c r="K114" s="24">
        <v>0</v>
      </c>
      <c r="L114" s="24">
        <v>0</v>
      </c>
      <c r="M114" s="24">
        <v>0</v>
      </c>
      <c r="N114" s="24">
        <v>0</v>
      </c>
      <c r="O114" s="24">
        <v>0</v>
      </c>
      <c r="P114" s="24">
        <v>0</v>
      </c>
      <c r="Q114" s="24">
        <v>0</v>
      </c>
      <c r="R114" s="24">
        <v>0</v>
      </c>
      <c r="S114" s="24">
        <v>0</v>
      </c>
      <c r="T114" s="24">
        <v>0</v>
      </c>
      <c r="U114" s="24">
        <v>0</v>
      </c>
      <c r="V114" s="24">
        <v>0</v>
      </c>
      <c r="W114" s="24">
        <v>0</v>
      </c>
      <c r="X114" s="24">
        <v>0</v>
      </c>
      <c r="Y114" s="24">
        <v>0</v>
      </c>
      <c r="Z114" s="24">
        <v>0</v>
      </c>
      <c r="AA114" s="24">
        <v>0</v>
      </c>
    </row>
    <row r="115" spans="1:27" ht="15.75" x14ac:dyDescent="0.25">
      <c r="A115" s="22">
        <v>114</v>
      </c>
      <c r="B115" s="23" t="s">
        <v>350</v>
      </c>
      <c r="C115" s="24">
        <v>0</v>
      </c>
      <c r="D115" s="24">
        <v>0</v>
      </c>
      <c r="E115" s="24">
        <v>0</v>
      </c>
      <c r="F115" s="24">
        <v>0</v>
      </c>
      <c r="G115" s="24">
        <v>0</v>
      </c>
      <c r="H115" s="24">
        <v>0</v>
      </c>
      <c r="I115" s="24">
        <v>0</v>
      </c>
      <c r="J115" s="24">
        <v>0</v>
      </c>
      <c r="K115" s="24">
        <v>0</v>
      </c>
      <c r="L115" s="24">
        <v>0</v>
      </c>
      <c r="M115" s="24">
        <v>1</v>
      </c>
      <c r="N115" s="24">
        <v>0</v>
      </c>
      <c r="O115" s="24">
        <v>0</v>
      </c>
      <c r="P115" s="24">
        <v>0</v>
      </c>
      <c r="Q115" s="24">
        <v>0</v>
      </c>
      <c r="R115" s="24">
        <v>0</v>
      </c>
      <c r="S115" s="24">
        <v>0</v>
      </c>
      <c r="T115" s="24">
        <v>0</v>
      </c>
      <c r="U115" s="24">
        <v>0</v>
      </c>
      <c r="V115" s="24">
        <v>0</v>
      </c>
      <c r="W115" s="24">
        <v>0</v>
      </c>
      <c r="X115" s="24">
        <v>0</v>
      </c>
      <c r="Y115" s="24">
        <v>0</v>
      </c>
      <c r="Z115" s="24">
        <v>0</v>
      </c>
      <c r="AA115" s="24">
        <v>0</v>
      </c>
    </row>
    <row r="116" spans="1:27" ht="15.75" x14ac:dyDescent="0.25">
      <c r="A116" s="22">
        <v>115</v>
      </c>
      <c r="B116" s="23" t="s">
        <v>351</v>
      </c>
      <c r="C116" s="24">
        <v>0</v>
      </c>
      <c r="D116" s="24">
        <v>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c r="Y116" s="24">
        <v>0</v>
      </c>
      <c r="Z116" s="24">
        <v>0</v>
      </c>
      <c r="AA116" s="24">
        <v>0</v>
      </c>
    </row>
    <row r="117" spans="1:27" ht="15.75" x14ac:dyDescent="0.25">
      <c r="A117" s="22">
        <v>116</v>
      </c>
      <c r="B117" s="23" t="s">
        <v>352</v>
      </c>
      <c r="C117" s="24">
        <v>0</v>
      </c>
      <c r="D117" s="24">
        <v>0</v>
      </c>
      <c r="E117" s="24">
        <v>0</v>
      </c>
      <c r="F117" s="24">
        <v>0</v>
      </c>
      <c r="G117" s="24">
        <v>0</v>
      </c>
      <c r="H117" s="24">
        <v>0</v>
      </c>
      <c r="I117" s="24">
        <v>0</v>
      </c>
      <c r="J117" s="24">
        <v>0</v>
      </c>
      <c r="K117" s="24">
        <v>0</v>
      </c>
      <c r="L117" s="24">
        <v>0</v>
      </c>
      <c r="M117" s="24">
        <v>0</v>
      </c>
      <c r="N117" s="24">
        <v>0</v>
      </c>
      <c r="O117" s="24">
        <v>0</v>
      </c>
      <c r="P117" s="24">
        <v>0</v>
      </c>
      <c r="Q117" s="24">
        <v>0</v>
      </c>
      <c r="R117" s="24">
        <v>0</v>
      </c>
      <c r="S117" s="24">
        <v>0</v>
      </c>
      <c r="T117" s="24">
        <v>0</v>
      </c>
      <c r="U117" s="24">
        <v>0</v>
      </c>
      <c r="V117" s="24">
        <v>0</v>
      </c>
      <c r="W117" s="24">
        <v>0</v>
      </c>
      <c r="X117" s="24">
        <v>0</v>
      </c>
      <c r="Y117" s="24">
        <v>0</v>
      </c>
      <c r="Z117" s="24">
        <v>0</v>
      </c>
      <c r="AA117" s="24">
        <v>0</v>
      </c>
    </row>
    <row r="118" spans="1:27" ht="15.75" x14ac:dyDescent="0.25">
      <c r="A118" s="22">
        <v>117</v>
      </c>
      <c r="B118" s="23" t="s">
        <v>353</v>
      </c>
      <c r="C118" s="24">
        <v>0</v>
      </c>
      <c r="D118" s="24">
        <v>0</v>
      </c>
      <c r="E118" s="24">
        <v>0</v>
      </c>
      <c r="F118" s="24">
        <v>0</v>
      </c>
      <c r="G118" s="24">
        <v>0</v>
      </c>
      <c r="H118" s="24">
        <v>0</v>
      </c>
      <c r="I118" s="24">
        <v>0</v>
      </c>
      <c r="J118" s="24">
        <v>0</v>
      </c>
      <c r="K118" s="24">
        <v>0</v>
      </c>
      <c r="L118" s="24">
        <v>0</v>
      </c>
      <c r="M118" s="24">
        <v>0</v>
      </c>
      <c r="N118" s="24">
        <v>0</v>
      </c>
      <c r="O118" s="24">
        <v>0</v>
      </c>
      <c r="P118" s="24">
        <v>0</v>
      </c>
      <c r="Q118" s="24">
        <v>0</v>
      </c>
      <c r="R118" s="24">
        <v>0</v>
      </c>
      <c r="S118" s="24">
        <v>0</v>
      </c>
      <c r="T118" s="24">
        <v>0</v>
      </c>
      <c r="U118" s="24">
        <v>0</v>
      </c>
      <c r="V118" s="24">
        <v>0</v>
      </c>
      <c r="W118" s="24">
        <v>0</v>
      </c>
      <c r="X118" s="24">
        <v>0</v>
      </c>
      <c r="Y118" s="24">
        <v>0</v>
      </c>
      <c r="Z118" s="24">
        <v>0</v>
      </c>
      <c r="AA118" s="24">
        <v>0</v>
      </c>
    </row>
    <row r="119" spans="1:27" ht="15.75" x14ac:dyDescent="0.25">
      <c r="A119" s="22">
        <v>118</v>
      </c>
      <c r="B119" s="23" t="s">
        <v>354</v>
      </c>
      <c r="C119" s="24">
        <v>0</v>
      </c>
      <c r="D119" s="24">
        <v>0</v>
      </c>
      <c r="E119" s="24">
        <v>0</v>
      </c>
      <c r="F119" s="24">
        <v>0</v>
      </c>
      <c r="G119" s="24">
        <v>0</v>
      </c>
      <c r="H119" s="24">
        <v>0</v>
      </c>
      <c r="I119" s="24">
        <v>0</v>
      </c>
      <c r="J119" s="24">
        <v>0</v>
      </c>
      <c r="K119" s="24">
        <v>0</v>
      </c>
      <c r="L119" s="24">
        <v>0</v>
      </c>
      <c r="M119" s="24">
        <v>0</v>
      </c>
      <c r="N119" s="24">
        <v>0</v>
      </c>
      <c r="O119" s="24">
        <v>0</v>
      </c>
      <c r="P119" s="24">
        <v>0</v>
      </c>
      <c r="Q119" s="24">
        <v>0</v>
      </c>
      <c r="R119" s="24">
        <v>0</v>
      </c>
      <c r="S119" s="24">
        <v>0</v>
      </c>
      <c r="T119" s="24">
        <v>0</v>
      </c>
      <c r="U119" s="24">
        <v>0</v>
      </c>
      <c r="V119" s="24">
        <v>0</v>
      </c>
      <c r="W119" s="24">
        <v>0</v>
      </c>
      <c r="X119" s="24">
        <v>0</v>
      </c>
      <c r="Y119" s="24">
        <v>0</v>
      </c>
      <c r="Z119" s="24">
        <v>0</v>
      </c>
      <c r="AA119" s="24">
        <v>0</v>
      </c>
    </row>
    <row r="120" spans="1:27" ht="15.75" x14ac:dyDescent="0.25">
      <c r="A120" s="22">
        <v>119</v>
      </c>
      <c r="B120" s="23" t="s">
        <v>355</v>
      </c>
      <c r="C120" s="24">
        <v>0</v>
      </c>
      <c r="D120" s="24">
        <v>0</v>
      </c>
      <c r="E120" s="24">
        <v>0</v>
      </c>
      <c r="F120" s="24">
        <v>0</v>
      </c>
      <c r="G120" s="24">
        <v>0</v>
      </c>
      <c r="H120" s="24">
        <v>0</v>
      </c>
      <c r="I120" s="24">
        <v>0</v>
      </c>
      <c r="J120" s="24">
        <v>0</v>
      </c>
      <c r="K120" s="24">
        <v>0</v>
      </c>
      <c r="L120" s="24">
        <v>0</v>
      </c>
      <c r="M120" s="24">
        <v>0</v>
      </c>
      <c r="N120" s="24">
        <v>0</v>
      </c>
      <c r="O120" s="24">
        <v>0</v>
      </c>
      <c r="P120" s="24">
        <v>0</v>
      </c>
      <c r="Q120" s="24">
        <v>0</v>
      </c>
      <c r="R120" s="24">
        <v>0</v>
      </c>
      <c r="S120" s="24">
        <v>0</v>
      </c>
      <c r="T120" s="24">
        <v>0</v>
      </c>
      <c r="U120" s="24">
        <v>0</v>
      </c>
      <c r="V120" s="24">
        <v>0</v>
      </c>
      <c r="W120" s="24">
        <v>0</v>
      </c>
      <c r="X120" s="24">
        <v>0</v>
      </c>
      <c r="Y120" s="24">
        <v>0</v>
      </c>
      <c r="Z120" s="24">
        <v>0</v>
      </c>
      <c r="AA120" s="24">
        <v>0</v>
      </c>
    </row>
    <row r="121" spans="1:27" ht="15.75" x14ac:dyDescent="0.25">
      <c r="A121" s="22">
        <v>120</v>
      </c>
      <c r="B121" s="23" t="s">
        <v>356</v>
      </c>
      <c r="C121" s="24">
        <v>0</v>
      </c>
      <c r="D121" s="24">
        <v>0</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c r="Y121" s="24">
        <v>0</v>
      </c>
      <c r="Z121" s="24">
        <v>0</v>
      </c>
      <c r="AA121" s="24">
        <v>0</v>
      </c>
    </row>
    <row r="122" spans="1:27" ht="15.75" x14ac:dyDescent="0.25">
      <c r="A122" s="22">
        <v>121</v>
      </c>
      <c r="B122" s="23" t="s">
        <v>357</v>
      </c>
      <c r="C122" s="24">
        <v>0</v>
      </c>
      <c r="D122" s="24">
        <v>0</v>
      </c>
      <c r="E122" s="24">
        <v>0</v>
      </c>
      <c r="F122" s="24">
        <v>0</v>
      </c>
      <c r="G122" s="24">
        <v>0</v>
      </c>
      <c r="H122" s="24">
        <v>0</v>
      </c>
      <c r="I122" s="24">
        <v>0</v>
      </c>
      <c r="J122" s="24">
        <v>0</v>
      </c>
      <c r="K122" s="24">
        <v>0</v>
      </c>
      <c r="L122" s="24">
        <v>0</v>
      </c>
      <c r="M122" s="24">
        <v>0</v>
      </c>
      <c r="N122" s="24">
        <v>0</v>
      </c>
      <c r="O122" s="24">
        <v>0</v>
      </c>
      <c r="P122" s="24">
        <v>0</v>
      </c>
      <c r="Q122" s="24">
        <v>0</v>
      </c>
      <c r="R122" s="24">
        <v>0</v>
      </c>
      <c r="S122" s="24">
        <v>0</v>
      </c>
      <c r="T122" s="24">
        <v>0</v>
      </c>
      <c r="U122" s="24">
        <v>0</v>
      </c>
      <c r="V122" s="24">
        <v>0</v>
      </c>
      <c r="W122" s="24">
        <v>0</v>
      </c>
      <c r="X122" s="24">
        <v>0</v>
      </c>
      <c r="Y122" s="24">
        <v>0</v>
      </c>
      <c r="Z122" s="24">
        <v>0</v>
      </c>
      <c r="AA122" s="24">
        <v>0</v>
      </c>
    </row>
    <row r="123" spans="1:27" ht="15.75" x14ac:dyDescent="0.25">
      <c r="A123" s="22">
        <v>122</v>
      </c>
      <c r="B123" s="23" t="s">
        <v>358</v>
      </c>
      <c r="C123" s="24">
        <v>0</v>
      </c>
      <c r="D123" s="24">
        <v>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c r="Y123" s="24">
        <v>0</v>
      </c>
      <c r="Z123" s="24">
        <v>0</v>
      </c>
      <c r="AA123" s="24">
        <v>0</v>
      </c>
    </row>
    <row r="124" spans="1:27" ht="15.75" x14ac:dyDescent="0.25">
      <c r="A124" s="22">
        <v>123</v>
      </c>
      <c r="B124" s="23" t="s">
        <v>359</v>
      </c>
      <c r="C124" s="24">
        <v>0</v>
      </c>
      <c r="D124" s="24">
        <v>0</v>
      </c>
      <c r="E124" s="24">
        <v>0</v>
      </c>
      <c r="F124" s="24">
        <v>0</v>
      </c>
      <c r="G124" s="24">
        <v>0</v>
      </c>
      <c r="H124" s="24">
        <v>0</v>
      </c>
      <c r="I124" s="24">
        <v>0</v>
      </c>
      <c r="J124" s="24">
        <v>0</v>
      </c>
      <c r="K124" s="24">
        <v>0</v>
      </c>
      <c r="L124" s="24">
        <v>0</v>
      </c>
      <c r="M124" s="24">
        <v>0</v>
      </c>
      <c r="N124" s="24">
        <v>0</v>
      </c>
      <c r="O124" s="24">
        <v>0</v>
      </c>
      <c r="P124" s="24">
        <v>0</v>
      </c>
      <c r="Q124" s="24">
        <v>0</v>
      </c>
      <c r="R124" s="24">
        <v>0</v>
      </c>
      <c r="S124" s="24">
        <v>0</v>
      </c>
      <c r="T124" s="24">
        <v>0</v>
      </c>
      <c r="U124" s="24">
        <v>0</v>
      </c>
      <c r="V124" s="24">
        <v>0</v>
      </c>
      <c r="W124" s="24">
        <v>0</v>
      </c>
      <c r="X124" s="24">
        <v>0</v>
      </c>
      <c r="Y124" s="24">
        <v>0</v>
      </c>
      <c r="Z124" s="24">
        <v>0</v>
      </c>
      <c r="AA124" s="24">
        <v>0</v>
      </c>
    </row>
    <row r="125" spans="1:27" ht="15.75" x14ac:dyDescent="0.25">
      <c r="A125" s="22">
        <v>124</v>
      </c>
      <c r="B125" s="23" t="s">
        <v>360</v>
      </c>
      <c r="C125" s="24">
        <v>0</v>
      </c>
      <c r="D125" s="24">
        <v>0</v>
      </c>
      <c r="E125" s="24">
        <v>0</v>
      </c>
      <c r="F125" s="24">
        <v>0</v>
      </c>
      <c r="G125" s="24">
        <v>0</v>
      </c>
      <c r="H125" s="24">
        <v>0</v>
      </c>
      <c r="I125" s="24">
        <v>0</v>
      </c>
      <c r="J125" s="24">
        <v>0</v>
      </c>
      <c r="K125" s="24">
        <v>0</v>
      </c>
      <c r="L125" s="24">
        <v>0</v>
      </c>
      <c r="M125" s="24">
        <v>0</v>
      </c>
      <c r="N125" s="24">
        <v>0</v>
      </c>
      <c r="O125" s="24">
        <v>0</v>
      </c>
      <c r="P125" s="24">
        <v>0</v>
      </c>
      <c r="Q125" s="24">
        <v>0</v>
      </c>
      <c r="R125" s="24">
        <v>0</v>
      </c>
      <c r="S125" s="24">
        <v>0</v>
      </c>
      <c r="T125" s="24">
        <v>0</v>
      </c>
      <c r="U125" s="24">
        <v>0</v>
      </c>
      <c r="V125" s="24">
        <v>0</v>
      </c>
      <c r="W125" s="24">
        <v>0</v>
      </c>
      <c r="X125" s="24">
        <v>0</v>
      </c>
      <c r="Y125" s="24">
        <v>0</v>
      </c>
      <c r="Z125" s="24">
        <v>0</v>
      </c>
      <c r="AA125" s="24">
        <v>0</v>
      </c>
    </row>
    <row r="126" spans="1:27" ht="15.75" x14ac:dyDescent="0.25">
      <c r="A126" s="22">
        <v>125</v>
      </c>
      <c r="B126" s="23" t="s">
        <v>361</v>
      </c>
      <c r="C126" s="24">
        <v>0</v>
      </c>
      <c r="D126" s="24">
        <v>0</v>
      </c>
      <c r="E126" s="24">
        <v>0</v>
      </c>
      <c r="F126" s="24">
        <v>0</v>
      </c>
      <c r="G126" s="24">
        <v>0</v>
      </c>
      <c r="H126" s="24">
        <v>0</v>
      </c>
      <c r="I126" s="24">
        <v>0</v>
      </c>
      <c r="J126" s="24">
        <v>0</v>
      </c>
      <c r="K126" s="24">
        <v>0</v>
      </c>
      <c r="L126" s="24">
        <v>0</v>
      </c>
      <c r="M126" s="24">
        <v>0</v>
      </c>
      <c r="N126" s="24">
        <v>0</v>
      </c>
      <c r="O126" s="24">
        <v>0</v>
      </c>
      <c r="P126" s="24">
        <v>0</v>
      </c>
      <c r="Q126" s="24">
        <v>0</v>
      </c>
      <c r="R126" s="24">
        <v>1</v>
      </c>
      <c r="S126" s="24">
        <v>0</v>
      </c>
      <c r="T126" s="24">
        <v>0</v>
      </c>
      <c r="U126" s="24">
        <v>0</v>
      </c>
      <c r="V126" s="24">
        <v>0</v>
      </c>
      <c r="W126" s="24">
        <v>0</v>
      </c>
      <c r="X126" s="24">
        <v>0</v>
      </c>
      <c r="Y126" s="24">
        <v>0</v>
      </c>
      <c r="Z126" s="24">
        <v>0</v>
      </c>
      <c r="AA126" s="24">
        <v>0</v>
      </c>
    </row>
    <row r="127" spans="1:27" ht="15.75" x14ac:dyDescent="0.25">
      <c r="A127" s="22">
        <v>126</v>
      </c>
      <c r="B127" s="23" t="s">
        <v>362</v>
      </c>
      <c r="C127" s="24">
        <v>0</v>
      </c>
      <c r="D127" s="24">
        <v>0</v>
      </c>
      <c r="E127" s="24">
        <v>0</v>
      </c>
      <c r="F127" s="24">
        <v>0</v>
      </c>
      <c r="G127" s="24">
        <v>0</v>
      </c>
      <c r="H127" s="24">
        <v>0</v>
      </c>
      <c r="I127" s="24">
        <v>0</v>
      </c>
      <c r="J127" s="24">
        <v>0</v>
      </c>
      <c r="K127" s="24">
        <v>0</v>
      </c>
      <c r="L127" s="24">
        <v>0</v>
      </c>
      <c r="M127" s="24">
        <v>0</v>
      </c>
      <c r="N127" s="24">
        <v>0</v>
      </c>
      <c r="O127" s="24">
        <v>0</v>
      </c>
      <c r="P127" s="24">
        <v>0</v>
      </c>
      <c r="Q127" s="24">
        <v>0</v>
      </c>
      <c r="R127" s="24">
        <v>0</v>
      </c>
      <c r="S127" s="24">
        <v>0</v>
      </c>
      <c r="T127" s="24">
        <v>0</v>
      </c>
      <c r="U127" s="24">
        <v>0</v>
      </c>
      <c r="V127" s="24">
        <v>0</v>
      </c>
      <c r="W127" s="24">
        <v>0</v>
      </c>
      <c r="X127" s="24">
        <v>0</v>
      </c>
      <c r="Y127" s="24">
        <v>0</v>
      </c>
      <c r="Z127" s="24">
        <v>0</v>
      </c>
      <c r="AA127" s="24">
        <v>0</v>
      </c>
    </row>
    <row r="128" spans="1:27" ht="15.75" x14ac:dyDescent="0.25">
      <c r="A128" s="22">
        <v>127</v>
      </c>
      <c r="B128" s="23" t="s">
        <v>363</v>
      </c>
      <c r="C128" s="24">
        <v>0</v>
      </c>
      <c r="D128" s="24">
        <v>0</v>
      </c>
      <c r="E128" s="24">
        <v>0</v>
      </c>
      <c r="F128" s="24">
        <v>0</v>
      </c>
      <c r="G128" s="24">
        <v>0</v>
      </c>
      <c r="H128" s="24">
        <v>0</v>
      </c>
      <c r="I128" s="24">
        <v>0</v>
      </c>
      <c r="J128" s="24">
        <v>0</v>
      </c>
      <c r="K128" s="24">
        <v>0</v>
      </c>
      <c r="L128" s="24">
        <v>0</v>
      </c>
      <c r="M128" s="24">
        <v>0</v>
      </c>
      <c r="N128" s="24">
        <v>0</v>
      </c>
      <c r="O128" s="24">
        <v>0</v>
      </c>
      <c r="P128" s="24">
        <v>0</v>
      </c>
      <c r="Q128" s="24">
        <v>0</v>
      </c>
      <c r="R128" s="24">
        <v>0</v>
      </c>
      <c r="S128" s="24">
        <v>0</v>
      </c>
      <c r="T128" s="24">
        <v>1</v>
      </c>
      <c r="U128" s="24">
        <v>0</v>
      </c>
      <c r="V128" s="24">
        <v>0</v>
      </c>
      <c r="W128" s="24">
        <v>0</v>
      </c>
      <c r="X128" s="24">
        <v>0</v>
      </c>
      <c r="Y128" s="24">
        <v>0</v>
      </c>
      <c r="Z128" s="24">
        <v>0</v>
      </c>
      <c r="AA128" s="24">
        <v>0</v>
      </c>
    </row>
    <row r="129" spans="1:27" ht="15.75" x14ac:dyDescent="0.25">
      <c r="A129" s="22">
        <v>128</v>
      </c>
      <c r="B129" s="23" t="s">
        <v>364</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row>
    <row r="130" spans="1:27" ht="15.75" x14ac:dyDescent="0.25">
      <c r="A130" s="22">
        <v>129</v>
      </c>
      <c r="B130" s="23" t="s">
        <v>365</v>
      </c>
      <c r="C130" s="24">
        <v>0</v>
      </c>
      <c r="D130" s="24">
        <v>0</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c r="Y130" s="24">
        <v>0</v>
      </c>
      <c r="Z130" s="24">
        <v>0</v>
      </c>
      <c r="AA130" s="24">
        <v>0</v>
      </c>
    </row>
    <row r="131" spans="1:27" ht="15.75" x14ac:dyDescent="0.25">
      <c r="A131" s="22">
        <v>130</v>
      </c>
      <c r="B131" s="23" t="s">
        <v>366</v>
      </c>
      <c r="C131" s="24">
        <v>0</v>
      </c>
      <c r="D131" s="24">
        <v>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1</v>
      </c>
      <c r="U131" s="24">
        <v>0</v>
      </c>
      <c r="V131" s="24">
        <v>0</v>
      </c>
      <c r="W131" s="24">
        <v>0</v>
      </c>
      <c r="X131" s="24">
        <v>0</v>
      </c>
      <c r="Y131" s="24">
        <v>0</v>
      </c>
      <c r="Z131" s="24">
        <v>0</v>
      </c>
      <c r="AA131" s="24">
        <v>0</v>
      </c>
    </row>
    <row r="132" spans="1:27" ht="15.75" x14ac:dyDescent="0.25">
      <c r="A132" s="22">
        <v>131</v>
      </c>
      <c r="B132" s="23" t="s">
        <v>367</v>
      </c>
      <c r="C132" s="24">
        <v>1</v>
      </c>
      <c r="D132" s="24">
        <v>0</v>
      </c>
      <c r="E132" s="24">
        <v>0</v>
      </c>
      <c r="F132" s="24">
        <v>0</v>
      </c>
      <c r="G132" s="24">
        <v>0</v>
      </c>
      <c r="H132" s="24">
        <v>0</v>
      </c>
      <c r="I132" s="24">
        <v>0</v>
      </c>
      <c r="J132" s="24">
        <v>0</v>
      </c>
      <c r="K132" s="24">
        <v>0</v>
      </c>
      <c r="L132" s="24">
        <v>0</v>
      </c>
      <c r="M132" s="24">
        <v>0</v>
      </c>
      <c r="N132" s="24">
        <v>0</v>
      </c>
      <c r="O132" s="24">
        <v>0</v>
      </c>
      <c r="P132" s="24">
        <v>0</v>
      </c>
      <c r="Q132" s="24">
        <v>0</v>
      </c>
      <c r="R132" s="24">
        <v>0</v>
      </c>
      <c r="S132" s="24">
        <v>0</v>
      </c>
      <c r="T132" s="24">
        <v>0</v>
      </c>
      <c r="U132" s="24">
        <v>0</v>
      </c>
      <c r="V132" s="24">
        <v>0</v>
      </c>
      <c r="W132" s="24">
        <v>0</v>
      </c>
      <c r="X132" s="24">
        <v>0</v>
      </c>
      <c r="Y132" s="24">
        <v>0</v>
      </c>
      <c r="Z132" s="24">
        <v>0</v>
      </c>
      <c r="AA132" s="24">
        <v>0</v>
      </c>
    </row>
    <row r="133" spans="1:27" ht="15.75" x14ac:dyDescent="0.25">
      <c r="A133" s="22">
        <v>132</v>
      </c>
      <c r="B133" s="23" t="s">
        <v>368</v>
      </c>
      <c r="C133" s="24">
        <v>0</v>
      </c>
      <c r="D133" s="24">
        <v>0</v>
      </c>
      <c r="E133" s="24">
        <v>0</v>
      </c>
      <c r="F133" s="24">
        <v>0</v>
      </c>
      <c r="G133" s="24">
        <v>0</v>
      </c>
      <c r="H133" s="24">
        <v>0</v>
      </c>
      <c r="I133" s="24">
        <v>0</v>
      </c>
      <c r="J133" s="24">
        <v>0</v>
      </c>
      <c r="K133" s="24">
        <v>0</v>
      </c>
      <c r="L133" s="24">
        <v>0</v>
      </c>
      <c r="M133" s="24">
        <v>0</v>
      </c>
      <c r="N133" s="24">
        <v>0</v>
      </c>
      <c r="O133" s="24">
        <v>0</v>
      </c>
      <c r="P133" s="24">
        <v>0</v>
      </c>
      <c r="Q133" s="24">
        <v>0</v>
      </c>
      <c r="R133" s="24">
        <v>0</v>
      </c>
      <c r="S133" s="24">
        <v>0</v>
      </c>
      <c r="T133" s="24">
        <v>0</v>
      </c>
      <c r="U133" s="24">
        <v>0</v>
      </c>
      <c r="V133" s="24">
        <v>0</v>
      </c>
      <c r="W133" s="24">
        <v>0</v>
      </c>
      <c r="X133" s="24">
        <v>0</v>
      </c>
      <c r="Y133" s="24">
        <v>0</v>
      </c>
      <c r="Z133" s="24">
        <v>0</v>
      </c>
      <c r="AA133" s="24">
        <v>0</v>
      </c>
    </row>
    <row r="134" spans="1:27" ht="15.75" x14ac:dyDescent="0.25">
      <c r="A134" s="22">
        <v>133</v>
      </c>
      <c r="B134" s="23" t="s">
        <v>369</v>
      </c>
      <c r="C134" s="24">
        <v>0</v>
      </c>
      <c r="D134" s="24">
        <v>0</v>
      </c>
      <c r="E134" s="24">
        <v>0</v>
      </c>
      <c r="F134" s="24">
        <v>0</v>
      </c>
      <c r="G134" s="24">
        <v>0</v>
      </c>
      <c r="H134" s="24">
        <v>0</v>
      </c>
      <c r="I134" s="24">
        <v>0</v>
      </c>
      <c r="J134" s="24">
        <v>0</v>
      </c>
      <c r="K134" s="24">
        <v>0</v>
      </c>
      <c r="L134" s="24">
        <v>0</v>
      </c>
      <c r="M134" s="24">
        <v>0</v>
      </c>
      <c r="N134" s="24">
        <v>0</v>
      </c>
      <c r="O134" s="24">
        <v>0</v>
      </c>
      <c r="P134" s="24">
        <v>0</v>
      </c>
      <c r="Q134" s="24">
        <v>0</v>
      </c>
      <c r="R134" s="24">
        <v>0</v>
      </c>
      <c r="S134" s="24">
        <v>0</v>
      </c>
      <c r="T134" s="24">
        <v>0</v>
      </c>
      <c r="U134" s="24">
        <v>0</v>
      </c>
      <c r="V134" s="24">
        <v>0</v>
      </c>
      <c r="W134" s="24">
        <v>0</v>
      </c>
      <c r="X134" s="24">
        <v>0</v>
      </c>
      <c r="Y134" s="24">
        <v>0</v>
      </c>
      <c r="Z134" s="24">
        <v>0</v>
      </c>
      <c r="AA134" s="24">
        <v>0</v>
      </c>
    </row>
    <row r="135" spans="1:27" ht="15.75" x14ac:dyDescent="0.25">
      <c r="A135" s="22">
        <v>134</v>
      </c>
      <c r="B135" s="23" t="s">
        <v>269</v>
      </c>
      <c r="C135" s="24">
        <v>0</v>
      </c>
      <c r="D135" s="24">
        <v>0</v>
      </c>
      <c r="E135" s="24">
        <v>0</v>
      </c>
      <c r="F135" s="24">
        <v>0</v>
      </c>
      <c r="G135" s="24">
        <v>0</v>
      </c>
      <c r="H135" s="24">
        <v>0</v>
      </c>
      <c r="I135" s="24">
        <v>0</v>
      </c>
      <c r="J135" s="24">
        <v>0</v>
      </c>
      <c r="K135" s="24">
        <v>0</v>
      </c>
      <c r="L135" s="24">
        <v>0</v>
      </c>
      <c r="M135" s="24">
        <v>0</v>
      </c>
      <c r="N135" s="24">
        <v>0</v>
      </c>
      <c r="O135" s="24">
        <v>0</v>
      </c>
      <c r="P135" s="24">
        <v>0</v>
      </c>
      <c r="Q135" s="24">
        <v>0</v>
      </c>
      <c r="R135" s="24">
        <v>0</v>
      </c>
      <c r="S135" s="24">
        <v>0</v>
      </c>
      <c r="T135" s="24">
        <v>0</v>
      </c>
      <c r="U135" s="24">
        <v>0</v>
      </c>
      <c r="V135" s="24">
        <v>0</v>
      </c>
      <c r="W135" s="24">
        <v>0</v>
      </c>
      <c r="X135" s="24">
        <v>0</v>
      </c>
      <c r="Y135" s="24">
        <v>0</v>
      </c>
      <c r="Z135" s="24">
        <v>0</v>
      </c>
      <c r="AA135" s="24">
        <v>0</v>
      </c>
    </row>
    <row r="136" spans="1:27" ht="15.75" x14ac:dyDescent="0.25">
      <c r="A136" s="22">
        <v>135</v>
      </c>
      <c r="B136" s="23" t="s">
        <v>370</v>
      </c>
      <c r="C136" s="24">
        <v>0</v>
      </c>
      <c r="D136" s="24">
        <v>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1</v>
      </c>
      <c r="W136" s="24">
        <v>1</v>
      </c>
      <c r="X136" s="24">
        <v>0</v>
      </c>
      <c r="Y136" s="24">
        <v>0</v>
      </c>
      <c r="Z136" s="24">
        <v>0</v>
      </c>
      <c r="AA136" s="24">
        <v>0</v>
      </c>
    </row>
    <row r="137" spans="1:27" ht="15.75" x14ac:dyDescent="0.25">
      <c r="A137" s="22">
        <v>136</v>
      </c>
      <c r="B137" s="23" t="s">
        <v>371</v>
      </c>
      <c r="C137" s="24">
        <v>0</v>
      </c>
      <c r="D137" s="24">
        <v>0</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1</v>
      </c>
      <c r="X137" s="24">
        <v>0</v>
      </c>
      <c r="Y137" s="24">
        <v>0</v>
      </c>
      <c r="Z137" s="24">
        <v>0</v>
      </c>
      <c r="AA137" s="24">
        <v>0</v>
      </c>
    </row>
    <row r="138" spans="1:27" ht="15.75" x14ac:dyDescent="0.25">
      <c r="A138" s="22">
        <v>137</v>
      </c>
      <c r="B138" s="23" t="s">
        <v>372</v>
      </c>
      <c r="C138" s="24">
        <v>0</v>
      </c>
      <c r="D138" s="24">
        <v>0</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1</v>
      </c>
      <c r="X138" s="24">
        <v>0</v>
      </c>
      <c r="Y138" s="24">
        <v>0</v>
      </c>
      <c r="Z138" s="24">
        <v>0</v>
      </c>
      <c r="AA138" s="24">
        <v>0</v>
      </c>
    </row>
    <row r="139" spans="1:27" ht="15.75" x14ac:dyDescent="0.25">
      <c r="A139" s="22">
        <v>138</v>
      </c>
      <c r="B139" s="23" t="s">
        <v>373</v>
      </c>
      <c r="C139" s="24">
        <v>0</v>
      </c>
      <c r="D139" s="24">
        <v>0</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c r="Y139" s="24">
        <v>0</v>
      </c>
      <c r="Z139" s="24">
        <v>0</v>
      </c>
      <c r="AA139" s="24">
        <v>0</v>
      </c>
    </row>
    <row r="140" spans="1:27" ht="15.75" x14ac:dyDescent="0.25">
      <c r="A140" s="22">
        <v>139</v>
      </c>
      <c r="B140" s="23" t="s">
        <v>374</v>
      </c>
      <c r="C140" s="24">
        <v>0</v>
      </c>
      <c r="D140" s="24">
        <v>0</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c r="Y140" s="24">
        <v>0</v>
      </c>
      <c r="Z140" s="24">
        <v>0</v>
      </c>
      <c r="AA140" s="24">
        <v>0</v>
      </c>
    </row>
    <row r="141" spans="1:27" ht="15.75" x14ac:dyDescent="0.25">
      <c r="A141" s="22">
        <v>140</v>
      </c>
      <c r="B141" s="23" t="s">
        <v>375</v>
      </c>
      <c r="C141" s="24">
        <v>0</v>
      </c>
      <c r="D141" s="24">
        <v>0</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c r="Y141" s="24">
        <v>0</v>
      </c>
      <c r="Z141" s="24">
        <v>0</v>
      </c>
      <c r="AA141" s="24">
        <v>0</v>
      </c>
    </row>
    <row r="142" spans="1:27" ht="15.75" x14ac:dyDescent="0.25">
      <c r="A142" s="22">
        <v>141</v>
      </c>
      <c r="B142" s="23" t="s">
        <v>376</v>
      </c>
      <c r="C142" s="24">
        <v>0</v>
      </c>
      <c r="D142" s="24">
        <v>0</v>
      </c>
      <c r="E142" s="24">
        <v>0</v>
      </c>
      <c r="F142" s="24">
        <v>0</v>
      </c>
      <c r="G142" s="24">
        <v>0</v>
      </c>
      <c r="H142" s="24">
        <v>0</v>
      </c>
      <c r="I142" s="24">
        <v>0</v>
      </c>
      <c r="J142" s="24">
        <v>0</v>
      </c>
      <c r="K142" s="24">
        <v>0</v>
      </c>
      <c r="L142" s="24">
        <v>0</v>
      </c>
      <c r="M142" s="24">
        <v>0</v>
      </c>
      <c r="N142" s="24">
        <v>0</v>
      </c>
      <c r="O142" s="24">
        <v>0</v>
      </c>
      <c r="P142" s="24">
        <v>0</v>
      </c>
      <c r="Q142" s="24">
        <v>0</v>
      </c>
      <c r="R142" s="24">
        <v>0</v>
      </c>
      <c r="S142" s="24">
        <v>0</v>
      </c>
      <c r="T142" s="24">
        <v>0</v>
      </c>
      <c r="U142" s="24">
        <v>0</v>
      </c>
      <c r="V142" s="24">
        <v>0</v>
      </c>
      <c r="W142" s="24">
        <v>0</v>
      </c>
      <c r="X142" s="24">
        <v>0</v>
      </c>
      <c r="Y142" s="24">
        <v>0</v>
      </c>
      <c r="Z142" s="24">
        <v>0</v>
      </c>
      <c r="AA142" s="24">
        <v>0</v>
      </c>
    </row>
    <row r="143" spans="1:27" ht="15.75" x14ac:dyDescent="0.25">
      <c r="A143" s="22">
        <v>142</v>
      </c>
      <c r="B143" s="23" t="s">
        <v>377</v>
      </c>
      <c r="C143" s="24">
        <v>0</v>
      </c>
      <c r="D143" s="24">
        <v>0</v>
      </c>
      <c r="E143" s="24">
        <v>0</v>
      </c>
      <c r="F143" s="24">
        <v>0</v>
      </c>
      <c r="G143" s="24">
        <v>0</v>
      </c>
      <c r="H143" s="24">
        <v>0</v>
      </c>
      <c r="I143" s="24">
        <v>0</v>
      </c>
      <c r="J143" s="24">
        <v>0</v>
      </c>
      <c r="K143" s="24">
        <v>0</v>
      </c>
      <c r="L143" s="24">
        <v>0</v>
      </c>
      <c r="M143" s="24">
        <v>0</v>
      </c>
      <c r="N143" s="24">
        <v>0</v>
      </c>
      <c r="O143" s="24">
        <v>0</v>
      </c>
      <c r="P143" s="24">
        <v>0</v>
      </c>
      <c r="Q143" s="24">
        <v>0</v>
      </c>
      <c r="R143" s="24">
        <v>0</v>
      </c>
      <c r="S143" s="24">
        <v>0</v>
      </c>
      <c r="T143" s="24">
        <v>0</v>
      </c>
      <c r="U143" s="24">
        <v>0</v>
      </c>
      <c r="V143" s="24">
        <v>0</v>
      </c>
      <c r="W143" s="24">
        <v>0</v>
      </c>
      <c r="X143" s="24">
        <v>0</v>
      </c>
      <c r="Y143" s="24">
        <v>0</v>
      </c>
      <c r="Z143" s="24">
        <v>0</v>
      </c>
      <c r="AA143" s="24">
        <v>0</v>
      </c>
    </row>
    <row r="144" spans="1:27" ht="15.75" x14ac:dyDescent="0.25">
      <c r="A144" s="22">
        <v>143</v>
      </c>
      <c r="B144" s="23" t="s">
        <v>378</v>
      </c>
      <c r="C144" s="24">
        <v>0</v>
      </c>
      <c r="D144" s="24">
        <v>0</v>
      </c>
      <c r="E144" s="24">
        <v>0</v>
      </c>
      <c r="F144" s="24">
        <v>0</v>
      </c>
      <c r="G144" s="24">
        <v>0</v>
      </c>
      <c r="H144" s="24">
        <v>0</v>
      </c>
      <c r="I144" s="24">
        <v>0</v>
      </c>
      <c r="J144" s="24">
        <v>0</v>
      </c>
      <c r="K144" s="24">
        <v>0</v>
      </c>
      <c r="L144" s="24">
        <v>0</v>
      </c>
      <c r="M144" s="24">
        <v>0</v>
      </c>
      <c r="N144" s="24">
        <v>0</v>
      </c>
      <c r="O144" s="24">
        <v>0</v>
      </c>
      <c r="P144" s="24">
        <v>0</v>
      </c>
      <c r="Q144" s="24">
        <v>0</v>
      </c>
      <c r="R144" s="24">
        <v>0</v>
      </c>
      <c r="S144" s="24">
        <v>0</v>
      </c>
      <c r="T144" s="24">
        <v>0</v>
      </c>
      <c r="U144" s="24">
        <v>0</v>
      </c>
      <c r="V144" s="24">
        <v>0</v>
      </c>
      <c r="W144" s="24">
        <v>0</v>
      </c>
      <c r="X144" s="24">
        <v>0</v>
      </c>
      <c r="Y144" s="24">
        <v>0</v>
      </c>
      <c r="Z144" s="24">
        <v>0</v>
      </c>
      <c r="AA144" s="24">
        <v>0</v>
      </c>
    </row>
    <row r="145" spans="1:27" ht="15.75" x14ac:dyDescent="0.25">
      <c r="A145" s="22">
        <v>144</v>
      </c>
      <c r="B145" s="23" t="s">
        <v>379</v>
      </c>
      <c r="C145" s="24">
        <v>0</v>
      </c>
      <c r="D145" s="24">
        <v>0</v>
      </c>
      <c r="E145" s="24">
        <v>0</v>
      </c>
      <c r="F145" s="24">
        <v>0</v>
      </c>
      <c r="G145" s="24">
        <v>0</v>
      </c>
      <c r="H145" s="24">
        <v>0</v>
      </c>
      <c r="I145" s="24">
        <v>0</v>
      </c>
      <c r="J145" s="24">
        <v>0</v>
      </c>
      <c r="K145" s="24">
        <v>0</v>
      </c>
      <c r="L145" s="24">
        <v>0</v>
      </c>
      <c r="M145" s="24">
        <v>0</v>
      </c>
      <c r="N145" s="24">
        <v>0</v>
      </c>
      <c r="O145" s="24">
        <v>0</v>
      </c>
      <c r="P145" s="24">
        <v>0</v>
      </c>
      <c r="Q145" s="24">
        <v>0</v>
      </c>
      <c r="R145" s="24">
        <v>0</v>
      </c>
      <c r="S145" s="24">
        <v>0</v>
      </c>
      <c r="T145" s="24">
        <v>0</v>
      </c>
      <c r="U145" s="24">
        <v>0</v>
      </c>
      <c r="V145" s="24">
        <v>0</v>
      </c>
      <c r="W145" s="24">
        <v>0</v>
      </c>
      <c r="X145" s="24">
        <v>0</v>
      </c>
      <c r="Y145" s="24">
        <v>0</v>
      </c>
      <c r="Z145" s="24">
        <v>0</v>
      </c>
      <c r="AA145" s="24">
        <v>0</v>
      </c>
    </row>
    <row r="146" spans="1:27" ht="15.75" x14ac:dyDescent="0.25">
      <c r="A146" s="22">
        <v>145</v>
      </c>
      <c r="B146" s="23" t="s">
        <v>380</v>
      </c>
      <c r="C146" s="24">
        <v>0</v>
      </c>
      <c r="D146" s="24">
        <v>0</v>
      </c>
      <c r="E146" s="24">
        <v>0</v>
      </c>
      <c r="F146" s="24">
        <v>0</v>
      </c>
      <c r="G146" s="24">
        <v>0</v>
      </c>
      <c r="H146" s="24">
        <v>0</v>
      </c>
      <c r="I146" s="24">
        <v>0</v>
      </c>
      <c r="J146" s="24">
        <v>0</v>
      </c>
      <c r="K146" s="24">
        <v>0</v>
      </c>
      <c r="L146" s="24">
        <v>0</v>
      </c>
      <c r="M146" s="24">
        <v>0</v>
      </c>
      <c r="N146" s="24">
        <v>0</v>
      </c>
      <c r="O146" s="24">
        <v>0</v>
      </c>
      <c r="P146" s="24">
        <v>0</v>
      </c>
      <c r="Q146" s="24">
        <v>0</v>
      </c>
      <c r="R146" s="24">
        <v>0</v>
      </c>
      <c r="S146" s="24">
        <v>0</v>
      </c>
      <c r="T146" s="24">
        <v>0</v>
      </c>
      <c r="U146" s="24">
        <v>0</v>
      </c>
      <c r="V146" s="24">
        <v>0</v>
      </c>
      <c r="W146" s="24">
        <v>0</v>
      </c>
      <c r="X146" s="24">
        <v>0</v>
      </c>
      <c r="Y146" s="24">
        <v>0</v>
      </c>
      <c r="Z146" s="24">
        <v>0</v>
      </c>
      <c r="AA146" s="24">
        <v>0</v>
      </c>
    </row>
    <row r="147" spans="1:27" ht="15.75" x14ac:dyDescent="0.25">
      <c r="A147" s="22">
        <v>146</v>
      </c>
      <c r="B147" s="23" t="s">
        <v>381</v>
      </c>
      <c r="C147" s="24">
        <v>0</v>
      </c>
      <c r="D147" s="24">
        <v>0</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c r="Y147" s="24">
        <v>0</v>
      </c>
      <c r="Z147" s="24">
        <v>0</v>
      </c>
      <c r="AA147" s="24">
        <v>0</v>
      </c>
    </row>
    <row r="148" spans="1:27" ht="15.75" x14ac:dyDescent="0.25">
      <c r="A148" s="22">
        <v>147</v>
      </c>
      <c r="B148" s="23" t="s">
        <v>382</v>
      </c>
      <c r="C148" s="24">
        <v>0</v>
      </c>
      <c r="D148" s="24">
        <v>0</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c r="Y148" s="24">
        <v>0</v>
      </c>
      <c r="Z148" s="24">
        <v>0</v>
      </c>
      <c r="AA148" s="24">
        <v>0</v>
      </c>
    </row>
    <row r="149" spans="1:27" ht="15.75" x14ac:dyDescent="0.25">
      <c r="A149" s="22">
        <v>148</v>
      </c>
      <c r="B149" s="23" t="s">
        <v>383</v>
      </c>
      <c r="C149" s="24">
        <v>0</v>
      </c>
      <c r="D149" s="24">
        <v>0</v>
      </c>
      <c r="E149" s="24">
        <v>0</v>
      </c>
      <c r="F149" s="24">
        <v>0</v>
      </c>
      <c r="G149" s="24">
        <v>1</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c r="Y149" s="24">
        <v>0</v>
      </c>
      <c r="Z149" s="24">
        <v>0</v>
      </c>
      <c r="AA149" s="24">
        <v>0</v>
      </c>
    </row>
    <row r="150" spans="1:27" ht="15.75" x14ac:dyDescent="0.25">
      <c r="A150" s="22">
        <v>149</v>
      </c>
      <c r="B150" s="23" t="s">
        <v>384</v>
      </c>
      <c r="C150" s="24">
        <v>0</v>
      </c>
      <c r="D150" s="24">
        <v>0</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c r="Y150" s="24">
        <v>0</v>
      </c>
      <c r="Z150" s="24">
        <v>0</v>
      </c>
      <c r="AA150" s="24">
        <v>0</v>
      </c>
    </row>
    <row r="151" spans="1:27" ht="15.75" x14ac:dyDescent="0.25">
      <c r="A151" s="22">
        <v>150</v>
      </c>
      <c r="B151" s="23" t="s">
        <v>385</v>
      </c>
      <c r="C151" s="24">
        <v>0</v>
      </c>
      <c r="D151" s="24">
        <v>0</v>
      </c>
      <c r="E151" s="24">
        <v>0</v>
      </c>
      <c r="F151" s="24">
        <v>0</v>
      </c>
      <c r="G151" s="24">
        <v>0</v>
      </c>
      <c r="H151" s="24">
        <v>0</v>
      </c>
      <c r="I151" s="24">
        <v>0</v>
      </c>
      <c r="J151" s="24">
        <v>0</v>
      </c>
      <c r="K151" s="24">
        <v>0</v>
      </c>
      <c r="L151" s="24">
        <v>0</v>
      </c>
      <c r="M151" s="24">
        <v>0</v>
      </c>
      <c r="N151" s="24">
        <v>0</v>
      </c>
      <c r="O151" s="24">
        <v>0</v>
      </c>
      <c r="P151" s="24">
        <v>0</v>
      </c>
      <c r="Q151" s="24">
        <v>0</v>
      </c>
      <c r="R151" s="24">
        <v>0</v>
      </c>
      <c r="S151" s="24">
        <v>0</v>
      </c>
      <c r="T151" s="24">
        <v>0</v>
      </c>
      <c r="U151" s="24">
        <v>0</v>
      </c>
      <c r="V151" s="24">
        <v>0</v>
      </c>
      <c r="W151" s="24">
        <v>0</v>
      </c>
      <c r="X151" s="24">
        <v>0</v>
      </c>
      <c r="Y151" s="24">
        <v>0</v>
      </c>
      <c r="Z151" s="24">
        <v>0</v>
      </c>
      <c r="AA151" s="24">
        <v>0</v>
      </c>
    </row>
    <row r="152" spans="1:27" ht="15.75" x14ac:dyDescent="0.25">
      <c r="A152" s="22">
        <v>151</v>
      </c>
      <c r="B152" s="23" t="s">
        <v>386</v>
      </c>
      <c r="C152" s="24">
        <v>0</v>
      </c>
      <c r="D152" s="24">
        <v>0</v>
      </c>
      <c r="E152" s="24">
        <v>0</v>
      </c>
      <c r="F152" s="24">
        <v>0</v>
      </c>
      <c r="G152" s="24">
        <v>0</v>
      </c>
      <c r="H152" s="24">
        <v>1</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c r="Y152" s="24">
        <v>0</v>
      </c>
      <c r="Z152" s="24">
        <v>0</v>
      </c>
      <c r="AA152" s="24">
        <v>0</v>
      </c>
    </row>
    <row r="153" spans="1:27" ht="15.75" x14ac:dyDescent="0.25">
      <c r="A153" s="22">
        <v>152</v>
      </c>
      <c r="B153" s="23" t="s">
        <v>387</v>
      </c>
      <c r="C153" s="24">
        <v>0</v>
      </c>
      <c r="D153" s="24">
        <v>0</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c r="Y153" s="24">
        <v>0</v>
      </c>
      <c r="Z153" s="24">
        <v>0</v>
      </c>
      <c r="AA153" s="24">
        <v>0</v>
      </c>
    </row>
    <row r="154" spans="1:27" ht="15.75" x14ac:dyDescent="0.25">
      <c r="A154" s="22">
        <v>153</v>
      </c>
      <c r="B154" s="23" t="s">
        <v>388</v>
      </c>
      <c r="C154" s="24">
        <v>0</v>
      </c>
      <c r="D154" s="24">
        <v>0</v>
      </c>
      <c r="E154" s="24">
        <v>0</v>
      </c>
      <c r="F154" s="24">
        <v>0</v>
      </c>
      <c r="G154" s="24">
        <v>0</v>
      </c>
      <c r="H154" s="24">
        <v>0</v>
      </c>
      <c r="I154" s="24">
        <v>0</v>
      </c>
      <c r="J154" s="24">
        <v>0</v>
      </c>
      <c r="K154" s="24">
        <v>0</v>
      </c>
      <c r="L154" s="24">
        <v>0</v>
      </c>
      <c r="M154" s="24">
        <v>0</v>
      </c>
      <c r="N154" s="24">
        <v>0</v>
      </c>
      <c r="O154" s="24">
        <v>1</v>
      </c>
      <c r="P154" s="24">
        <v>0</v>
      </c>
      <c r="Q154" s="24">
        <v>0</v>
      </c>
      <c r="R154" s="24">
        <v>0</v>
      </c>
      <c r="S154" s="24">
        <v>0</v>
      </c>
      <c r="T154" s="24">
        <v>0</v>
      </c>
      <c r="U154" s="24">
        <v>0</v>
      </c>
      <c r="V154" s="24">
        <v>0</v>
      </c>
      <c r="W154" s="24">
        <v>0</v>
      </c>
      <c r="X154" s="24">
        <v>0</v>
      </c>
      <c r="Y154" s="24">
        <v>0</v>
      </c>
      <c r="Z154" s="24">
        <v>0</v>
      </c>
      <c r="AA154" s="24">
        <v>0</v>
      </c>
    </row>
    <row r="155" spans="1:27" ht="15.75" x14ac:dyDescent="0.25">
      <c r="A155" s="22">
        <v>154</v>
      </c>
      <c r="B155" s="23" t="s">
        <v>389</v>
      </c>
      <c r="C155" s="24">
        <v>0</v>
      </c>
      <c r="D155" s="24">
        <v>0</v>
      </c>
      <c r="E155" s="24">
        <v>0</v>
      </c>
      <c r="F155" s="24">
        <v>0</v>
      </c>
      <c r="G155" s="24">
        <v>0</v>
      </c>
      <c r="H155" s="24">
        <v>0</v>
      </c>
      <c r="I155" s="24">
        <v>0</v>
      </c>
      <c r="J155" s="24">
        <v>0</v>
      </c>
      <c r="K155" s="24">
        <v>0</v>
      </c>
      <c r="L155" s="24">
        <v>1</v>
      </c>
      <c r="M155" s="24">
        <v>0</v>
      </c>
      <c r="N155" s="24">
        <v>0</v>
      </c>
      <c r="O155" s="24">
        <v>0</v>
      </c>
      <c r="P155" s="24">
        <v>0</v>
      </c>
      <c r="Q155" s="24">
        <v>0</v>
      </c>
      <c r="R155" s="24">
        <v>0</v>
      </c>
      <c r="S155" s="24">
        <v>0</v>
      </c>
      <c r="T155" s="24">
        <v>0</v>
      </c>
      <c r="U155" s="24">
        <v>0</v>
      </c>
      <c r="V155" s="24">
        <v>0</v>
      </c>
      <c r="W155" s="24">
        <v>0</v>
      </c>
      <c r="X155" s="24">
        <v>0</v>
      </c>
      <c r="Y155" s="24">
        <v>0</v>
      </c>
      <c r="Z155" s="24">
        <v>0</v>
      </c>
      <c r="AA155" s="24">
        <v>0</v>
      </c>
    </row>
    <row r="156" spans="1:27" ht="15.75" x14ac:dyDescent="0.25">
      <c r="A156" s="22">
        <v>155</v>
      </c>
      <c r="B156" s="23" t="s">
        <v>390</v>
      </c>
      <c r="C156" s="24">
        <v>0</v>
      </c>
      <c r="D156" s="24">
        <v>0</v>
      </c>
      <c r="E156" s="24">
        <v>0</v>
      </c>
      <c r="F156" s="24">
        <v>0</v>
      </c>
      <c r="G156" s="24">
        <v>0</v>
      </c>
      <c r="H156" s="24">
        <v>0</v>
      </c>
      <c r="I156" s="24">
        <v>0</v>
      </c>
      <c r="J156" s="24">
        <v>0</v>
      </c>
      <c r="K156" s="24">
        <v>1</v>
      </c>
      <c r="L156" s="24">
        <v>1</v>
      </c>
      <c r="M156" s="24">
        <v>0</v>
      </c>
      <c r="N156" s="24">
        <v>0</v>
      </c>
      <c r="O156" s="24">
        <v>0</v>
      </c>
      <c r="P156" s="24">
        <v>0</v>
      </c>
      <c r="Q156" s="24">
        <v>0</v>
      </c>
      <c r="R156" s="24">
        <v>0</v>
      </c>
      <c r="S156" s="24">
        <v>0</v>
      </c>
      <c r="T156" s="24">
        <v>0</v>
      </c>
      <c r="U156" s="24">
        <v>0</v>
      </c>
      <c r="V156" s="24">
        <v>0</v>
      </c>
      <c r="W156" s="24">
        <v>0</v>
      </c>
      <c r="X156" s="24">
        <v>0</v>
      </c>
      <c r="Y156" s="24">
        <v>0</v>
      </c>
      <c r="Z156" s="24">
        <v>0</v>
      </c>
      <c r="AA156" s="24">
        <v>0</v>
      </c>
    </row>
    <row r="157" spans="1:27" ht="15.75" x14ac:dyDescent="0.25">
      <c r="A157" s="22">
        <v>156</v>
      </c>
      <c r="B157" s="23" t="s">
        <v>391</v>
      </c>
      <c r="C157" s="24">
        <v>0</v>
      </c>
      <c r="D157" s="24">
        <v>0</v>
      </c>
      <c r="E157" s="24">
        <v>0</v>
      </c>
      <c r="F157" s="24">
        <v>0</v>
      </c>
      <c r="G157" s="24">
        <v>0</v>
      </c>
      <c r="H157" s="24">
        <v>0</v>
      </c>
      <c r="I157" s="24">
        <v>0</v>
      </c>
      <c r="J157" s="24">
        <v>0</v>
      </c>
      <c r="K157" s="24">
        <v>0</v>
      </c>
      <c r="L157" s="24">
        <v>1</v>
      </c>
      <c r="M157" s="24">
        <v>0</v>
      </c>
      <c r="N157" s="24">
        <v>0</v>
      </c>
      <c r="O157" s="24">
        <v>0</v>
      </c>
      <c r="P157" s="24">
        <v>0</v>
      </c>
      <c r="Q157" s="24">
        <v>0</v>
      </c>
      <c r="R157" s="24">
        <v>0</v>
      </c>
      <c r="S157" s="24">
        <v>0</v>
      </c>
      <c r="T157" s="24">
        <v>0</v>
      </c>
      <c r="U157" s="24">
        <v>0</v>
      </c>
      <c r="V157" s="24">
        <v>0</v>
      </c>
      <c r="W157" s="24">
        <v>0</v>
      </c>
      <c r="X157" s="24">
        <v>0</v>
      </c>
      <c r="Y157" s="24">
        <v>0</v>
      </c>
      <c r="Z157" s="24">
        <v>0</v>
      </c>
      <c r="AA157" s="24">
        <v>0</v>
      </c>
    </row>
    <row r="158" spans="1:27" ht="15.75" x14ac:dyDescent="0.25">
      <c r="A158" s="22">
        <v>157</v>
      </c>
      <c r="B158" s="23" t="s">
        <v>392</v>
      </c>
      <c r="C158" s="24">
        <v>0</v>
      </c>
      <c r="D158" s="24">
        <v>0</v>
      </c>
      <c r="E158" s="24">
        <v>0</v>
      </c>
      <c r="F158" s="24">
        <v>0</v>
      </c>
      <c r="G158" s="24">
        <v>0</v>
      </c>
      <c r="H158" s="24">
        <v>0</v>
      </c>
      <c r="I158" s="24">
        <v>0</v>
      </c>
      <c r="J158" s="24">
        <v>0</v>
      </c>
      <c r="K158" s="24">
        <v>0</v>
      </c>
      <c r="L158" s="24">
        <v>0</v>
      </c>
      <c r="M158" s="24">
        <v>0</v>
      </c>
      <c r="N158" s="24">
        <v>0</v>
      </c>
      <c r="O158" s="24">
        <v>0</v>
      </c>
      <c r="P158" s="24">
        <v>0</v>
      </c>
      <c r="Q158" s="24">
        <v>0</v>
      </c>
      <c r="R158" s="24">
        <v>0</v>
      </c>
      <c r="S158" s="24">
        <v>0</v>
      </c>
      <c r="T158" s="24">
        <v>0</v>
      </c>
      <c r="U158" s="24">
        <v>0</v>
      </c>
      <c r="V158" s="24">
        <v>0</v>
      </c>
      <c r="W158" s="24">
        <v>0</v>
      </c>
      <c r="X158" s="24">
        <v>0</v>
      </c>
      <c r="Y158" s="24">
        <v>0</v>
      </c>
      <c r="Z158" s="24">
        <v>0</v>
      </c>
      <c r="AA158" s="24">
        <v>0</v>
      </c>
    </row>
    <row r="159" spans="1:27" ht="15.75" x14ac:dyDescent="0.25">
      <c r="A159" s="22">
        <v>158</v>
      </c>
      <c r="B159" s="23" t="s">
        <v>393</v>
      </c>
      <c r="C159" s="24">
        <v>0</v>
      </c>
      <c r="D159" s="24">
        <v>0</v>
      </c>
      <c r="E159" s="24">
        <v>0</v>
      </c>
      <c r="F159" s="24">
        <v>0</v>
      </c>
      <c r="G159" s="24">
        <v>0</v>
      </c>
      <c r="H159" s="24">
        <v>0</v>
      </c>
      <c r="I159" s="24">
        <v>0</v>
      </c>
      <c r="J159" s="24">
        <v>0</v>
      </c>
      <c r="K159" s="24">
        <v>0</v>
      </c>
      <c r="L159" s="24">
        <v>0</v>
      </c>
      <c r="M159" s="24">
        <v>0</v>
      </c>
      <c r="N159" s="24">
        <v>0</v>
      </c>
      <c r="O159" s="24">
        <v>0</v>
      </c>
      <c r="P159" s="24">
        <v>0</v>
      </c>
      <c r="Q159" s="24">
        <v>0</v>
      </c>
      <c r="R159" s="24">
        <v>1</v>
      </c>
      <c r="S159" s="24">
        <v>0</v>
      </c>
      <c r="T159" s="24">
        <v>0</v>
      </c>
      <c r="U159" s="24">
        <v>0</v>
      </c>
      <c r="V159" s="24">
        <v>0</v>
      </c>
      <c r="W159" s="24">
        <v>0</v>
      </c>
      <c r="X159" s="24">
        <v>0</v>
      </c>
      <c r="Y159" s="24">
        <v>0</v>
      </c>
      <c r="Z159" s="24">
        <v>0</v>
      </c>
      <c r="AA159" s="24">
        <v>0</v>
      </c>
    </row>
    <row r="160" spans="1:27" ht="15.75" x14ac:dyDescent="0.25">
      <c r="A160" s="22">
        <v>159</v>
      </c>
      <c r="B160" s="23" t="s">
        <v>394</v>
      </c>
      <c r="C160" s="24">
        <v>0</v>
      </c>
      <c r="D160" s="24">
        <v>0</v>
      </c>
      <c r="E160" s="24">
        <v>0</v>
      </c>
      <c r="F160" s="24">
        <v>0</v>
      </c>
      <c r="G160" s="24">
        <v>0</v>
      </c>
      <c r="H160" s="24">
        <v>0</v>
      </c>
      <c r="I160" s="24">
        <v>0</v>
      </c>
      <c r="J160" s="24">
        <v>0</v>
      </c>
      <c r="K160" s="24">
        <v>0</v>
      </c>
      <c r="L160" s="24">
        <v>0</v>
      </c>
      <c r="M160" s="24">
        <v>0</v>
      </c>
      <c r="N160" s="24">
        <v>0</v>
      </c>
      <c r="O160" s="24">
        <v>0</v>
      </c>
      <c r="P160" s="24">
        <v>0</v>
      </c>
      <c r="Q160" s="24">
        <v>0</v>
      </c>
      <c r="R160" s="24">
        <v>0</v>
      </c>
      <c r="S160" s="24">
        <v>0</v>
      </c>
      <c r="T160" s="24">
        <v>0</v>
      </c>
      <c r="U160" s="24">
        <v>0</v>
      </c>
      <c r="V160" s="24">
        <v>0</v>
      </c>
      <c r="W160" s="24">
        <v>0</v>
      </c>
      <c r="X160" s="24">
        <v>0</v>
      </c>
      <c r="Y160" s="24">
        <v>0</v>
      </c>
      <c r="Z160" s="24">
        <v>0</v>
      </c>
      <c r="AA160" s="24">
        <v>0</v>
      </c>
    </row>
    <row r="161" spans="1:27" ht="15.75" x14ac:dyDescent="0.25">
      <c r="A161" s="22">
        <v>160</v>
      </c>
      <c r="B161" s="23" t="s">
        <v>395</v>
      </c>
      <c r="C161" s="24">
        <v>0</v>
      </c>
      <c r="D161" s="24">
        <v>0</v>
      </c>
      <c r="E161" s="24">
        <v>0</v>
      </c>
      <c r="F161" s="24">
        <v>0</v>
      </c>
      <c r="G161" s="24">
        <v>0</v>
      </c>
      <c r="H161" s="24">
        <v>0</v>
      </c>
      <c r="I161" s="24">
        <v>0</v>
      </c>
      <c r="J161" s="24">
        <v>0</v>
      </c>
      <c r="K161" s="24">
        <v>0</v>
      </c>
      <c r="L161" s="24">
        <v>0</v>
      </c>
      <c r="M161" s="24">
        <v>0</v>
      </c>
      <c r="N161" s="24">
        <v>0</v>
      </c>
      <c r="O161" s="24">
        <v>0</v>
      </c>
      <c r="P161" s="24">
        <v>0</v>
      </c>
      <c r="Q161" s="24">
        <v>0</v>
      </c>
      <c r="R161" s="24">
        <v>0</v>
      </c>
      <c r="S161" s="24">
        <v>0</v>
      </c>
      <c r="T161" s="24">
        <v>0</v>
      </c>
      <c r="U161" s="24">
        <v>0</v>
      </c>
      <c r="V161" s="24">
        <v>0</v>
      </c>
      <c r="W161" s="24">
        <v>0</v>
      </c>
      <c r="X161" s="24">
        <v>0</v>
      </c>
      <c r="Y161" s="24">
        <v>0</v>
      </c>
      <c r="Z161" s="24">
        <v>0</v>
      </c>
      <c r="AA161" s="24">
        <v>0</v>
      </c>
    </row>
    <row r="162" spans="1:27" ht="15.75" x14ac:dyDescent="0.25">
      <c r="A162" s="22">
        <v>161</v>
      </c>
      <c r="B162" s="23" t="s">
        <v>396</v>
      </c>
      <c r="C162" s="24">
        <v>0</v>
      </c>
      <c r="D162" s="24">
        <v>0</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1</v>
      </c>
      <c r="U162" s="24">
        <v>0</v>
      </c>
      <c r="V162" s="24">
        <v>0</v>
      </c>
      <c r="W162" s="24">
        <v>0</v>
      </c>
      <c r="X162" s="24">
        <v>0</v>
      </c>
      <c r="Y162" s="24">
        <v>0</v>
      </c>
      <c r="Z162" s="24">
        <v>0</v>
      </c>
      <c r="AA162" s="24">
        <v>0</v>
      </c>
    </row>
    <row r="163" spans="1:27" ht="15.75" x14ac:dyDescent="0.25">
      <c r="A163" s="22">
        <v>162</v>
      </c>
      <c r="B163" s="23" t="s">
        <v>397</v>
      </c>
      <c r="C163" s="24">
        <v>0</v>
      </c>
      <c r="D163" s="24">
        <v>0</v>
      </c>
      <c r="E163" s="24">
        <v>0</v>
      </c>
      <c r="F163" s="24">
        <v>0</v>
      </c>
      <c r="G163" s="24">
        <v>0</v>
      </c>
      <c r="H163" s="24">
        <v>0</v>
      </c>
      <c r="I163" s="24">
        <v>0</v>
      </c>
      <c r="J163" s="24">
        <v>0</v>
      </c>
      <c r="K163" s="24">
        <v>0</v>
      </c>
      <c r="L163" s="24">
        <v>0</v>
      </c>
      <c r="M163" s="24">
        <v>0</v>
      </c>
      <c r="N163" s="24">
        <v>0</v>
      </c>
      <c r="O163" s="24">
        <v>0</v>
      </c>
      <c r="P163" s="24">
        <v>0</v>
      </c>
      <c r="Q163" s="24">
        <v>0</v>
      </c>
      <c r="R163" s="24">
        <v>0</v>
      </c>
      <c r="S163" s="24">
        <v>0</v>
      </c>
      <c r="T163" s="24">
        <v>0</v>
      </c>
      <c r="U163" s="24">
        <v>0</v>
      </c>
      <c r="V163" s="24">
        <v>0</v>
      </c>
      <c r="W163" s="24">
        <v>0</v>
      </c>
      <c r="X163" s="24">
        <v>0</v>
      </c>
      <c r="Y163" s="24">
        <v>0</v>
      </c>
      <c r="Z163" s="24">
        <v>0</v>
      </c>
      <c r="AA163" s="24">
        <v>0</v>
      </c>
    </row>
    <row r="164" spans="1:27" ht="15.75" x14ac:dyDescent="0.25">
      <c r="A164" s="22">
        <v>163</v>
      </c>
      <c r="B164" s="23" t="s">
        <v>398</v>
      </c>
      <c r="C164" s="24">
        <v>0</v>
      </c>
      <c r="D164" s="24">
        <v>0</v>
      </c>
      <c r="E164" s="24">
        <v>0</v>
      </c>
      <c r="F164" s="24">
        <v>0</v>
      </c>
      <c r="G164" s="24">
        <v>0</v>
      </c>
      <c r="H164" s="24">
        <v>0</v>
      </c>
      <c r="I164" s="24">
        <v>0</v>
      </c>
      <c r="J164" s="24">
        <v>0</v>
      </c>
      <c r="K164" s="24">
        <v>0</v>
      </c>
      <c r="L164" s="24">
        <v>0</v>
      </c>
      <c r="M164" s="24">
        <v>0</v>
      </c>
      <c r="N164" s="24">
        <v>0</v>
      </c>
      <c r="O164" s="24">
        <v>0</v>
      </c>
      <c r="P164" s="24">
        <v>0</v>
      </c>
      <c r="Q164" s="24">
        <v>0</v>
      </c>
      <c r="R164" s="24">
        <v>0</v>
      </c>
      <c r="S164" s="24">
        <v>0</v>
      </c>
      <c r="T164" s="24">
        <v>0</v>
      </c>
      <c r="U164" s="24">
        <v>0</v>
      </c>
      <c r="V164" s="24">
        <v>0</v>
      </c>
      <c r="W164" s="24">
        <v>0</v>
      </c>
      <c r="X164" s="24">
        <v>0</v>
      </c>
      <c r="Y164" s="24">
        <v>0</v>
      </c>
      <c r="Z164" s="24">
        <v>0</v>
      </c>
      <c r="AA164" s="24">
        <v>0</v>
      </c>
    </row>
    <row r="165" spans="1:27" ht="15.75" x14ac:dyDescent="0.25">
      <c r="A165" s="22">
        <v>164</v>
      </c>
      <c r="B165" s="23" t="s">
        <v>365</v>
      </c>
      <c r="C165" s="24">
        <v>0</v>
      </c>
      <c r="D165" s="24">
        <v>0</v>
      </c>
      <c r="E165" s="24">
        <v>0</v>
      </c>
      <c r="F165" s="24">
        <v>0</v>
      </c>
      <c r="G165" s="24">
        <v>0</v>
      </c>
      <c r="H165" s="24">
        <v>0</v>
      </c>
      <c r="I165" s="24">
        <v>0</v>
      </c>
      <c r="J165" s="24">
        <v>0</v>
      </c>
      <c r="K165" s="24">
        <v>0</v>
      </c>
      <c r="L165" s="24">
        <v>0</v>
      </c>
      <c r="M165" s="24">
        <v>0</v>
      </c>
      <c r="N165" s="24">
        <v>0</v>
      </c>
      <c r="O165" s="24">
        <v>0</v>
      </c>
      <c r="P165" s="24">
        <v>0</v>
      </c>
      <c r="Q165" s="24">
        <v>0</v>
      </c>
      <c r="R165" s="24">
        <v>0</v>
      </c>
      <c r="S165" s="24">
        <v>0</v>
      </c>
      <c r="T165" s="24">
        <v>0</v>
      </c>
      <c r="U165" s="24">
        <v>0</v>
      </c>
      <c r="V165" s="24">
        <v>0</v>
      </c>
      <c r="W165" s="24">
        <v>0</v>
      </c>
      <c r="X165" s="24">
        <v>0</v>
      </c>
      <c r="Y165" s="24">
        <v>0</v>
      </c>
      <c r="Z165" s="24">
        <v>0</v>
      </c>
      <c r="AA165" s="24">
        <v>0</v>
      </c>
    </row>
    <row r="166" spans="1:27" ht="15.75" x14ac:dyDescent="0.25">
      <c r="A166" s="22">
        <v>165</v>
      </c>
      <c r="B166" s="23" t="s">
        <v>399</v>
      </c>
      <c r="C166" s="24">
        <v>0</v>
      </c>
      <c r="D166" s="24">
        <v>0</v>
      </c>
      <c r="E166" s="24">
        <v>0</v>
      </c>
      <c r="F166" s="24">
        <v>0</v>
      </c>
      <c r="G166" s="24">
        <v>0</v>
      </c>
      <c r="H166" s="24">
        <v>0</v>
      </c>
      <c r="I166" s="24">
        <v>0</v>
      </c>
      <c r="J166" s="24">
        <v>0</v>
      </c>
      <c r="K166" s="24">
        <v>0</v>
      </c>
      <c r="L166" s="24">
        <v>0</v>
      </c>
      <c r="M166" s="24">
        <v>0</v>
      </c>
      <c r="N166" s="24">
        <v>0</v>
      </c>
      <c r="O166" s="24">
        <v>0</v>
      </c>
      <c r="P166" s="24">
        <v>0</v>
      </c>
      <c r="Q166" s="24">
        <v>0</v>
      </c>
      <c r="R166" s="24">
        <v>0</v>
      </c>
      <c r="S166" s="24">
        <v>0</v>
      </c>
      <c r="T166" s="24">
        <v>0</v>
      </c>
      <c r="U166" s="24">
        <v>0</v>
      </c>
      <c r="V166" s="24">
        <v>0</v>
      </c>
      <c r="W166" s="24">
        <v>0</v>
      </c>
      <c r="X166" s="24">
        <v>0</v>
      </c>
      <c r="Y166" s="24">
        <v>0</v>
      </c>
      <c r="Z166" s="24">
        <v>0</v>
      </c>
      <c r="AA166" s="24">
        <v>0</v>
      </c>
    </row>
    <row r="167" spans="1:27" ht="15.75" x14ac:dyDescent="0.25">
      <c r="A167" s="22">
        <v>166</v>
      </c>
      <c r="B167" s="23" t="s">
        <v>400</v>
      </c>
      <c r="C167" s="24">
        <v>0</v>
      </c>
      <c r="D167" s="24">
        <v>0</v>
      </c>
      <c r="E167" s="24">
        <v>0</v>
      </c>
      <c r="F167" s="24">
        <v>0</v>
      </c>
      <c r="G167" s="24">
        <v>0</v>
      </c>
      <c r="H167" s="24">
        <v>0</v>
      </c>
      <c r="I167" s="24">
        <v>0</v>
      </c>
      <c r="J167" s="24">
        <v>0</v>
      </c>
      <c r="K167" s="24">
        <v>0</v>
      </c>
      <c r="L167" s="24">
        <v>0</v>
      </c>
      <c r="M167" s="24">
        <v>0</v>
      </c>
      <c r="N167" s="24">
        <v>0</v>
      </c>
      <c r="O167" s="24">
        <v>0</v>
      </c>
      <c r="P167" s="24">
        <v>0</v>
      </c>
      <c r="Q167" s="24">
        <v>0</v>
      </c>
      <c r="R167" s="24">
        <v>0</v>
      </c>
      <c r="S167" s="24">
        <v>0</v>
      </c>
      <c r="T167" s="24">
        <v>0</v>
      </c>
      <c r="U167" s="24">
        <v>0</v>
      </c>
      <c r="V167" s="24">
        <v>0</v>
      </c>
      <c r="W167" s="24">
        <v>0</v>
      </c>
      <c r="X167" s="24">
        <v>0</v>
      </c>
      <c r="Y167" s="24">
        <v>0</v>
      </c>
      <c r="Z167" s="24">
        <v>0</v>
      </c>
      <c r="AA167" s="24">
        <v>0</v>
      </c>
    </row>
    <row r="168" spans="1:27" ht="15.75" x14ac:dyDescent="0.25">
      <c r="A168" s="22">
        <v>167</v>
      </c>
      <c r="B168" s="23" t="s">
        <v>401</v>
      </c>
      <c r="C168" s="24">
        <v>0</v>
      </c>
      <c r="D168" s="24">
        <v>0</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1</v>
      </c>
      <c r="V168" s="24">
        <v>0</v>
      </c>
      <c r="W168" s="24">
        <v>0</v>
      </c>
      <c r="X168" s="24">
        <v>0</v>
      </c>
      <c r="Y168" s="24">
        <v>0</v>
      </c>
      <c r="Z168" s="24">
        <v>0</v>
      </c>
      <c r="AA168" s="24">
        <v>0</v>
      </c>
    </row>
    <row r="169" spans="1:27" ht="15.75" x14ac:dyDescent="0.25">
      <c r="A169" s="22">
        <v>168</v>
      </c>
      <c r="B169" s="23" t="s">
        <v>402</v>
      </c>
      <c r="C169" s="24">
        <v>1</v>
      </c>
      <c r="D169" s="24">
        <v>0</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c r="Y169" s="24">
        <v>0</v>
      </c>
      <c r="Z169" s="24">
        <v>0</v>
      </c>
      <c r="AA169" s="24">
        <v>0</v>
      </c>
    </row>
    <row r="170" spans="1:27" ht="15.75" x14ac:dyDescent="0.25">
      <c r="A170" s="22">
        <v>169</v>
      </c>
      <c r="B170" s="23" t="s">
        <v>403</v>
      </c>
      <c r="C170" s="24">
        <v>0</v>
      </c>
      <c r="D170" s="24">
        <v>0</v>
      </c>
      <c r="E170" s="24">
        <v>0</v>
      </c>
      <c r="F170" s="24">
        <v>0</v>
      </c>
      <c r="G170" s="24">
        <v>0</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c r="Y170" s="24">
        <v>0</v>
      </c>
      <c r="Z170" s="24">
        <v>0</v>
      </c>
      <c r="AA170" s="24">
        <v>0</v>
      </c>
    </row>
    <row r="171" spans="1:27" ht="15.75" x14ac:dyDescent="0.25">
      <c r="A171" s="22">
        <v>170</v>
      </c>
      <c r="B171" s="23" t="s">
        <v>268</v>
      </c>
      <c r="C171" s="24">
        <v>0</v>
      </c>
      <c r="D171" s="24">
        <v>0</v>
      </c>
      <c r="E171" s="24">
        <v>0</v>
      </c>
      <c r="F171" s="24">
        <v>0</v>
      </c>
      <c r="G171" s="24">
        <v>0</v>
      </c>
      <c r="H171" s="24">
        <v>0</v>
      </c>
      <c r="I171" s="24">
        <v>0</v>
      </c>
      <c r="J171" s="24">
        <v>0</v>
      </c>
      <c r="K171" s="24">
        <v>0</v>
      </c>
      <c r="L171" s="24">
        <v>0</v>
      </c>
      <c r="M171" s="24">
        <v>0</v>
      </c>
      <c r="N171" s="24">
        <v>0</v>
      </c>
      <c r="O171" s="24">
        <v>0</v>
      </c>
      <c r="P171" s="24">
        <v>0</v>
      </c>
      <c r="Q171" s="24">
        <v>0</v>
      </c>
      <c r="R171" s="24">
        <v>0</v>
      </c>
      <c r="S171" s="24">
        <v>0</v>
      </c>
      <c r="T171" s="24">
        <v>0</v>
      </c>
      <c r="U171" s="24">
        <v>0</v>
      </c>
      <c r="V171" s="24">
        <v>0</v>
      </c>
      <c r="W171" s="24">
        <v>0</v>
      </c>
      <c r="X171" s="24">
        <v>0</v>
      </c>
      <c r="Y171" s="24">
        <v>0</v>
      </c>
      <c r="Z171" s="24">
        <v>0</v>
      </c>
      <c r="AA171" s="24">
        <v>0</v>
      </c>
    </row>
    <row r="172" spans="1:27" ht="15.75" x14ac:dyDescent="0.25">
      <c r="A172" s="22">
        <v>171</v>
      </c>
      <c r="B172" s="23" t="s">
        <v>269</v>
      </c>
      <c r="C172" s="24">
        <v>0</v>
      </c>
      <c r="D172" s="24">
        <v>0</v>
      </c>
      <c r="E172" s="24">
        <v>0</v>
      </c>
      <c r="F172" s="24">
        <v>0</v>
      </c>
      <c r="G172" s="24">
        <v>0</v>
      </c>
      <c r="H172" s="24">
        <v>0</v>
      </c>
      <c r="I172" s="24">
        <v>0</v>
      </c>
      <c r="J172" s="24">
        <v>0</v>
      </c>
      <c r="K172" s="24">
        <v>0</v>
      </c>
      <c r="L172" s="24">
        <v>0</v>
      </c>
      <c r="M172" s="24">
        <v>0</v>
      </c>
      <c r="N172" s="24">
        <v>0</v>
      </c>
      <c r="O172" s="24">
        <v>0</v>
      </c>
      <c r="P172" s="24">
        <v>0</v>
      </c>
      <c r="Q172" s="24">
        <v>0</v>
      </c>
      <c r="R172" s="24">
        <v>0</v>
      </c>
      <c r="S172" s="24">
        <v>0</v>
      </c>
      <c r="T172" s="24">
        <v>0</v>
      </c>
      <c r="U172" s="24">
        <v>0</v>
      </c>
      <c r="V172" s="24">
        <v>0</v>
      </c>
      <c r="W172" s="24">
        <v>0</v>
      </c>
      <c r="X172" s="24">
        <v>0</v>
      </c>
      <c r="Y172" s="24">
        <v>0</v>
      </c>
      <c r="Z172" s="24">
        <v>0</v>
      </c>
      <c r="AA172" s="24">
        <v>0</v>
      </c>
    </row>
    <row r="173" spans="1:27" x14ac:dyDescent="0.25">
      <c r="A173" s="38"/>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40"/>
    </row>
    <row r="174" spans="1:27" ht="15.75" x14ac:dyDescent="0.25">
      <c r="A174" s="41" t="s">
        <v>213</v>
      </c>
      <c r="B174" s="42"/>
      <c r="C174" s="25">
        <f t="shared" ref="C174:Q174" si="0">SUM(C2:C173)</f>
        <v>14</v>
      </c>
      <c r="D174" s="25">
        <f t="shared" si="0"/>
        <v>2</v>
      </c>
      <c r="E174" s="25">
        <f t="shared" si="0"/>
        <v>1</v>
      </c>
      <c r="F174" s="25">
        <f t="shared" si="0"/>
        <v>2</v>
      </c>
      <c r="G174" s="25">
        <f t="shared" si="0"/>
        <v>1</v>
      </c>
      <c r="H174" s="25">
        <f t="shared" si="0"/>
        <v>1</v>
      </c>
      <c r="I174" s="25">
        <f t="shared" si="0"/>
        <v>5</v>
      </c>
      <c r="J174" s="25">
        <f t="shared" si="0"/>
        <v>1</v>
      </c>
      <c r="K174" s="25">
        <f t="shared" si="0"/>
        <v>1</v>
      </c>
      <c r="L174" s="25">
        <f t="shared" si="0"/>
        <v>3</v>
      </c>
      <c r="M174" s="25">
        <f t="shared" si="0"/>
        <v>1</v>
      </c>
      <c r="N174" s="25">
        <f t="shared" si="0"/>
        <v>1</v>
      </c>
      <c r="O174" s="25">
        <f t="shared" si="0"/>
        <v>2</v>
      </c>
      <c r="P174" s="25">
        <f t="shared" si="0"/>
        <v>1</v>
      </c>
      <c r="Q174" s="25">
        <f t="shared" si="0"/>
        <v>1</v>
      </c>
      <c r="R174" s="25">
        <v>4</v>
      </c>
      <c r="S174" s="25">
        <f t="shared" ref="S174:AA174" si="1">SUM(S2:S173)</f>
        <v>1</v>
      </c>
      <c r="T174" s="25">
        <f t="shared" si="1"/>
        <v>4</v>
      </c>
      <c r="U174" s="25">
        <f t="shared" si="1"/>
        <v>1</v>
      </c>
      <c r="V174" s="25">
        <f t="shared" si="1"/>
        <v>1</v>
      </c>
      <c r="W174" s="25">
        <f t="shared" si="1"/>
        <v>3</v>
      </c>
      <c r="X174" s="25">
        <f t="shared" si="1"/>
        <v>2</v>
      </c>
      <c r="Y174" s="25">
        <f t="shared" si="1"/>
        <v>3</v>
      </c>
      <c r="Z174" s="25">
        <f t="shared" si="1"/>
        <v>1</v>
      </c>
      <c r="AA174" s="25">
        <f t="shared" si="1"/>
        <v>1</v>
      </c>
    </row>
  </sheetData>
  <mergeCells count="2">
    <mergeCell ref="A173:AA173"/>
    <mergeCell ref="A174:B174"/>
  </mergeCell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05F4-0EA9-42D6-9648-3B45D10E3BF5}">
  <dimension ref="A1:B26"/>
  <sheetViews>
    <sheetView zoomScale="145" zoomScaleNormal="145" workbookViewId="0">
      <pane ySplit="1" topLeftCell="A2" activePane="bottomLeft" state="frozen"/>
      <selection pane="bottomLeft" activeCell="E31" sqref="E31"/>
    </sheetView>
  </sheetViews>
  <sheetFormatPr defaultRowHeight="15" x14ac:dyDescent="0.2"/>
  <cols>
    <col min="1" max="1" width="6.7109375" style="27" customWidth="1"/>
    <col min="2" max="2" width="20.7109375" style="24" customWidth="1"/>
    <col min="3" max="16384" width="9.140625" style="23"/>
  </cols>
  <sheetData>
    <row r="1" spans="1:2" s="26" customFormat="1" ht="47.25" x14ac:dyDescent="0.25">
      <c r="A1" s="28" t="s">
        <v>0</v>
      </c>
      <c r="B1" s="30" t="s">
        <v>213</v>
      </c>
    </row>
    <row r="2" spans="1:2" x14ac:dyDescent="0.2">
      <c r="A2" s="29">
        <v>1</v>
      </c>
      <c r="B2" s="31" cm="1">
        <f t="array" ref="B2:B26">TRANSPOSE(Chunk!C174:AA174)</f>
        <v>14</v>
      </c>
    </row>
    <row r="3" spans="1:2" x14ac:dyDescent="0.2">
      <c r="A3" s="29">
        <v>2</v>
      </c>
      <c r="B3" s="31">
        <v>2</v>
      </c>
    </row>
    <row r="4" spans="1:2" x14ac:dyDescent="0.2">
      <c r="A4" s="29">
        <v>3</v>
      </c>
      <c r="B4" s="31">
        <v>1</v>
      </c>
    </row>
    <row r="5" spans="1:2" x14ac:dyDescent="0.2">
      <c r="A5" s="29">
        <v>4</v>
      </c>
      <c r="B5" s="31">
        <v>2</v>
      </c>
    </row>
    <row r="6" spans="1:2" x14ac:dyDescent="0.2">
      <c r="A6" s="29">
        <v>5</v>
      </c>
      <c r="B6" s="31">
        <v>1</v>
      </c>
    </row>
    <row r="7" spans="1:2" x14ac:dyDescent="0.2">
      <c r="A7" s="29">
        <v>6</v>
      </c>
      <c r="B7" s="31">
        <v>1</v>
      </c>
    </row>
    <row r="8" spans="1:2" x14ac:dyDescent="0.2">
      <c r="A8" s="29">
        <v>7</v>
      </c>
      <c r="B8" s="31">
        <v>5</v>
      </c>
    </row>
    <row r="9" spans="1:2" x14ac:dyDescent="0.2">
      <c r="A9" s="29">
        <v>8</v>
      </c>
      <c r="B9" s="31">
        <v>1</v>
      </c>
    </row>
    <row r="10" spans="1:2" x14ac:dyDescent="0.2">
      <c r="A10" s="29">
        <v>9</v>
      </c>
      <c r="B10" s="31">
        <v>1</v>
      </c>
    </row>
    <row r="11" spans="1:2" x14ac:dyDescent="0.2">
      <c r="A11" s="29">
        <v>10</v>
      </c>
      <c r="B11" s="31">
        <v>3</v>
      </c>
    </row>
    <row r="12" spans="1:2" x14ac:dyDescent="0.2">
      <c r="A12" s="29">
        <v>11</v>
      </c>
      <c r="B12" s="31">
        <v>1</v>
      </c>
    </row>
    <row r="13" spans="1:2" x14ac:dyDescent="0.2">
      <c r="A13" s="29">
        <v>12</v>
      </c>
      <c r="B13" s="31">
        <v>1</v>
      </c>
    </row>
    <row r="14" spans="1:2" x14ac:dyDescent="0.2">
      <c r="A14" s="29">
        <v>13</v>
      </c>
      <c r="B14" s="31">
        <v>2</v>
      </c>
    </row>
    <row r="15" spans="1:2" x14ac:dyDescent="0.2">
      <c r="A15" s="29">
        <v>14</v>
      </c>
      <c r="B15" s="31">
        <v>1</v>
      </c>
    </row>
    <row r="16" spans="1:2" x14ac:dyDescent="0.2">
      <c r="A16" s="29">
        <v>15</v>
      </c>
      <c r="B16" s="31">
        <v>1</v>
      </c>
    </row>
    <row r="17" spans="1:2" x14ac:dyDescent="0.2">
      <c r="A17" s="29">
        <v>16</v>
      </c>
      <c r="B17" s="31">
        <v>4</v>
      </c>
    </row>
    <row r="18" spans="1:2" x14ac:dyDescent="0.2">
      <c r="A18" s="29">
        <v>17</v>
      </c>
      <c r="B18" s="31">
        <v>1</v>
      </c>
    </row>
    <row r="19" spans="1:2" x14ac:dyDescent="0.2">
      <c r="A19" s="29">
        <v>18</v>
      </c>
      <c r="B19" s="31">
        <v>4</v>
      </c>
    </row>
    <row r="20" spans="1:2" x14ac:dyDescent="0.2">
      <c r="A20" s="29">
        <v>19</v>
      </c>
      <c r="B20" s="31">
        <v>1</v>
      </c>
    </row>
    <row r="21" spans="1:2" x14ac:dyDescent="0.2">
      <c r="A21" s="29">
        <v>20</v>
      </c>
      <c r="B21" s="31">
        <v>1</v>
      </c>
    </row>
    <row r="22" spans="1:2" x14ac:dyDescent="0.2">
      <c r="A22" s="29">
        <v>21</v>
      </c>
      <c r="B22" s="31">
        <v>3</v>
      </c>
    </row>
    <row r="23" spans="1:2" x14ac:dyDescent="0.2">
      <c r="A23" s="29">
        <v>22</v>
      </c>
      <c r="B23" s="31">
        <v>2</v>
      </c>
    </row>
    <row r="24" spans="1:2" x14ac:dyDescent="0.2">
      <c r="A24" s="29">
        <v>23</v>
      </c>
      <c r="B24" s="31">
        <v>3</v>
      </c>
    </row>
    <row r="25" spans="1:2" x14ac:dyDescent="0.2">
      <c r="A25" s="29">
        <v>24</v>
      </c>
      <c r="B25" s="31">
        <v>1</v>
      </c>
    </row>
    <row r="26" spans="1:2" x14ac:dyDescent="0.2">
      <c r="A26" s="29">
        <v>25</v>
      </c>
      <c r="B26" s="31">
        <v>1</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2468-FBA7-4232-B95F-16E6649139BB}">
  <sheetPr codeName="Sheet6"/>
  <dimension ref="A1:Q33"/>
  <sheetViews>
    <sheetView zoomScale="130" zoomScaleNormal="130" workbookViewId="0">
      <pane ySplit="2" topLeftCell="A3" activePane="bottomLeft" state="frozen"/>
      <selection pane="bottomLeft" activeCell="F12" sqref="F12"/>
    </sheetView>
  </sheetViews>
  <sheetFormatPr defaultRowHeight="15" x14ac:dyDescent="0.25"/>
  <cols>
    <col min="1" max="1" width="7.140625" style="2" customWidth="1"/>
    <col min="2" max="4" width="22.85546875" customWidth="1"/>
    <col min="5" max="5" width="22.85546875" hidden="1" customWidth="1"/>
    <col min="6" max="10" width="10.42578125" style="2" customWidth="1"/>
    <col min="11" max="15" width="8.42578125" style="2" customWidth="1"/>
    <col min="16" max="16" width="5.140625" style="2" customWidth="1"/>
    <col min="17" max="17" width="17.85546875" style="2" customWidth="1"/>
    <col min="20" max="21" width="23.5703125" customWidth="1"/>
    <col min="22" max="22" width="19.42578125" customWidth="1"/>
  </cols>
  <sheetData>
    <row r="1" spans="1:17" ht="24.95" customHeight="1" x14ac:dyDescent="0.25">
      <c r="A1" s="33" t="s">
        <v>0</v>
      </c>
      <c r="B1" s="33" t="s">
        <v>1</v>
      </c>
      <c r="C1" s="33" t="s">
        <v>3</v>
      </c>
      <c r="D1" s="33" t="s">
        <v>4</v>
      </c>
      <c r="E1" s="34" t="s">
        <v>2</v>
      </c>
      <c r="F1" s="33" t="s">
        <v>68</v>
      </c>
      <c r="G1" s="33"/>
      <c r="H1" s="33"/>
      <c r="I1" s="33"/>
      <c r="J1" s="33"/>
      <c r="K1" s="36" t="s">
        <v>67</v>
      </c>
      <c r="L1" s="37"/>
      <c r="M1" s="37"/>
      <c r="N1" s="37"/>
      <c r="O1" s="49"/>
      <c r="P1" s="33" t="s">
        <v>17</v>
      </c>
      <c r="Q1" s="50" t="s">
        <v>25</v>
      </c>
    </row>
    <row r="2" spans="1:17" ht="18.75" x14ac:dyDescent="0.25">
      <c r="A2" s="33"/>
      <c r="B2" s="33"/>
      <c r="C2" s="33"/>
      <c r="D2" s="33"/>
      <c r="E2" s="35"/>
      <c r="F2" s="1" t="s">
        <v>7</v>
      </c>
      <c r="G2" s="1" t="s">
        <v>8</v>
      </c>
      <c r="H2" s="1" t="s">
        <v>9</v>
      </c>
      <c r="I2" s="1" t="s">
        <v>10</v>
      </c>
      <c r="J2" s="1" t="s">
        <v>11</v>
      </c>
      <c r="K2" s="1" t="s">
        <v>12</v>
      </c>
      <c r="L2" s="1" t="s">
        <v>13</v>
      </c>
      <c r="M2" s="1" t="s">
        <v>14</v>
      </c>
      <c r="N2" s="1" t="s">
        <v>15</v>
      </c>
      <c r="O2" s="1" t="s">
        <v>16</v>
      </c>
      <c r="P2" s="33"/>
      <c r="Q2" s="50"/>
    </row>
    <row r="3" spans="1:17" s="3" customFormat="1" x14ac:dyDescent="0.25">
      <c r="A3" s="4" cm="1">
        <f t="array" ref="A3:E27">Data!A3:E27</f>
        <v>1</v>
      </c>
      <c r="B3" s="5" t="str">
        <v>Apa jenis-jenis beasiswa bagi mahasiswa undiksha?</v>
      </c>
      <c r="C3"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3"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3" s="4">
        <v>1</v>
      </c>
      <c r="G3" s="4">
        <v>1</v>
      </c>
      <c r="H3" s="4">
        <v>1</v>
      </c>
      <c r="I3" s="4">
        <v>0</v>
      </c>
      <c r="J3" s="4">
        <v>0</v>
      </c>
      <c r="K3" s="7">
        <f>IFERROR(COUNTIF(F3,1)/(COUNTIF(F3,1)+COUNTIF(F3,0)),"")</f>
        <v>1</v>
      </c>
      <c r="L3" s="7">
        <f>IFERROR(COUNTIF($F3:G3,1)/(COUNTIF($F3:G3,1)+COUNTIF($F3:G3,0)),"")</f>
        <v>1</v>
      </c>
      <c r="M3" s="7">
        <f>IFERROR(COUNTIF($F3:H3,1)/(COUNTIF($F3:H3,1)+COUNTIF($F3:H3,0)),"")</f>
        <v>1</v>
      </c>
      <c r="N3" s="7">
        <f>IFERROR(COUNTIF($F3:I3,1)/(COUNTIF($F3:I3,1)+COUNTIF($F3:I3,0)),"")</f>
        <v>0.75</v>
      </c>
      <c r="O3" s="7">
        <f>IFERROR(COUNTIF($F3:J3,1)/(COUNTIF($F3:J3,1)+COUNTIF($F3:J3,0)),"")</f>
        <v>0.6</v>
      </c>
      <c r="P3" s="4">
        <f>COUNTIF($F3:J3,1)</f>
        <v>3</v>
      </c>
      <c r="Q3" s="7">
        <f>IFERROR(((K3*F3)+(L3*G3)+(M3*H3)+(N3*I3)+(O3*J3))/P3,0)</f>
        <v>1</v>
      </c>
    </row>
    <row r="4" spans="1:17"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4"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4" s="4">
        <v>1</v>
      </c>
      <c r="G4" s="4">
        <v>0</v>
      </c>
      <c r="H4" s="4">
        <v>0</v>
      </c>
      <c r="I4" s="4">
        <v>0</v>
      </c>
      <c r="J4" s="4">
        <v>0</v>
      </c>
      <c r="K4" s="7">
        <f t="shared" ref="K4:K27" si="0">IFERROR(COUNTIF(F4,1)/(COUNTIF(F4,1)+COUNTIF(F4,0)),"")</f>
        <v>1</v>
      </c>
      <c r="L4" s="7">
        <f>IFERROR(COUNTIF($F4:G4,1)/(COUNTIF($F4:G4,1)+COUNTIF($F4:G4,0)),"")</f>
        <v>0.5</v>
      </c>
      <c r="M4" s="7">
        <f>IFERROR(COUNTIF($F4:H4,1)/(COUNTIF($F4:H4,1)+COUNTIF($F4:H4,0)),"")</f>
        <v>0.33333333333333331</v>
      </c>
      <c r="N4" s="7">
        <f>IFERROR(COUNTIF($F4:I4,1)/(COUNTIF($F4:I4,1)+COUNTIF($F4:I4,0)),"")</f>
        <v>0.25</v>
      </c>
      <c r="O4" s="7">
        <f>IFERROR(COUNTIF($F4:J4,1)/(COUNTIF($F4:J4,1)+COUNTIF($F4:J4,0)),"")</f>
        <v>0.2</v>
      </c>
      <c r="P4" s="4">
        <f>COUNTIF($F4:J4,1)</f>
        <v>1</v>
      </c>
      <c r="Q4" s="7">
        <f t="shared" ref="Q4:Q27" si="1">IFERROR(((K4*F4)+(L4*G4)+(M4*H4)+(N4*I4)+(O4*J4))/P4,0)</f>
        <v>1</v>
      </c>
    </row>
    <row r="5" spans="1:17"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5" s="5" t="str">
        <v>Salam Harmoni🙏
Anda dapat melihat informasi daya tampung mahasiswa baru Universitas Pendidikan Ganesha tahun akademik 2024/2025 dengan mengunjungi tautan berikut: [Daya Tampung Mahasiswa Baru 2024/2025](https://undiksha.ac.id/pmb/tahun2024/daya-tampung/).</v>
      </c>
      <c r="F5" s="4">
        <v>1</v>
      </c>
      <c r="G5" s="4">
        <v>0</v>
      </c>
      <c r="H5" s="4">
        <v>0</v>
      </c>
      <c r="I5" s="4">
        <v>0</v>
      </c>
      <c r="J5" s="4">
        <v>0</v>
      </c>
      <c r="K5" s="7">
        <f t="shared" si="0"/>
        <v>1</v>
      </c>
      <c r="L5" s="7">
        <f>IFERROR(COUNTIF($F5:G5,1)/(COUNTIF($F5:G5,1)+COUNTIF($F5:G5,0)),"")</f>
        <v>0.5</v>
      </c>
      <c r="M5" s="7">
        <f>IFERROR(COUNTIF($F5:H5,1)/(COUNTIF($F5:H5,1)+COUNTIF($F5:H5,0)),"")</f>
        <v>0.33333333333333331</v>
      </c>
      <c r="N5" s="7">
        <f>IFERROR(COUNTIF($F5:I5,1)/(COUNTIF($F5:I5,1)+COUNTIF($F5:I5,0)),"")</f>
        <v>0.25</v>
      </c>
      <c r="O5" s="7">
        <f>IFERROR(COUNTIF($F5:J5,1)/(COUNTIF($F5:J5,1)+COUNTIF($F5:J5,0)),"")</f>
        <v>0.2</v>
      </c>
      <c r="P5" s="4">
        <f>COUNTIF($F5:J5,1)</f>
        <v>1</v>
      </c>
      <c r="Q5" s="7">
        <f t="shared" si="1"/>
        <v>1</v>
      </c>
    </row>
    <row r="6" spans="1:17" x14ac:dyDescent="0.25">
      <c r="A6" s="8">
        <v>4</v>
      </c>
      <c r="B6" s="9" t="str">
        <v>Berapa daya tampung mahasiswa program studi ilmu komputer S1?</v>
      </c>
      <c r="C6" s="9" t="str">
        <v>Salam Harmoni🙏
Daya tampung mahasiswa untuk Program Studi Ilmu Komputer (S1) di Universitas Pendidikan Ganesha adalah 110 mahasiswa.</v>
      </c>
      <c r="D6"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6" s="9" t="str">
        <v>Salam Harmoni🙏
Daya tampung mahasiswa untuk Program Studi Ilmu Komputer (S1) di Universitas Pendidikan Ganesha adalah 110.</v>
      </c>
      <c r="F6" s="4">
        <v>1</v>
      </c>
      <c r="G6" s="4">
        <v>0</v>
      </c>
      <c r="H6" s="4">
        <v>0</v>
      </c>
      <c r="I6" s="4">
        <v>0</v>
      </c>
      <c r="J6" s="4">
        <v>0</v>
      </c>
      <c r="K6" s="7">
        <f t="shared" si="0"/>
        <v>1</v>
      </c>
      <c r="L6" s="7">
        <f>IFERROR(COUNTIF($F6:G6,1)/(COUNTIF($F6:G6,1)+COUNTIF($F6:G6,0)),"")</f>
        <v>0.5</v>
      </c>
      <c r="M6" s="7">
        <f>IFERROR(COUNTIF($F6:H6,1)/(COUNTIF($F6:H6,1)+COUNTIF($F6:H6,0)),"")</f>
        <v>0.33333333333333331</v>
      </c>
      <c r="N6" s="7">
        <f>IFERROR(COUNTIF($F6:I6,1)/(COUNTIF($F6:I6,1)+COUNTIF($F6:I6,0)),"")</f>
        <v>0.25</v>
      </c>
      <c r="O6" s="7">
        <f>IFERROR(COUNTIF($F6:J6,1)/(COUNTIF($F6:J6,1)+COUNTIF($F6:J6,0)),"")</f>
        <v>0.2</v>
      </c>
      <c r="P6" s="4">
        <f>COUNTIF($F6:J6,1)</f>
        <v>1</v>
      </c>
      <c r="Q6" s="7">
        <f t="shared" si="1"/>
        <v>1</v>
      </c>
    </row>
    <row r="7" spans="1:17"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1</v>
      </c>
      <c r="G7" s="4">
        <v>0</v>
      </c>
      <c r="H7" s="4">
        <v>0</v>
      </c>
      <c r="I7" s="4">
        <v>0</v>
      </c>
      <c r="J7" s="4">
        <v>0</v>
      </c>
      <c r="K7" s="7">
        <f t="shared" si="0"/>
        <v>1</v>
      </c>
      <c r="L7" s="7">
        <f>IFERROR(COUNTIF($F7:G7,1)/(COUNTIF($F7:G7,1)+COUNTIF($F7:G7,0)),"")</f>
        <v>0.5</v>
      </c>
      <c r="M7" s="7">
        <f>IFERROR(COUNTIF($F7:H7,1)/(COUNTIF($F7:H7,1)+COUNTIF($F7:H7,0)),"")</f>
        <v>0.33333333333333331</v>
      </c>
      <c r="N7" s="7">
        <f>IFERROR(COUNTIF($F7:I7,1)/(COUNTIF($F7:I7,1)+COUNTIF($F7:I7,0)),"")</f>
        <v>0.25</v>
      </c>
      <c r="O7" s="7">
        <f>IFERROR(COUNTIF($F7:J7,1)/(COUNTIF($F7:J7,1)+COUNTIF($F7:J7,0)),"")</f>
        <v>0.2</v>
      </c>
      <c r="P7" s="4">
        <f>COUNTIF($F7:J7,1)</f>
        <v>1</v>
      </c>
      <c r="Q7" s="7">
        <f t="shared" si="1"/>
        <v>1</v>
      </c>
    </row>
    <row r="8" spans="1:17"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8" s="4">
        <v>1</v>
      </c>
      <c r="G8" s="4">
        <v>0</v>
      </c>
      <c r="H8" s="4">
        <v>0</v>
      </c>
      <c r="I8" s="4">
        <v>0</v>
      </c>
      <c r="J8" s="4">
        <v>0</v>
      </c>
      <c r="K8" s="7">
        <f t="shared" si="0"/>
        <v>1</v>
      </c>
      <c r="L8" s="7">
        <f>IFERROR(COUNTIF($F8:G8,1)/(COUNTIF($F8:G8,1)+COUNTIF($F8:G8,0)),"")</f>
        <v>0.5</v>
      </c>
      <c r="M8" s="7">
        <f>IFERROR(COUNTIF($F8:H8,1)/(COUNTIF($F8:H8,1)+COUNTIF($F8:H8,0)),"")</f>
        <v>0.33333333333333331</v>
      </c>
      <c r="N8" s="7">
        <f>IFERROR(COUNTIF($F8:I8,1)/(COUNTIF($F8:I8,1)+COUNTIF($F8:I8,0)),"")</f>
        <v>0.25</v>
      </c>
      <c r="O8" s="7">
        <f>IFERROR(COUNTIF($F8:J8,1)/(COUNTIF($F8:J8,1)+COUNTIF($F8:J8,0)),"")</f>
        <v>0.2</v>
      </c>
      <c r="P8" s="4">
        <f>COUNTIF($F8:J8,1)</f>
        <v>1</v>
      </c>
      <c r="Q8" s="7">
        <f t="shared" si="1"/>
        <v>1</v>
      </c>
    </row>
    <row r="9" spans="1:17" x14ac:dyDescent="0.25">
      <c r="A9" s="8">
        <v>7</v>
      </c>
      <c r="B9" s="9" t="str">
        <v>Fasilitas apa saja yang dimiliki undiksha?</v>
      </c>
      <c r="C9"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9"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9"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9" s="4">
        <v>1</v>
      </c>
      <c r="G9" s="4">
        <v>0</v>
      </c>
      <c r="H9" s="4">
        <v>0</v>
      </c>
      <c r="I9" s="4">
        <v>0</v>
      </c>
      <c r="J9" s="4">
        <v>0</v>
      </c>
      <c r="K9" s="7">
        <f t="shared" si="0"/>
        <v>1</v>
      </c>
      <c r="L9" s="7">
        <f>IFERROR(COUNTIF($F9:G9,1)/(COUNTIF($F9:G9,1)+COUNTIF($F9:G9,0)),"")</f>
        <v>0.5</v>
      </c>
      <c r="M9" s="7">
        <f>IFERROR(COUNTIF($F9:H9,1)/(COUNTIF($F9:H9,1)+COUNTIF($F9:H9,0)),"")</f>
        <v>0.33333333333333331</v>
      </c>
      <c r="N9" s="7">
        <f>IFERROR(COUNTIF($F9:I9,1)/(COUNTIF($F9:I9,1)+COUNTIF($F9:I9,0)),"")</f>
        <v>0.25</v>
      </c>
      <c r="O9" s="7">
        <f>IFERROR(COUNTIF($F9:J9,1)/(COUNTIF($F9:J9,1)+COUNTIF($F9:J9,0)),"")</f>
        <v>0.2</v>
      </c>
      <c r="P9" s="4">
        <f>COUNTIF($F9:J9,1)</f>
        <v>1</v>
      </c>
      <c r="Q9" s="7">
        <f t="shared" si="1"/>
        <v>1</v>
      </c>
    </row>
    <row r="10" spans="1:17"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10"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10" s="4">
        <v>1</v>
      </c>
      <c r="G10" s="4">
        <v>0</v>
      </c>
      <c r="H10" s="4">
        <v>0</v>
      </c>
      <c r="I10" s="4">
        <v>0</v>
      </c>
      <c r="J10" s="4">
        <v>0</v>
      </c>
      <c r="K10" s="7">
        <f t="shared" si="0"/>
        <v>1</v>
      </c>
      <c r="L10" s="7">
        <f>IFERROR(COUNTIF($F10:G10,1)/(COUNTIF($F10:G10,1)+COUNTIF($F10:G10,0)),"")</f>
        <v>0.5</v>
      </c>
      <c r="M10" s="7">
        <f>IFERROR(COUNTIF($F10:H10,1)/(COUNTIF($F10:H10,1)+COUNTIF($F10:H10,0)),"")</f>
        <v>0.33333333333333331</v>
      </c>
      <c r="N10" s="7">
        <f>IFERROR(COUNTIF($F10:I10,1)/(COUNTIF($F10:I10,1)+COUNTIF($F10:I10,0)),"")</f>
        <v>0.25</v>
      </c>
      <c r="O10" s="7">
        <f>IFERROR(COUNTIF($F10:J10,1)/(COUNTIF($F10:J10,1)+COUNTIF($F10:J10,0)),"")</f>
        <v>0.2</v>
      </c>
      <c r="P10" s="4">
        <f>COUNTIF($F10:J10,1)</f>
        <v>1</v>
      </c>
      <c r="Q10" s="7">
        <f t="shared" si="1"/>
        <v>1</v>
      </c>
    </row>
    <row r="11" spans="1:17" x14ac:dyDescent="0.25">
      <c r="A11" s="8">
        <v>9</v>
      </c>
      <c r="B11" s="9" t="str">
        <v>Siapa Dekan Fakultas Bahasa dan Seni?</v>
      </c>
      <c r="C11" s="9" t="str">
        <v>Salam Harmoni🙏
Dekan Fakultas Bahasa dan Seni (FBS) Universitas Pendidikan Ganesha adalah Drs. I Gede Nurjaya, M.Pd.</v>
      </c>
      <c r="D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1" s="9" t="str">
        <v>Salam Harmoni🙏
Dekan Fakultas Bahasa dan Seni (FBS) Universitas Pendidikan Ganesha adalah Drs. I Gede Nurjaya, M.Pd.</v>
      </c>
      <c r="F11" s="4">
        <v>1</v>
      </c>
      <c r="G11" s="4">
        <v>0</v>
      </c>
      <c r="H11" s="4">
        <v>0</v>
      </c>
      <c r="I11" s="4">
        <v>0</v>
      </c>
      <c r="J11" s="4">
        <v>0</v>
      </c>
      <c r="K11" s="7">
        <f t="shared" si="0"/>
        <v>1</v>
      </c>
      <c r="L11" s="7">
        <f>IFERROR(COUNTIF($F11:G11,1)/(COUNTIF($F11:G11,1)+COUNTIF($F11:G11,0)),"")</f>
        <v>0.5</v>
      </c>
      <c r="M11" s="7">
        <f>IFERROR(COUNTIF($F11:H11,1)/(COUNTIF($F11:H11,1)+COUNTIF($F11:H11,0)),"")</f>
        <v>0.33333333333333331</v>
      </c>
      <c r="N11" s="7">
        <f>IFERROR(COUNTIF($F11:I11,1)/(COUNTIF($F11:I11,1)+COUNTIF($F11:I11,0)),"")</f>
        <v>0.25</v>
      </c>
      <c r="O11" s="7">
        <f>IFERROR(COUNTIF($F11:J11,1)/(COUNTIF($F11:J11,1)+COUNTIF($F11:J11,0)),"")</f>
        <v>0.2</v>
      </c>
      <c r="P11" s="4">
        <f>COUNTIF($F11:J11,1)</f>
        <v>1</v>
      </c>
      <c r="Q11" s="7">
        <f t="shared" si="1"/>
        <v>1</v>
      </c>
    </row>
    <row r="12" spans="1:17"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2" s="4">
        <v>1</v>
      </c>
      <c r="G12" s="4">
        <v>1</v>
      </c>
      <c r="H12" s="4">
        <v>1</v>
      </c>
      <c r="I12" s="4">
        <v>0</v>
      </c>
      <c r="J12" s="4">
        <v>0</v>
      </c>
      <c r="K12" s="7">
        <f t="shared" si="0"/>
        <v>1</v>
      </c>
      <c r="L12" s="7">
        <f>IFERROR(COUNTIF($F12:G12,1)/(COUNTIF($F12:G12,1)+COUNTIF($F12:G12,0)),"")</f>
        <v>1</v>
      </c>
      <c r="M12" s="7">
        <f>IFERROR(COUNTIF($F12:H12,1)/(COUNTIF($F12:H12,1)+COUNTIF($F12:H12,0)),"")</f>
        <v>1</v>
      </c>
      <c r="N12" s="7">
        <f>IFERROR(COUNTIF($F12:I12,1)/(COUNTIF($F12:I12,1)+COUNTIF($F12:I12,0)),"")</f>
        <v>0.75</v>
      </c>
      <c r="O12" s="7">
        <f>IFERROR(COUNTIF($F12:J12,1)/(COUNTIF($F12:J12,1)+COUNTIF($F12:J12,0)),"")</f>
        <v>0.6</v>
      </c>
      <c r="P12" s="4">
        <f>COUNTIF($F12:J12,1)</f>
        <v>3</v>
      </c>
      <c r="Q12" s="7">
        <f t="shared" si="1"/>
        <v>1</v>
      </c>
    </row>
    <row r="13" spans="1:17" x14ac:dyDescent="0.25">
      <c r="A13" s="8">
        <v>11</v>
      </c>
      <c r="B13" s="9" t="str">
        <v>FHIS punya video profil?</v>
      </c>
      <c r="C13"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3"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3"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3" s="4">
        <v>1</v>
      </c>
      <c r="G13" s="4">
        <v>0</v>
      </c>
      <c r="H13" s="4">
        <v>0</v>
      </c>
      <c r="I13" s="4">
        <v>0</v>
      </c>
      <c r="J13" s="4">
        <v>0</v>
      </c>
      <c r="K13" s="7">
        <f t="shared" si="0"/>
        <v>1</v>
      </c>
      <c r="L13" s="7">
        <f>IFERROR(COUNTIF($F13:G13,1)/(COUNTIF($F13:G13,1)+COUNTIF($F13:G13,0)),"")</f>
        <v>0.5</v>
      </c>
      <c r="M13" s="7">
        <f>IFERROR(COUNTIF($F13:H13,1)/(COUNTIF($F13:H13,1)+COUNTIF($F13:H13,0)),"")</f>
        <v>0.33333333333333331</v>
      </c>
      <c r="N13" s="7">
        <f>IFERROR(COUNTIF($F13:I13,1)/(COUNTIF($F13:I13,1)+COUNTIF($F13:I13,0)),"")</f>
        <v>0.25</v>
      </c>
      <c r="O13" s="7">
        <f>IFERROR(COUNTIF($F13:J13,1)/(COUNTIF($F13:J13,1)+COUNTIF($F13:J13,0)),"")</f>
        <v>0.2</v>
      </c>
      <c r="P13" s="4">
        <f>COUNTIF($F13:J13,1)</f>
        <v>1</v>
      </c>
      <c r="Q13" s="7">
        <f t="shared" si="1"/>
        <v>1</v>
      </c>
    </row>
    <row r="14" spans="1:17" x14ac:dyDescent="0.25">
      <c r="A14" s="8">
        <v>12</v>
      </c>
      <c r="B14" s="9" t="str">
        <v>Pengembangan kurikulum Undiksha sesuai dengan apa?</v>
      </c>
      <c r="C14" s="9" t="str">
        <v>Salam Harmoni🙏
Kurikulum dikembangkan sesuai dengan visi, misi, tujuan, dan sasaran Undiksha yang berbasis kompetensi dan berorientasi Kerangka Kualifikasi Nasional Indonesia (KKNI).</v>
      </c>
      <c r="D14"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4"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4" s="4">
        <v>1</v>
      </c>
      <c r="G14" s="4">
        <v>0</v>
      </c>
      <c r="H14" s="4">
        <v>0</v>
      </c>
      <c r="I14" s="4">
        <v>0</v>
      </c>
      <c r="J14" s="4">
        <v>0</v>
      </c>
      <c r="K14" s="7">
        <f t="shared" si="0"/>
        <v>1</v>
      </c>
      <c r="L14" s="7">
        <f>IFERROR(COUNTIF($F14:G14,1)/(COUNTIF($F14:G14,1)+COUNTIF($F14:G14,0)),"")</f>
        <v>0.5</v>
      </c>
      <c r="M14" s="7">
        <f>IFERROR(COUNTIF($F14:H14,1)/(COUNTIF($F14:H14,1)+COUNTIF($F14:H14,0)),"")</f>
        <v>0.33333333333333331</v>
      </c>
      <c r="N14" s="7">
        <f>IFERROR(COUNTIF($F14:I14,1)/(COUNTIF($F14:I14,1)+COUNTIF($F14:I14,0)),"")</f>
        <v>0.25</v>
      </c>
      <c r="O14" s="7">
        <f>IFERROR(COUNTIF($F14:J14,1)/(COUNTIF($F14:J14,1)+COUNTIF($F14:J14,0)),"")</f>
        <v>0.2</v>
      </c>
      <c r="P14" s="4">
        <f>COUNTIF($F14:J14,1)</f>
        <v>1</v>
      </c>
      <c r="Q14" s="7">
        <f t="shared" si="1"/>
        <v>1</v>
      </c>
    </row>
    <row r="15" spans="1:17" x14ac:dyDescent="0.25">
      <c r="A15" s="8">
        <v>13</v>
      </c>
      <c r="B15" s="9" t="str">
        <v>Di mana informasi lebih lanjut mengenai prosedur pembayaran UKT dengan BRIVA dapat ditemukan?</v>
      </c>
      <c r="C15"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5"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5"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5" s="4">
        <v>1</v>
      </c>
      <c r="G15" s="4">
        <v>0</v>
      </c>
      <c r="H15" s="4">
        <v>1</v>
      </c>
      <c r="I15" s="4">
        <v>0</v>
      </c>
      <c r="J15" s="4">
        <v>0</v>
      </c>
      <c r="K15" s="7">
        <f t="shared" si="0"/>
        <v>1</v>
      </c>
      <c r="L15" s="7">
        <f>IFERROR(COUNTIF($F15:G15,1)/(COUNTIF($F15:G15,1)+COUNTIF($F15:G15,0)),"")</f>
        <v>0.5</v>
      </c>
      <c r="M15" s="7">
        <f>IFERROR(COUNTIF($F15:H15,1)/(COUNTIF($F15:H15,1)+COUNTIF($F15:H15,0)),"")</f>
        <v>0.66666666666666663</v>
      </c>
      <c r="N15" s="7">
        <f>IFERROR(COUNTIF($F15:I15,1)/(COUNTIF($F15:I15,1)+COUNTIF($F15:I15,0)),"")</f>
        <v>0.5</v>
      </c>
      <c r="O15" s="7">
        <f>IFERROR(COUNTIF($F15:J15,1)/(COUNTIF($F15:J15,1)+COUNTIF($F15:J15,0)),"")</f>
        <v>0.4</v>
      </c>
      <c r="P15" s="4">
        <f>COUNTIF($F15:J15,1)</f>
        <v>2</v>
      </c>
      <c r="Q15" s="7">
        <f t="shared" si="1"/>
        <v>0.83333333333333326</v>
      </c>
    </row>
    <row r="16" spans="1:17" x14ac:dyDescent="0.25">
      <c r="A16" s="8">
        <v>14</v>
      </c>
      <c r="B16" s="9" t="str">
        <v>Apa saja kriteria peserta UTBK?</v>
      </c>
      <c r="C16" s="9" t="str">
        <v>Salam Harmoni🙏
1. Lulusan SMA/SMK/MA/Sederajat tahun 2023, 2024, dan 2025.
2. Lulusan Paket C tahun 2023, 2024, dan 2025 dengan umur maksimal 25 tahun (per 1 Juli 2025).</v>
      </c>
      <c r="D16"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6"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6" s="4">
        <v>1</v>
      </c>
      <c r="G16" s="4">
        <v>0</v>
      </c>
      <c r="H16" s="4">
        <v>1</v>
      </c>
      <c r="I16" s="4">
        <v>0</v>
      </c>
      <c r="J16" s="4">
        <v>0</v>
      </c>
      <c r="K16" s="7">
        <f t="shared" si="0"/>
        <v>1</v>
      </c>
      <c r="L16" s="7">
        <f>IFERROR(COUNTIF($F16:G16,1)/(COUNTIF($F16:G16,1)+COUNTIF($F16:G16,0)),"")</f>
        <v>0.5</v>
      </c>
      <c r="M16" s="7">
        <f>IFERROR(COUNTIF($F16:H16,1)/(COUNTIF($F16:H16,1)+COUNTIF($F16:H16,0)),"")</f>
        <v>0.66666666666666663</v>
      </c>
      <c r="N16" s="7">
        <f>IFERROR(COUNTIF($F16:I16,1)/(COUNTIF($F16:I16,1)+COUNTIF($F16:I16,0)),"")</f>
        <v>0.5</v>
      </c>
      <c r="O16" s="7">
        <f>IFERROR(COUNTIF($F16:J16,1)/(COUNTIF($F16:J16,1)+COUNTIF($F16:J16,0)),"")</f>
        <v>0.4</v>
      </c>
      <c r="P16" s="4">
        <f>COUNTIF($F16:J16,1)</f>
        <v>2</v>
      </c>
      <c r="Q16" s="7">
        <f t="shared" si="1"/>
        <v>0.83333333333333326</v>
      </c>
    </row>
    <row r="17" spans="1:17" x14ac:dyDescent="0.25">
      <c r="A17" s="8">
        <v>15</v>
      </c>
      <c r="B17" s="9" t="str">
        <v>Kapan jadwal pendaftaran SMBJM?</v>
      </c>
      <c r="C17"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7"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pendaftaran seleksi mahasiswa baru jalur mandiri (SMBJM) Universitas Pendidikan Ganesha untuk tahun 2025 akan diinformasikan segera. Mohon untuk selalu memantau informasi resmi dari Undiksha untuk mendapatkan update terkini.</v>
      </c>
      <c r="F17" s="4">
        <v>0</v>
      </c>
      <c r="G17" s="4">
        <v>1</v>
      </c>
      <c r="H17" s="4">
        <v>0</v>
      </c>
      <c r="I17" s="4">
        <v>0</v>
      </c>
      <c r="J17" s="4">
        <v>0</v>
      </c>
      <c r="K17" s="7">
        <f t="shared" si="0"/>
        <v>0</v>
      </c>
      <c r="L17" s="7">
        <f>IFERROR(COUNTIF($F17:G17,1)/(COUNTIF($F17:G17,1)+COUNTIF($F17:G17,0)),"")</f>
        <v>0.5</v>
      </c>
      <c r="M17" s="7">
        <f>IFERROR(COUNTIF($F17:H17,1)/(COUNTIF($F17:H17,1)+COUNTIF($F17:H17,0)),"")</f>
        <v>0.33333333333333331</v>
      </c>
      <c r="N17" s="7">
        <f>IFERROR(COUNTIF($F17:I17,1)/(COUNTIF($F17:I17,1)+COUNTIF($F17:I17,0)),"")</f>
        <v>0.25</v>
      </c>
      <c r="O17" s="7">
        <f>IFERROR(COUNTIF($F17:J17,1)/(COUNTIF($F17:J17,1)+COUNTIF($F17:J17,0)),"")</f>
        <v>0.2</v>
      </c>
      <c r="P17" s="4">
        <f>COUNTIF($F17:J17,1)</f>
        <v>1</v>
      </c>
      <c r="Q17" s="7">
        <f t="shared" si="1"/>
        <v>0.5</v>
      </c>
    </row>
    <row r="18" spans="1:17" x14ac:dyDescent="0.25">
      <c r="A18" s="8">
        <v>16</v>
      </c>
      <c r="B18" s="9" t="str">
        <v>Kapan jadwal SNBP?</v>
      </c>
      <c r="C18"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8" s="4">
        <v>0</v>
      </c>
      <c r="G18" s="4">
        <v>1</v>
      </c>
      <c r="H18" s="4">
        <v>0</v>
      </c>
      <c r="I18" s="4">
        <v>1</v>
      </c>
      <c r="J18" s="4">
        <v>0</v>
      </c>
      <c r="K18" s="7">
        <f t="shared" si="0"/>
        <v>0</v>
      </c>
      <c r="L18" s="7">
        <f>IFERROR(COUNTIF($F18:G18,1)/(COUNTIF($F18:G18,1)+COUNTIF($F18:G18,0)),"")</f>
        <v>0.5</v>
      </c>
      <c r="M18" s="7">
        <f>IFERROR(COUNTIF($F18:H18,1)/(COUNTIF($F18:H18,1)+COUNTIF($F18:H18,0)),"")</f>
        <v>0.33333333333333331</v>
      </c>
      <c r="N18" s="7">
        <f>IFERROR(COUNTIF($F18:I18,1)/(COUNTIF($F18:I18,1)+COUNTIF($F18:I18,0)),"")</f>
        <v>0.5</v>
      </c>
      <c r="O18" s="7">
        <f>IFERROR(COUNTIF($F18:J18,1)/(COUNTIF($F18:J18,1)+COUNTIF($F18:J18,0)),"")</f>
        <v>0.4</v>
      </c>
      <c r="P18" s="4">
        <f>COUNTIF($F18:J18,1)</f>
        <v>2</v>
      </c>
      <c r="Q18" s="7">
        <f t="shared" si="1"/>
        <v>0.5</v>
      </c>
    </row>
    <row r="19" spans="1:17" x14ac:dyDescent="0.25">
      <c r="A19" s="8">
        <v>17</v>
      </c>
      <c r="B19" s="9" t="str">
        <v>Apa syarat bagi siswa yang ingin mendaftar SNBP?</v>
      </c>
      <c r="C19"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9"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9"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9" s="4">
        <v>0</v>
      </c>
      <c r="G19" s="4">
        <v>0</v>
      </c>
      <c r="H19" s="4">
        <v>1</v>
      </c>
      <c r="I19" s="4">
        <v>0</v>
      </c>
      <c r="J19" s="4">
        <v>0</v>
      </c>
      <c r="K19" s="7">
        <f t="shared" si="0"/>
        <v>0</v>
      </c>
      <c r="L19" s="7">
        <f>IFERROR(COUNTIF($F19:G19,1)/(COUNTIF($F19:G19,1)+COUNTIF($F19:G19,0)),"")</f>
        <v>0</v>
      </c>
      <c r="M19" s="7">
        <f>IFERROR(COUNTIF($F19:H19,1)/(COUNTIF($F19:H19,1)+COUNTIF($F19:H19,0)),"")</f>
        <v>0.33333333333333331</v>
      </c>
      <c r="N19" s="7">
        <f>IFERROR(COUNTIF($F19:I19,1)/(COUNTIF($F19:I19,1)+COUNTIF($F19:I19,0)),"")</f>
        <v>0.25</v>
      </c>
      <c r="O19" s="7">
        <f>IFERROR(COUNTIF($F19:J19,1)/(COUNTIF($F19:J19,1)+COUNTIF($F19:J19,0)),"")</f>
        <v>0.2</v>
      </c>
      <c r="P19" s="4">
        <f>COUNTIF($F19:J19,1)</f>
        <v>1</v>
      </c>
      <c r="Q19" s="7">
        <f t="shared" si="1"/>
        <v>0.33333333333333331</v>
      </c>
    </row>
    <row r="20" spans="1:17" x14ac:dyDescent="0.25">
      <c r="A20" s="8">
        <v>18</v>
      </c>
      <c r="B20" s="9" t="str">
        <v>Kapan jadwal SNBT?</v>
      </c>
      <c r="C20"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20"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20"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20" s="4">
        <v>1</v>
      </c>
      <c r="G20" s="4">
        <v>0</v>
      </c>
      <c r="H20" s="4">
        <v>1</v>
      </c>
      <c r="I20" s="4">
        <v>0</v>
      </c>
      <c r="J20" s="4">
        <v>1</v>
      </c>
      <c r="K20" s="7">
        <f t="shared" si="0"/>
        <v>1</v>
      </c>
      <c r="L20" s="7">
        <f>IFERROR(COUNTIF($F20:G20,1)/(COUNTIF($F20:G20,1)+COUNTIF($F20:G20,0)),"")</f>
        <v>0.5</v>
      </c>
      <c r="M20" s="7">
        <f>IFERROR(COUNTIF($F20:H20,1)/(COUNTIF($F20:H20,1)+COUNTIF($F20:H20,0)),"")</f>
        <v>0.66666666666666663</v>
      </c>
      <c r="N20" s="7">
        <f>IFERROR(COUNTIF($F20:I20,1)/(COUNTIF($F20:I20,1)+COUNTIF($F20:I20,0)),"")</f>
        <v>0.5</v>
      </c>
      <c r="O20" s="7">
        <f>IFERROR(COUNTIF($F20:J20,1)/(COUNTIF($F20:J20,1)+COUNTIF($F20:J20,0)),"")</f>
        <v>0.6</v>
      </c>
      <c r="P20" s="4">
        <f>COUNTIF($F20:J20,1)</f>
        <v>3</v>
      </c>
      <c r="Q20" s="7">
        <f t="shared" si="1"/>
        <v>0.75555555555555554</v>
      </c>
    </row>
    <row r="21" spans="1:17" x14ac:dyDescent="0.25">
      <c r="A21" s="8">
        <v>19</v>
      </c>
      <c r="B21" s="9" t="str">
        <v>Berapa biaya mengikuti SNBT?</v>
      </c>
      <c r="C21" s="9" t="str">
        <v>Salam Harmoni🙏
Biaya untuk mengikuti Seleksi Nasional Berdasarkan Tes (SNBT) adalah sebesar Rp200.000,00 (dua ratus ribu rupiah). Pembayaran dilakukan melalui mitra bank yang ditentukan.</v>
      </c>
      <c r="D21"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1" s="9" t="str">
        <v>Salam Harmoni🙏
Biaya untuk mengikuti Seleksi Nasional Berbasis Tes (SNBT) sebesar Rp200.000,00 (dua ratus ribu rupiah). Pembayaran dapat dilakukan melalui mitra bank seperti Mandiri, BNI, BTN, BRI, dan BSI.</v>
      </c>
      <c r="F21" s="4">
        <v>1</v>
      </c>
      <c r="G21" s="4">
        <v>0</v>
      </c>
      <c r="H21" s="4">
        <v>0</v>
      </c>
      <c r="I21" s="4">
        <v>0</v>
      </c>
      <c r="J21" s="4">
        <v>0</v>
      </c>
      <c r="K21" s="7">
        <f t="shared" si="0"/>
        <v>1</v>
      </c>
      <c r="L21" s="7">
        <f>IFERROR(COUNTIF($F21:G21,1)/(COUNTIF($F21:G21,1)+COUNTIF($F21:G21,0)),"")</f>
        <v>0.5</v>
      </c>
      <c r="M21" s="7">
        <f>IFERROR(COUNTIF($F21:H21,1)/(COUNTIF($F21:H21,1)+COUNTIF($F21:H21,0)),"")</f>
        <v>0.33333333333333331</v>
      </c>
      <c r="N21" s="7">
        <f>IFERROR(COUNTIF($F21:I21,1)/(COUNTIF($F21:I21,1)+COUNTIF($F21:I21,0)),"")</f>
        <v>0.25</v>
      </c>
      <c r="O21" s="7">
        <f>IFERROR(COUNTIF($F21:J21,1)/(COUNTIF($F21:J21,1)+COUNTIF($F21:J21,0)),"")</f>
        <v>0.2</v>
      </c>
      <c r="P21" s="4">
        <f>COUNTIF($F21:J21,1)</f>
        <v>1</v>
      </c>
      <c r="Q21" s="7">
        <f t="shared" si="1"/>
        <v>1</v>
      </c>
    </row>
    <row r="22" spans="1:17" x14ac:dyDescent="0.25">
      <c r="A22" s="8">
        <v>20</v>
      </c>
      <c r="B22" s="9" t="str">
        <v>Apa fungsi utama UKM di Universitas Pendidikan Ganesha?</v>
      </c>
      <c r="C22"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2"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2" s="4">
        <v>1</v>
      </c>
      <c r="G22" s="4">
        <v>0</v>
      </c>
      <c r="H22" s="4">
        <v>0</v>
      </c>
      <c r="I22" s="4">
        <v>0</v>
      </c>
      <c r="J22" s="4">
        <v>0</v>
      </c>
      <c r="K22" s="7">
        <f t="shared" si="0"/>
        <v>1</v>
      </c>
      <c r="L22" s="7">
        <f>IFERROR(COUNTIF($F22:G22,1)/(COUNTIF($F22:G22,1)+COUNTIF($F22:G22,0)),"")</f>
        <v>0.5</v>
      </c>
      <c r="M22" s="7">
        <f>IFERROR(COUNTIF($F22:H22,1)/(COUNTIF($F22:H22,1)+COUNTIF($F22:H22,0)),"")</f>
        <v>0.33333333333333331</v>
      </c>
      <c r="N22" s="7">
        <f>IFERROR(COUNTIF($F22:I22,1)/(COUNTIF($F22:I22,1)+COUNTIF($F22:I22,0)),"")</f>
        <v>0.25</v>
      </c>
      <c r="O22" s="7">
        <f>IFERROR(COUNTIF($F22:J22,1)/(COUNTIF($F22:J22,1)+COUNTIF($F22:J22,0)),"")</f>
        <v>0.2</v>
      </c>
      <c r="P22" s="4">
        <f>COUNTIF($F22:J22,1)</f>
        <v>1</v>
      </c>
      <c r="Q22" s="7">
        <f t="shared" si="1"/>
        <v>1</v>
      </c>
    </row>
    <row r="23" spans="1:17" x14ac:dyDescent="0.25">
      <c r="A23" s="8">
        <v>21</v>
      </c>
      <c r="B23" s="9" t="str">
        <v>Bagaimana cara mendapat informasi lebih lanjut tentang UKM di Undiksha?</v>
      </c>
      <c r="C23" s="9" t="str">
        <v>Salam Harmoni🙏
Informasi lebih lanjut tentang UKM di Undiksha dapat diakses melalui laman https://undiksha.ac.id/kemahasiswaan/ukm/.</v>
      </c>
      <c r="D23"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3"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3" s="4">
        <v>1</v>
      </c>
      <c r="G23" s="4">
        <v>0</v>
      </c>
      <c r="H23" s="4">
        <v>0</v>
      </c>
      <c r="I23" s="4">
        <v>0</v>
      </c>
      <c r="J23" s="4">
        <v>0</v>
      </c>
      <c r="K23" s="7">
        <f t="shared" si="0"/>
        <v>1</v>
      </c>
      <c r="L23" s="7">
        <f>IFERROR(COUNTIF($F23:G23,1)/(COUNTIF($F23:G23,1)+COUNTIF($F23:G23,0)),"")</f>
        <v>0.5</v>
      </c>
      <c r="M23" s="7">
        <f>IFERROR(COUNTIF($F23:H23,1)/(COUNTIF($F23:H23,1)+COUNTIF($F23:H23,0)),"")</f>
        <v>0.33333333333333331</v>
      </c>
      <c r="N23" s="7">
        <f>IFERROR(COUNTIF($F23:I23,1)/(COUNTIF($F23:I23,1)+COUNTIF($F23:I23,0)),"")</f>
        <v>0.25</v>
      </c>
      <c r="O23" s="7">
        <f>IFERROR(COUNTIF($F23:J23,1)/(COUNTIF($F23:J23,1)+COUNTIF($F23:J23,0)),"")</f>
        <v>0.2</v>
      </c>
      <c r="P23" s="4">
        <f>COUNTIF($F23:J23,1)</f>
        <v>1</v>
      </c>
      <c r="Q23" s="7">
        <f t="shared" si="1"/>
        <v>1</v>
      </c>
    </row>
    <row r="24" spans="1:17" x14ac:dyDescent="0.25">
      <c r="A24" s="8">
        <v>22</v>
      </c>
      <c r="B24" s="9" t="str">
        <v>Apa motto Universitas Pendidikan Ganesha?</v>
      </c>
      <c r="C24" s="9" t="str">
        <v>Salam Harmoni🙏
Motto Universitas Pendidikan Ganesha (Undiksha) adalah “dharmaning sajjana umerdhyaken widyaguna” yang berarti kewajiban orang bijaksana adalah mengembangkan ilmu pengetahuan dan pekerti.</v>
      </c>
      <c r="D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4" s="9" t="str">
        <v>Salam Harmoni🙏
Motto Universitas Pendidikan Ganesha (Undiksha) adalah “dharmaning sajjana umerdhyaken widyaguna” yang berarti kewajiban orang bijaksana adalah mengembangkan ilmu pengetahuan dan pekerti.</v>
      </c>
      <c r="F24" s="4">
        <v>1</v>
      </c>
      <c r="G24" s="4">
        <v>0</v>
      </c>
      <c r="H24" s="4">
        <v>1</v>
      </c>
      <c r="I24" s="4">
        <v>0</v>
      </c>
      <c r="J24" s="4">
        <v>0</v>
      </c>
      <c r="K24" s="7">
        <f t="shared" si="0"/>
        <v>1</v>
      </c>
      <c r="L24" s="7">
        <f>IFERROR(COUNTIF($F24:G24,1)/(COUNTIF($F24:G24,1)+COUNTIF($F24:G24,0)),"")</f>
        <v>0.5</v>
      </c>
      <c r="M24" s="7">
        <f>IFERROR(COUNTIF($F24:H24,1)/(COUNTIF($F24:H24,1)+COUNTIF($F24:H24,0)),"")</f>
        <v>0.66666666666666663</v>
      </c>
      <c r="N24" s="7">
        <f>IFERROR(COUNTIF($F24:I24,1)/(COUNTIF($F24:I24,1)+COUNTIF($F24:I24,0)),"")</f>
        <v>0.5</v>
      </c>
      <c r="O24" s="7">
        <f>IFERROR(COUNTIF($F24:J24,1)/(COUNTIF($F24:J24,1)+COUNTIF($F24:J24,0)),"")</f>
        <v>0.4</v>
      </c>
      <c r="P24" s="4">
        <f>COUNTIF($F24:J24,1)</f>
        <v>2</v>
      </c>
      <c r="Q24" s="7">
        <f t="shared" si="1"/>
        <v>0.83333333333333326</v>
      </c>
    </row>
    <row r="25" spans="1:17" x14ac:dyDescent="0.25">
      <c r="A25" s="8">
        <v>23</v>
      </c>
      <c r="B25" s="9" t="str">
        <v>Apa akreditasi yang dimiliki Universitas Pendidikan Ganesha?</v>
      </c>
      <c r="C25" s="9" t="str">
        <v>Salam Harmoni🙏
1. Terakreditasi A oleh Badan Akreditasi Nasional Perguruan Tinggi (BAN-PT).
2. Terakreditasi internasional oleh AQAS (Agency for Quality Assurance in Higher Education) pada berbagai bidang studi.</v>
      </c>
      <c r="D25"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5" s="4">
        <v>1</v>
      </c>
      <c r="G25" s="4">
        <v>0</v>
      </c>
      <c r="H25" s="4">
        <v>0</v>
      </c>
      <c r="I25" s="4">
        <v>0</v>
      </c>
      <c r="J25" s="4">
        <v>0</v>
      </c>
      <c r="K25" s="7">
        <f t="shared" si="0"/>
        <v>1</v>
      </c>
      <c r="L25" s="7">
        <f>IFERROR(COUNTIF($F25:G25,1)/(COUNTIF($F25:G25,1)+COUNTIF($F25:G25,0)),"")</f>
        <v>0.5</v>
      </c>
      <c r="M25" s="7">
        <f>IFERROR(COUNTIF($F25:H25,1)/(COUNTIF($F25:H25,1)+COUNTIF($F25:H25,0)),"")</f>
        <v>0.33333333333333331</v>
      </c>
      <c r="N25" s="7">
        <f>IFERROR(COUNTIF($F25:I25,1)/(COUNTIF($F25:I25,1)+COUNTIF($F25:I25,0)),"")</f>
        <v>0.25</v>
      </c>
      <c r="O25" s="7">
        <f>IFERROR(COUNTIF($F25:J25,1)/(COUNTIF($F25:J25,1)+COUNTIF($F25:J25,0)),"")</f>
        <v>0.2</v>
      </c>
      <c r="P25" s="4">
        <f>COUNTIF($F25:J25,1)</f>
        <v>1</v>
      </c>
      <c r="Q25" s="7">
        <f t="shared" si="1"/>
        <v>1</v>
      </c>
    </row>
    <row r="26" spans="1:17" x14ac:dyDescent="0.25">
      <c r="A26" s="8">
        <v>24</v>
      </c>
      <c r="B26" s="9" t="str">
        <v>Apa visi Universitas Pendidikan Ganesha?</v>
      </c>
      <c r="C26" s="9" t="str">
        <v>Salam Harmoni🙏
Visi Universitas Pendidikan Ganesha (Undiksha) adalah menjadi Universitas Unggul Berlandaskan Falsafah Tri Hita Karana di Asia Pada Tahun 2045.</v>
      </c>
      <c r="D26"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6" s="4">
        <v>0</v>
      </c>
      <c r="G26" s="4">
        <v>0</v>
      </c>
      <c r="H26" s="4">
        <v>1</v>
      </c>
      <c r="I26" s="4">
        <v>0</v>
      </c>
      <c r="J26" s="4">
        <v>0</v>
      </c>
      <c r="K26" s="7">
        <f t="shared" si="0"/>
        <v>0</v>
      </c>
      <c r="L26" s="7">
        <f>IFERROR(COUNTIF($F26:G26,1)/(COUNTIF($F26:G26,1)+COUNTIF($F26:G26,0)),"")</f>
        <v>0</v>
      </c>
      <c r="M26" s="7">
        <f>IFERROR(COUNTIF($F26:H26,1)/(COUNTIF($F26:H26,1)+COUNTIF($F26:H26,0)),"")</f>
        <v>0.33333333333333331</v>
      </c>
      <c r="N26" s="7">
        <f>IFERROR(COUNTIF($F26:I26,1)/(COUNTIF($F26:I26,1)+COUNTIF($F26:I26,0)),"")</f>
        <v>0.25</v>
      </c>
      <c r="O26" s="7">
        <f>IFERROR(COUNTIF($F26:J26,1)/(COUNTIF($F26:J26,1)+COUNTIF($F26:J26,0)),"")</f>
        <v>0.2</v>
      </c>
      <c r="P26" s="4">
        <f>COUNTIF($F26:J26,1)</f>
        <v>1</v>
      </c>
      <c r="Q26" s="7">
        <f t="shared" si="1"/>
        <v>0.33333333333333331</v>
      </c>
    </row>
    <row r="27" spans="1:17" x14ac:dyDescent="0.25">
      <c r="A27" s="8">
        <v>25</v>
      </c>
      <c r="B27" s="9" t="str">
        <v>Siapa rektor Universitas Pendidikan Ganesha saat ini?</v>
      </c>
      <c r="C27" s="9" t="str">
        <v>Salam Harmoni🙏
Rektor Universitas Pendidikan Ganesha saat ini adalah Prof. Dr. I Wayan Lasmawan, M.Pd.</v>
      </c>
      <c r="D27"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7" s="9" t="str">
        <v>Salam Harmoni🙏
Rektor Universitas Pendidikan Ganesha saat ini adalah Prof. Dr. I Wayan Lasmawan, M.Pd.</v>
      </c>
      <c r="F27" s="4">
        <v>1</v>
      </c>
      <c r="G27" s="4">
        <v>0</v>
      </c>
      <c r="H27" s="4">
        <v>0</v>
      </c>
      <c r="I27" s="4">
        <v>0</v>
      </c>
      <c r="J27" s="4">
        <v>0</v>
      </c>
      <c r="K27" s="7">
        <f t="shared" si="0"/>
        <v>1</v>
      </c>
      <c r="L27" s="7">
        <f>IFERROR(COUNTIF($F27:G27,1)/(COUNTIF($F27:G27,1)+COUNTIF($F27:G27,0)),"")</f>
        <v>0.5</v>
      </c>
      <c r="M27" s="7">
        <f>IFERROR(COUNTIF($F27:H27,1)/(COUNTIF($F27:H27,1)+COUNTIF($F27:H27,0)),"")</f>
        <v>0.33333333333333331</v>
      </c>
      <c r="N27" s="7">
        <f>IFERROR(COUNTIF($F27:I27,1)/(COUNTIF($F27:I27,1)+COUNTIF($F27:I27,0)),"")</f>
        <v>0.25</v>
      </c>
      <c r="O27" s="7">
        <f>IFERROR(COUNTIF($F27:J27,1)/(COUNTIF($F27:J27,1)+COUNTIF($F27:J27,0)),"")</f>
        <v>0.2</v>
      </c>
      <c r="P27" s="4">
        <f>COUNTIF($F27:J27,1)</f>
        <v>1</v>
      </c>
      <c r="Q27" s="7">
        <f t="shared" si="1"/>
        <v>1</v>
      </c>
    </row>
    <row r="28" spans="1:17" x14ac:dyDescent="0.25">
      <c r="A28" s="43"/>
      <c r="B28" s="44"/>
      <c r="C28" s="44"/>
      <c r="D28" s="44"/>
      <c r="E28" s="44"/>
      <c r="F28" s="44"/>
      <c r="G28" s="44"/>
      <c r="H28" s="44"/>
      <c r="I28" s="44"/>
      <c r="J28" s="44"/>
      <c r="K28" s="44"/>
      <c r="L28" s="44"/>
      <c r="M28" s="44"/>
      <c r="N28" s="44"/>
      <c r="O28" s="44"/>
      <c r="P28" s="44"/>
      <c r="Q28" s="45"/>
    </row>
    <row r="29" spans="1:17" ht="28.5" x14ac:dyDescent="0.45">
      <c r="A29" s="46" t="s">
        <v>98</v>
      </c>
      <c r="B29" s="47"/>
      <c r="C29" s="47"/>
      <c r="D29" s="47"/>
      <c r="E29" s="47"/>
      <c r="F29" s="47"/>
      <c r="G29" s="47"/>
      <c r="H29" s="47"/>
      <c r="I29" s="47"/>
      <c r="J29" s="47"/>
      <c r="K29" s="47"/>
      <c r="L29" s="47"/>
      <c r="M29" s="47"/>
      <c r="N29" s="47"/>
      <c r="O29" s="47"/>
      <c r="P29" s="48"/>
      <c r="Q29" s="10">
        <f>IFERROR(AVERAGE(Q3:Q27),0)</f>
        <v>0.87688888888888883</v>
      </c>
    </row>
    <row r="32" spans="1:17" x14ac:dyDescent="0.25">
      <c r="P32" s="32" t="s">
        <v>404</v>
      </c>
      <c r="Q32" s="15">
        <f>MIN(Q3:Q27)</f>
        <v>0.33333333333333331</v>
      </c>
    </row>
    <row r="33" spans="16:17" x14ac:dyDescent="0.25">
      <c r="P33" s="32" t="s">
        <v>405</v>
      </c>
      <c r="Q33" s="15">
        <f>MAX(Q3:Q27)</f>
        <v>1</v>
      </c>
    </row>
  </sheetData>
  <mergeCells count="11">
    <mergeCell ref="A28:Q28"/>
    <mergeCell ref="A29:P29"/>
    <mergeCell ref="A1:A2"/>
    <mergeCell ref="F1:J1"/>
    <mergeCell ref="K1:O1"/>
    <mergeCell ref="B1:B2"/>
    <mergeCell ref="C1:C2"/>
    <mergeCell ref="D1:D2"/>
    <mergeCell ref="E1:E2"/>
    <mergeCell ref="Q1:Q2"/>
    <mergeCell ref="P1:P2"/>
  </mergeCells>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4A77-EB5A-46ED-992C-6F6F0F2F706A}">
  <sheetPr codeName="Sheet3"/>
  <dimension ref="A1:H32"/>
  <sheetViews>
    <sheetView zoomScale="145" zoomScaleNormal="145" workbookViewId="0">
      <pane ySplit="1" topLeftCell="A2" activePane="bottomLeft" state="frozen"/>
      <selection pane="bottomLeft" activeCell="J9" sqref="J9"/>
    </sheetView>
  </sheetViews>
  <sheetFormatPr defaultRowHeight="15" x14ac:dyDescent="0.25"/>
  <cols>
    <col min="1" max="1" width="5.5703125" style="2" customWidth="1"/>
    <col min="2" max="2" width="22.85546875" customWidth="1"/>
    <col min="3" max="3" width="22.85546875" hidden="1" customWidth="1"/>
    <col min="4" max="4" width="22.85546875" customWidth="1"/>
    <col min="5" max="5" width="22.85546875" hidden="1" customWidth="1"/>
    <col min="6" max="6" width="24.5703125" style="2" customWidth="1"/>
    <col min="7" max="7" width="23.42578125" style="2" customWidth="1"/>
    <col min="8" max="8" width="12" style="2" customWidth="1"/>
    <col min="11" max="12" width="23.5703125" customWidth="1"/>
    <col min="13" max="13" width="19.42578125" customWidth="1"/>
  </cols>
  <sheetData>
    <row r="1" spans="1:8" s="12" customFormat="1" ht="56.25" x14ac:dyDescent="0.25">
      <c r="A1" s="19" t="s">
        <v>0</v>
      </c>
      <c r="B1" s="19" t="s">
        <v>1</v>
      </c>
      <c r="C1" s="19" t="s">
        <v>3</v>
      </c>
      <c r="D1" s="19" t="s">
        <v>69</v>
      </c>
      <c r="E1" s="19" t="s">
        <v>2</v>
      </c>
      <c r="F1" s="19" t="s">
        <v>20</v>
      </c>
      <c r="G1" s="19" t="s">
        <v>21</v>
      </c>
      <c r="H1" s="19" t="s">
        <v>24</v>
      </c>
    </row>
    <row r="2" spans="1:8" s="3" customFormat="1" x14ac:dyDescent="0.25">
      <c r="A2" s="4" cm="1">
        <f t="array" ref="A2:E26">Data!A3:E27</f>
        <v>1</v>
      </c>
      <c r="B2" s="5" t="str">
        <v>Apa jenis-jenis beasiswa bagi mahasiswa undiksha?</v>
      </c>
      <c r="C2"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2" s="4">
        <v>3</v>
      </c>
      <c r="G2" s="4" cm="1">
        <f t="array" ref="G2:G26">_xlfn.ANCHORARRAY('T-Chunk'!B2)</f>
        <v>14</v>
      </c>
      <c r="H2" s="7">
        <f>IFERROR(F2/G2,0)</f>
        <v>0.21428571428571427</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3" s="4">
        <v>1</v>
      </c>
      <c r="G3" s="4">
        <v>2</v>
      </c>
      <c r="H3" s="7">
        <f t="shared" ref="H3:H26" si="0">IFERROR(F3/G3,0)</f>
        <v>0.5</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4" s="5" t="str">
        <v>Salam Harmoni🙏
Anda dapat melihat informasi daya tampung mahasiswa baru Universitas Pendidikan Ganesha tahun akademik 2024/2025 dengan mengunjungi tautan berikut: [Daya Tampung Mahasiswa Baru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5" s="9" t="str">
        <v>Salam Harmoni🙏
Daya tampung mahasiswa untuk Program Studi Ilmu Komputer (S1) di Universitas Pendidikan Ganesha adalah 110.</v>
      </c>
      <c r="F5" s="4">
        <v>1</v>
      </c>
      <c r="G5" s="4">
        <v>2</v>
      </c>
      <c r="H5" s="7">
        <f t="shared" si="0"/>
        <v>0.5</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1</v>
      </c>
      <c r="G6" s="4">
        <v>1</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7" s="4">
        <v>1</v>
      </c>
      <c r="G7" s="4">
        <v>1</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8" s="4">
        <v>1</v>
      </c>
      <c r="G8" s="4">
        <v>5</v>
      </c>
      <c r="H8" s="7">
        <f t="shared" si="0"/>
        <v>0.2</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9" s="4">
        <v>1</v>
      </c>
      <c r="G9" s="4">
        <v>1</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1" s="4">
        <v>3</v>
      </c>
      <c r="G11" s="4">
        <v>3</v>
      </c>
      <c r="H11" s="7">
        <f t="shared" si="0"/>
        <v>1</v>
      </c>
    </row>
    <row r="12" spans="1:8"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2" s="4">
        <v>1</v>
      </c>
      <c r="G12" s="4">
        <v>1</v>
      </c>
      <c r="H12" s="7">
        <f t="shared" si="0"/>
        <v>1</v>
      </c>
    </row>
    <row r="13" spans="1:8"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3" s="4">
        <v>0</v>
      </c>
      <c r="G13" s="4">
        <v>1</v>
      </c>
      <c r="H13" s="7">
        <f t="shared" si="0"/>
        <v>0</v>
      </c>
    </row>
    <row r="14" spans="1:8"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4" s="4">
        <v>2</v>
      </c>
      <c r="G14" s="4">
        <v>2</v>
      </c>
      <c r="H14" s="7">
        <f t="shared" si="0"/>
        <v>1</v>
      </c>
    </row>
    <row r="15" spans="1:8" x14ac:dyDescent="0.25">
      <c r="A15" s="8">
        <v>14</v>
      </c>
      <c r="B15" s="9" t="str">
        <v>Apa saja kriteria peserta UTBK?</v>
      </c>
      <c r="C15" s="9" t="str">
        <v>Salam Harmoni🙏
1. Lulusan SMA/SMK/MA/Sederajat tahun 2023, 2024, dan 2025.
2. Lulusan Paket C tahun 2023, 2024, dan 2025 dengan umur maksimal 25 tahun (per 1 Juli 2025).</v>
      </c>
      <c r="D15"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5" s="4">
        <v>1</v>
      </c>
      <c r="G15" s="4">
        <v>1</v>
      </c>
      <c r="H15" s="7">
        <f t="shared" si="0"/>
        <v>1</v>
      </c>
    </row>
    <row r="16" spans="1:8"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6" s="9" t="str">
        <v>Salam Harmoni🙏
Jadwal pendaftaran seleksi mahasiswa baru jalur mandiri (SMBJM) Universitas Pendidikan Ganesha untuk tahun 2025 akan diinformasikan segera. Mohon untuk selalu memantau informasi resmi dari Undiksha untuk mendapatkan update terkini.</v>
      </c>
      <c r="F16" s="4">
        <v>1</v>
      </c>
      <c r="G16" s="4">
        <v>1</v>
      </c>
      <c r="H16" s="7">
        <f t="shared" si="0"/>
        <v>1</v>
      </c>
    </row>
    <row r="17" spans="1:8"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7" s="4">
        <v>1</v>
      </c>
      <c r="G17" s="4">
        <v>4</v>
      </c>
      <c r="H17" s="7">
        <f t="shared" si="0"/>
        <v>0.25</v>
      </c>
    </row>
    <row r="18" spans="1:8"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8" s="4">
        <v>1</v>
      </c>
      <c r="G18" s="4">
        <v>1</v>
      </c>
      <c r="H18" s="7">
        <f t="shared" si="0"/>
        <v>1</v>
      </c>
    </row>
    <row r="19" spans="1:8"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19" s="4">
        <v>3</v>
      </c>
      <c r="G19" s="4">
        <v>4</v>
      </c>
      <c r="H19" s="7">
        <f t="shared" si="0"/>
        <v>0.75</v>
      </c>
    </row>
    <row r="20" spans="1:8"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0" s="9" t="str">
        <v>Salam Harmoni🙏
Biaya untuk mengikuti Seleksi Nasional Berbasis Tes (SNBT) sebesar Rp200.000,00 (dua ratus ribu rupiah). Pembayaran dapat dilakukan melalui mitra bank seperti Mandiri, BNI, BTN, BRI, dan BSI.</v>
      </c>
      <c r="F20" s="4">
        <v>1</v>
      </c>
      <c r="G20" s="4">
        <v>1</v>
      </c>
      <c r="H20" s="7">
        <f t="shared" si="0"/>
        <v>1</v>
      </c>
    </row>
    <row r="21" spans="1:8"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1" s="4">
        <v>1</v>
      </c>
      <c r="G21" s="4">
        <v>1</v>
      </c>
      <c r="H21" s="7">
        <f t="shared" si="0"/>
        <v>1</v>
      </c>
    </row>
    <row r="22" spans="1:8" x14ac:dyDescent="0.25">
      <c r="A22" s="8">
        <v>21</v>
      </c>
      <c r="B22" s="9" t="str">
        <v>Bagaimana cara mendapat informasi lebih lanjut tentang UKM di Undiksha?</v>
      </c>
      <c r="C22" s="9" t="str">
        <v>Salam Harmoni🙏
Informasi lebih lanjut tentang UKM di Undiksha dapat diakses melalui laman https://undiksha.ac.id/kemahasiswaan/ukm/.</v>
      </c>
      <c r="D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2" s="4">
        <v>3</v>
      </c>
      <c r="G22" s="4">
        <v>3</v>
      </c>
      <c r="H22" s="7">
        <f t="shared" si="0"/>
        <v>1</v>
      </c>
    </row>
    <row r="23" spans="1:8"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3" s="9" t="str">
        <v>Salam Harmoni🙏
Motto Universitas Pendidikan Ganesha (Undiksha) adalah “dharmaning sajjana umerdhyaken widyaguna” yang berarti kewajiban orang bijaksana adalah mengembangkan ilmu pengetahuan dan pekerti.</v>
      </c>
      <c r="F23" s="4">
        <v>2</v>
      </c>
      <c r="G23" s="4">
        <v>2</v>
      </c>
      <c r="H23" s="7">
        <f t="shared" si="0"/>
        <v>1</v>
      </c>
    </row>
    <row r="24" spans="1:8"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4" s="4">
        <v>2</v>
      </c>
      <c r="G24" s="4">
        <v>3</v>
      </c>
      <c r="H24" s="7">
        <f t="shared" si="0"/>
        <v>0.66666666666666663</v>
      </c>
    </row>
    <row r="25" spans="1:8" x14ac:dyDescent="0.25">
      <c r="A25" s="8">
        <v>24</v>
      </c>
      <c r="B25" s="9" t="str">
        <v>Apa visi Universitas Pendidikan Ganesha?</v>
      </c>
      <c r="C25" s="9" t="str">
        <v>Salam Harmoni🙏
Visi Universitas Pendidikan Ganesha (Undiksha) adalah menjadi Universitas Unggul Berlandaskan Falsafah Tri Hita Karana di Asia Pada Tahun 2045.</v>
      </c>
      <c r="D25"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5" s="4">
        <v>1</v>
      </c>
      <c r="G25" s="4">
        <v>1</v>
      </c>
      <c r="H25" s="7">
        <f t="shared" si="0"/>
        <v>1</v>
      </c>
    </row>
    <row r="26" spans="1:8" x14ac:dyDescent="0.25">
      <c r="A26" s="8">
        <v>25</v>
      </c>
      <c r="B26" s="9" t="str">
        <v>Siapa rektor Universitas Pendidikan Ganesha saat ini?</v>
      </c>
      <c r="C26" s="9" t="str">
        <v>Salam Harmoni🙏
Rektor Universitas Pendidikan Ganesha saat ini adalah Prof. Dr. I Wayan Lasmawan, M.Pd.</v>
      </c>
      <c r="D26"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6" s="9" t="str">
        <v>Salam Harmoni🙏
Rektor Universitas Pendidikan Ganesha saat ini adalah Prof. Dr. I Wayan Lasmawan, M.Pd.</v>
      </c>
      <c r="F26" s="4">
        <v>1</v>
      </c>
      <c r="G26" s="4">
        <v>1</v>
      </c>
      <c r="H26" s="7">
        <f t="shared" si="0"/>
        <v>1</v>
      </c>
    </row>
    <row r="27" spans="1:8" x14ac:dyDescent="0.25">
      <c r="A27" s="43"/>
      <c r="B27" s="44"/>
      <c r="C27" s="44"/>
      <c r="D27" s="44"/>
      <c r="E27" s="44"/>
      <c r="F27" s="44"/>
      <c r="G27" s="44"/>
      <c r="H27" s="45"/>
    </row>
    <row r="28" spans="1:8" ht="28.5" x14ac:dyDescent="0.45">
      <c r="A28" s="46" t="s">
        <v>98</v>
      </c>
      <c r="B28" s="47"/>
      <c r="C28" s="47"/>
      <c r="D28" s="47"/>
      <c r="E28" s="47"/>
      <c r="F28" s="47"/>
      <c r="G28" s="48"/>
      <c r="H28" s="10">
        <f>IFERROR(AVERAGE(H2:H26),0)</f>
        <v>0.80323809523809531</v>
      </c>
    </row>
    <row r="31" spans="1:8" x14ac:dyDescent="0.25">
      <c r="G31" s="32" t="s">
        <v>404</v>
      </c>
      <c r="H31" s="15">
        <f>MIN(H2:H26)</f>
        <v>0</v>
      </c>
    </row>
    <row r="32" spans="1:8" x14ac:dyDescent="0.25">
      <c r="G32" s="32" t="s">
        <v>405</v>
      </c>
      <c r="H32" s="15">
        <f>MAX(H2:H26)</f>
        <v>1</v>
      </c>
    </row>
  </sheetData>
  <mergeCells count="2">
    <mergeCell ref="A27:H27"/>
    <mergeCell ref="A28:G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13D2-6D9A-4745-AFAD-8265468567C4}">
  <sheetPr codeName="Sheet4"/>
  <dimension ref="A1:H32"/>
  <sheetViews>
    <sheetView zoomScale="130" zoomScaleNormal="130" workbookViewId="0">
      <pane ySplit="1" topLeftCell="A2" activePane="bottomLeft" state="frozen"/>
      <selection pane="bottomLeft" activeCell="J11" sqref="J11"/>
    </sheetView>
  </sheetViews>
  <sheetFormatPr defaultRowHeight="15" x14ac:dyDescent="0.25"/>
  <cols>
    <col min="1" max="1" width="5.85546875" style="2" customWidth="1"/>
    <col min="2" max="2" width="22.85546875" customWidth="1"/>
    <col min="3" max="3" width="22.85546875" hidden="1" customWidth="1"/>
    <col min="4" max="4" width="22.85546875" style="2" customWidth="1"/>
    <col min="5" max="5" width="22.85546875" customWidth="1"/>
    <col min="6" max="6" width="38.140625" style="2" customWidth="1"/>
    <col min="7" max="7" width="34.85546875" style="2" customWidth="1"/>
    <col min="8" max="8" width="15.85546875" style="2" customWidth="1"/>
    <col min="11" max="12" width="23.5703125" customWidth="1"/>
    <col min="13" max="13" width="19.42578125" customWidth="1"/>
  </cols>
  <sheetData>
    <row r="1" spans="1:8" ht="56.25" x14ac:dyDescent="0.25">
      <c r="A1" s="1" t="s">
        <v>0</v>
      </c>
      <c r="B1" s="1" t="s">
        <v>1</v>
      </c>
      <c r="C1" s="1" t="s">
        <v>3</v>
      </c>
      <c r="D1" s="1" t="s">
        <v>69</v>
      </c>
      <c r="E1" s="1" t="s">
        <v>2</v>
      </c>
      <c r="F1" s="19" t="s">
        <v>18</v>
      </c>
      <c r="G1" s="19" t="s">
        <v>19</v>
      </c>
      <c r="H1" s="19" t="s">
        <v>22</v>
      </c>
    </row>
    <row r="2" spans="1:8" s="3" customFormat="1" x14ac:dyDescent="0.25">
      <c r="A2" s="4" cm="1">
        <f t="array" ref="A2:E26">Data!A3:E27</f>
        <v>1</v>
      </c>
      <c r="B2" s="5" t="str">
        <v>Apa jenis-jenis beasiswa bagi mahasiswa undiksha?</v>
      </c>
      <c r="C2"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4"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2" s="4">
        <v>12</v>
      </c>
      <c r="G2" s="4">
        <v>12</v>
      </c>
      <c r="H2" s="7">
        <f>IFERROR(F2/G2,0)</f>
        <v>1</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4"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3" s="4">
        <v>6</v>
      </c>
      <c r="G3" s="4">
        <v>7</v>
      </c>
      <c r="H3" s="7">
        <f t="shared" ref="H3:H26" si="0">IFERROR(F3/G3,0)</f>
        <v>0.8571428571428571</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4"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4" s="5" t="str">
        <v>Salam Harmoni🙏
Anda dapat melihat informasi daya tampung mahasiswa baru Universitas Pendidikan Ganesha tahun akademik 2024/2025 dengan mengunjungi tautan berikut: [Daya Tampung Mahasiswa Baru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8"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5" s="9" t="str">
        <v>Salam Harmoni🙏
Daya tampung mahasiswa untuk Program Studi Ilmu Komputer (S1) di Universitas Pendidikan Ganesha adalah 110.</v>
      </c>
      <c r="F5" s="4">
        <v>1</v>
      </c>
      <c r="G5" s="4">
        <v>1</v>
      </c>
      <c r="H5" s="7">
        <f t="shared" si="0"/>
        <v>1</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8"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4</v>
      </c>
      <c r="G6" s="4">
        <v>4</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8"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7" s="4">
        <v>3</v>
      </c>
      <c r="G7" s="4">
        <v>3</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8"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8" s="4">
        <v>6</v>
      </c>
      <c r="G8" s="4">
        <v>7</v>
      </c>
      <c r="H8" s="7">
        <f t="shared" si="0"/>
        <v>0.8571428571428571</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8"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9" s="4">
        <v>3</v>
      </c>
      <c r="G9" s="4">
        <v>3</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8"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8"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1" s="4">
        <v>23</v>
      </c>
      <c r="G11" s="4">
        <v>26</v>
      </c>
      <c r="H11" s="7">
        <f t="shared" si="0"/>
        <v>0.88461538461538458</v>
      </c>
    </row>
    <row r="12" spans="1:8"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8"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2" s="4">
        <v>3</v>
      </c>
      <c r="G12" s="4">
        <v>3</v>
      </c>
      <c r="H12" s="7">
        <f t="shared" si="0"/>
        <v>1</v>
      </c>
    </row>
    <row r="13" spans="1:8"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8"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3" s="4">
        <v>3</v>
      </c>
      <c r="G13" s="4">
        <v>5</v>
      </c>
      <c r="H13" s="7">
        <f t="shared" si="0"/>
        <v>0.6</v>
      </c>
    </row>
    <row r="14" spans="1:8"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8"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4" s="4">
        <v>2</v>
      </c>
      <c r="G14" s="4">
        <v>2</v>
      </c>
      <c r="H14" s="7">
        <f t="shared" si="0"/>
        <v>1</v>
      </c>
    </row>
    <row r="15" spans="1:8" x14ac:dyDescent="0.25">
      <c r="A15" s="8">
        <v>14</v>
      </c>
      <c r="B15" s="9" t="str">
        <v>Apa saja kriteria peserta UTBK?</v>
      </c>
      <c r="C15" s="9" t="str">
        <v>Salam Harmoni🙏
1. Lulusan SMA/SMK/MA/Sederajat tahun 2023, 2024, dan 2025.
2. Lulusan Paket C tahun 2023, 2024, dan 2025 dengan umur maksimal 25 tahun (per 1 Juli 2025).</v>
      </c>
      <c r="D15" s="8"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5" s="4">
        <v>8</v>
      </c>
      <c r="G15" s="4">
        <v>10</v>
      </c>
      <c r="H15" s="7">
        <f t="shared" si="0"/>
        <v>0.8</v>
      </c>
    </row>
    <row r="16" spans="1:8"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8"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6" s="9" t="str">
        <v>Salam Harmoni🙏
Jadwal pendaftaran seleksi mahasiswa baru jalur mandiri (SMBJM) Universitas Pendidikan Ganesha untuk tahun 2025 akan diinformasikan segera. Mohon untuk selalu memantau informasi resmi dari Undiksha untuk mendapatkan update terkini.</v>
      </c>
      <c r="F16" s="4">
        <v>1</v>
      </c>
      <c r="G16" s="4">
        <v>1</v>
      </c>
      <c r="H16" s="7">
        <f t="shared" si="0"/>
        <v>1</v>
      </c>
    </row>
    <row r="17" spans="1:8"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8"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7" s="4">
        <v>6</v>
      </c>
      <c r="G17" s="4">
        <v>6</v>
      </c>
      <c r="H17" s="7">
        <f t="shared" si="0"/>
        <v>1</v>
      </c>
    </row>
    <row r="18" spans="1:8"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8"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8" s="4">
        <v>5</v>
      </c>
      <c r="G18" s="4">
        <v>6</v>
      </c>
      <c r="H18" s="7">
        <f t="shared" si="0"/>
        <v>0.83333333333333337</v>
      </c>
    </row>
    <row r="19" spans="1:8"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8"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19" s="4">
        <v>4</v>
      </c>
      <c r="G19" s="4">
        <v>5</v>
      </c>
      <c r="H19" s="7">
        <f t="shared" si="0"/>
        <v>0.8</v>
      </c>
    </row>
    <row r="20" spans="1:8"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8"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0" s="9" t="str">
        <v>Salam Harmoni🙏
Biaya untuk mengikuti Seleksi Nasional Berbasis Tes (SNBT) sebesar Rp200.000,00 (dua ratus ribu rupiah). Pembayaran dapat dilakukan melalui mitra bank seperti Mandiri, BNI, BTN, BRI, dan BSI.</v>
      </c>
      <c r="F20" s="4">
        <v>1</v>
      </c>
      <c r="G20" s="4">
        <v>1</v>
      </c>
      <c r="H20" s="7">
        <f t="shared" si="0"/>
        <v>1</v>
      </c>
    </row>
    <row r="21" spans="1:8"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8"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1" s="4">
        <v>2</v>
      </c>
      <c r="G21" s="4">
        <v>3</v>
      </c>
      <c r="H21" s="7">
        <f t="shared" si="0"/>
        <v>0.66666666666666663</v>
      </c>
    </row>
    <row r="22" spans="1:8" x14ac:dyDescent="0.25">
      <c r="A22" s="8">
        <v>21</v>
      </c>
      <c r="B22" s="9" t="str">
        <v>Bagaimana cara mendapat informasi lebih lanjut tentang UKM di Undiksha?</v>
      </c>
      <c r="C22" s="9" t="str">
        <v>Salam Harmoni🙏
Informasi lebih lanjut tentang UKM di Undiksha dapat diakses melalui laman https://undiksha.ac.id/kemahasiswaan/ukm/.</v>
      </c>
      <c r="D22" s="8"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2" s="4">
        <v>2</v>
      </c>
      <c r="G22" s="4">
        <v>2</v>
      </c>
      <c r="H22" s="7">
        <f t="shared" si="0"/>
        <v>1</v>
      </c>
    </row>
    <row r="23" spans="1:8"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8"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3" s="9" t="str">
        <v>Salam Harmoni🙏
Motto Universitas Pendidikan Ganesha (Undiksha) adalah “dharmaning sajjana umerdhyaken widyaguna” yang berarti kewajiban orang bijaksana adalah mengembangkan ilmu pengetahuan dan pekerti.</v>
      </c>
      <c r="F23" s="4">
        <v>2</v>
      </c>
      <c r="G23" s="4">
        <v>2</v>
      </c>
      <c r="H23" s="7">
        <f t="shared" si="0"/>
        <v>1</v>
      </c>
    </row>
    <row r="24" spans="1:8"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8"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4" s="4">
        <v>3</v>
      </c>
      <c r="G24" s="4">
        <v>4</v>
      </c>
      <c r="H24" s="7">
        <f t="shared" si="0"/>
        <v>0.75</v>
      </c>
    </row>
    <row r="25" spans="1:8" x14ac:dyDescent="0.25">
      <c r="A25" s="8">
        <v>24</v>
      </c>
      <c r="B25" s="9" t="str">
        <v>Apa visi Universitas Pendidikan Ganesha?</v>
      </c>
      <c r="C25" s="9" t="str">
        <v>Salam Harmoni🙏
Visi Universitas Pendidikan Ganesha (Undiksha) adalah menjadi Universitas Unggul Berlandaskan Falsafah Tri Hita Karana di Asia Pada Tahun 2045.</v>
      </c>
      <c r="D25" s="8"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5" s="4">
        <v>2</v>
      </c>
      <c r="G25" s="4">
        <v>2</v>
      </c>
      <c r="H25" s="7">
        <f t="shared" si="0"/>
        <v>1</v>
      </c>
    </row>
    <row r="26" spans="1:8" x14ac:dyDescent="0.25">
      <c r="A26" s="8">
        <v>25</v>
      </c>
      <c r="B26" s="9" t="str">
        <v>Siapa rektor Universitas Pendidikan Ganesha saat ini?</v>
      </c>
      <c r="C26" s="9" t="str">
        <v>Salam Harmoni🙏
Rektor Universitas Pendidikan Ganesha saat ini adalah Prof. Dr. I Wayan Lasmawan, M.Pd.</v>
      </c>
      <c r="D26" s="8"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6" s="9" t="str">
        <v>Salam Harmoni🙏
Rektor Universitas Pendidikan Ganesha saat ini adalah Prof. Dr. I Wayan Lasmawan, M.Pd.</v>
      </c>
      <c r="F26" s="4">
        <v>1</v>
      </c>
      <c r="G26" s="4">
        <v>1</v>
      </c>
      <c r="H26" s="7">
        <f t="shared" si="0"/>
        <v>1</v>
      </c>
    </row>
    <row r="27" spans="1:8" x14ac:dyDescent="0.25">
      <c r="A27" s="43"/>
      <c r="B27" s="44"/>
      <c r="C27" s="44"/>
      <c r="D27" s="44"/>
      <c r="E27" s="44"/>
      <c r="F27" s="44"/>
      <c r="G27" s="44"/>
      <c r="H27" s="45"/>
    </row>
    <row r="28" spans="1:8" ht="28.5" x14ac:dyDescent="0.45">
      <c r="A28" s="51" t="s">
        <v>98</v>
      </c>
      <c r="B28" s="51"/>
      <c r="C28" s="51"/>
      <c r="D28" s="51"/>
      <c r="E28" s="51"/>
      <c r="F28" s="51"/>
      <c r="G28" s="51"/>
      <c r="H28" s="10">
        <f>IFERROR(AVERAGE(H2:H26),0)</f>
        <v>0.92195604395604402</v>
      </c>
    </row>
    <row r="30" spans="1:8" x14ac:dyDescent="0.25">
      <c r="H30" s="15"/>
    </row>
    <row r="31" spans="1:8" x14ac:dyDescent="0.25">
      <c r="G31" s="32" t="s">
        <v>404</v>
      </c>
      <c r="H31" s="15">
        <f>MIN(H2:H26)</f>
        <v>0.6</v>
      </c>
    </row>
    <row r="32" spans="1:8" x14ac:dyDescent="0.25">
      <c r="G32" s="32" t="s">
        <v>405</v>
      </c>
      <c r="H32" s="15">
        <f>MAX(H2:H26)</f>
        <v>1</v>
      </c>
    </row>
  </sheetData>
  <mergeCells count="2">
    <mergeCell ref="A28:G28"/>
    <mergeCell ref="A27:H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6942-FB14-40F2-914A-71EA8DF8C59E}">
  <sheetPr codeName="Sheet5"/>
  <dimension ref="A1:L32"/>
  <sheetViews>
    <sheetView zoomScale="145" zoomScaleNormal="145" workbookViewId="0">
      <pane ySplit="1" topLeftCell="A2" activePane="bottomLeft" state="frozen"/>
      <selection pane="bottomLeft" activeCell="N11" sqref="N11"/>
    </sheetView>
  </sheetViews>
  <sheetFormatPr defaultRowHeight="15" x14ac:dyDescent="0.25"/>
  <cols>
    <col min="1" max="1" width="5.5703125" style="2" customWidth="1"/>
    <col min="2" max="2" width="22.85546875" customWidth="1"/>
    <col min="3" max="5" width="22.85546875" hidden="1" customWidth="1"/>
    <col min="6" max="8" width="14.7109375" customWidth="1"/>
    <col min="9" max="11" width="15.28515625" style="2" customWidth="1"/>
    <col min="12" max="12" width="34.7109375" style="2" customWidth="1"/>
    <col min="15" max="16" width="23.5703125" customWidth="1"/>
    <col min="17" max="17" width="19.42578125" customWidth="1"/>
  </cols>
  <sheetData>
    <row r="1" spans="1:12" ht="24.95" customHeight="1" x14ac:dyDescent="0.25">
      <c r="A1" s="1" t="s">
        <v>0</v>
      </c>
      <c r="B1" s="1" t="s">
        <v>1</v>
      </c>
      <c r="C1" s="1" t="s">
        <v>3</v>
      </c>
      <c r="D1" s="1" t="s">
        <v>69</v>
      </c>
      <c r="E1" s="1" t="s">
        <v>2</v>
      </c>
      <c r="F1" s="1" t="s">
        <v>26</v>
      </c>
      <c r="G1" s="1" t="s">
        <v>27</v>
      </c>
      <c r="H1" s="1" t="s">
        <v>28</v>
      </c>
      <c r="I1" s="1" t="s">
        <v>167</v>
      </c>
      <c r="J1" s="1" t="s">
        <v>168</v>
      </c>
      <c r="K1" s="1" t="s">
        <v>169</v>
      </c>
      <c r="L1" s="1" t="s">
        <v>23</v>
      </c>
    </row>
    <row r="2" spans="1:12" s="3" customFormat="1" ht="15" customHeight="1" x14ac:dyDescent="0.25">
      <c r="A2" s="4" cm="1">
        <f t="array" ref="A2:E26">Data!A3:E27</f>
        <v>1</v>
      </c>
      <c r="B2" s="5" t="str">
        <v>Apa jenis-jenis beasiswa bagi mahasiswa undiksha?</v>
      </c>
      <c r="C2"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2" s="5" t="s">
        <v>99</v>
      </c>
      <c r="G2" s="5" t="s">
        <v>160</v>
      </c>
      <c r="H2" s="5" t="s">
        <v>100</v>
      </c>
      <c r="I2" s="4">
        <v>0.71851097526223429</v>
      </c>
      <c r="J2" s="4">
        <v>0.57400950636733272</v>
      </c>
      <c r="K2" s="4">
        <v>0.99259456131663648</v>
      </c>
      <c r="L2" s="7">
        <f>IFERROR(AVERAGE(I2:K2),0)</f>
        <v>0.76170501431540105</v>
      </c>
    </row>
    <row r="3" spans="1:12"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3" s="5" t="s">
        <v>102</v>
      </c>
      <c r="G3" s="5" t="s">
        <v>101</v>
      </c>
      <c r="H3" s="5" t="s">
        <v>103</v>
      </c>
      <c r="I3" s="4">
        <v>0.63398969710269693</v>
      </c>
      <c r="J3" s="4">
        <v>0.98225009655464013</v>
      </c>
      <c r="K3" s="4">
        <v>0.81323665916515109</v>
      </c>
      <c r="L3" s="7">
        <f t="shared" ref="L3:L26" si="0">IFERROR(AVERAGE(I3:K3),0)</f>
        <v>0.80982548427416268</v>
      </c>
    </row>
    <row r="4" spans="1:12"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4" s="5" t="str">
        <v>Salam Harmoni🙏
Anda dapat melihat informasi daya tampung mahasiswa baru Universitas Pendidikan Ganesha tahun akademik 2024/2025 dengan mengunjungi tautan berikut: [Daya Tampung Mahasiswa Baru 2024/2025](https://undiksha.ac.id/pmb/tahun2024/daya-tampung/).</v>
      </c>
      <c r="F4" s="5" t="s">
        <v>104</v>
      </c>
      <c r="G4" s="5" t="s">
        <v>105</v>
      </c>
      <c r="H4" s="5" t="s">
        <v>106</v>
      </c>
      <c r="I4" s="4">
        <v>0.85263439567443</v>
      </c>
      <c r="J4" s="4">
        <v>0.67934954361236399</v>
      </c>
      <c r="K4" s="4">
        <v>0.97867629004299117</v>
      </c>
      <c r="L4" s="7">
        <f t="shared" si="0"/>
        <v>0.83688674310992839</v>
      </c>
    </row>
    <row r="5" spans="1:12" x14ac:dyDescent="0.25">
      <c r="A5" s="8">
        <v>4</v>
      </c>
      <c r="B5" s="9" t="str">
        <v>Berapa daya tampung mahasiswa program studi ilmu komputer S1?</v>
      </c>
      <c r="C5" s="9" t="str">
        <v>Salam Harmoni🙏
Daya tampung mahasiswa untuk Program Studi Ilmu Komputer (S1) di Universitas Pendidikan Ganesha adalah 110 mahasiswa.</v>
      </c>
      <c r="D5"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5" s="9" t="str">
        <v>Salam Harmoni🙏
Daya tampung mahasiswa untuk Program Studi Ilmu Komputer (S1) di Universitas Pendidikan Ganesha adalah 110.</v>
      </c>
      <c r="F5" s="5" t="s">
        <v>162</v>
      </c>
      <c r="G5" s="5" t="s">
        <v>161</v>
      </c>
      <c r="H5" s="5" t="s">
        <v>107</v>
      </c>
      <c r="I5" s="4">
        <v>0.83679804265726865</v>
      </c>
      <c r="J5" s="4">
        <v>0.78558497392701299</v>
      </c>
      <c r="K5" s="4">
        <v>0.97081778216779702</v>
      </c>
      <c r="L5" s="7">
        <f t="shared" si="0"/>
        <v>0.86440026625069288</v>
      </c>
    </row>
    <row r="6" spans="1:12"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5" t="s">
        <v>163</v>
      </c>
      <c r="G6" s="5" t="s">
        <v>33</v>
      </c>
      <c r="H6" s="5" t="s">
        <v>108</v>
      </c>
      <c r="I6" s="4">
        <v>0.80743659739000839</v>
      </c>
      <c r="J6" s="4">
        <v>0.99999872724177241</v>
      </c>
      <c r="K6" s="4">
        <v>0.84669630445282174</v>
      </c>
      <c r="L6" s="7">
        <f t="shared" si="0"/>
        <v>0.88471054302820085</v>
      </c>
    </row>
    <row r="7" spans="1:12"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7" s="5" t="s">
        <v>109</v>
      </c>
      <c r="G7" s="5" t="s">
        <v>110</v>
      </c>
      <c r="H7" s="5" t="s">
        <v>111</v>
      </c>
      <c r="I7" s="4">
        <v>0.95746545948414052</v>
      </c>
      <c r="J7" s="4">
        <v>0.63899285125630156</v>
      </c>
      <c r="K7" s="4">
        <v>0.66116007961474155</v>
      </c>
      <c r="L7" s="7">
        <f t="shared" si="0"/>
        <v>0.75253946345172784</v>
      </c>
    </row>
    <row r="8" spans="1:12"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8" s="5" t="s">
        <v>164</v>
      </c>
      <c r="G8" s="5" t="s">
        <v>112</v>
      </c>
      <c r="H8" s="5" t="s">
        <v>113</v>
      </c>
      <c r="I8" s="4">
        <v>0.80288984253684315</v>
      </c>
      <c r="J8" s="4">
        <v>0.98650429819918339</v>
      </c>
      <c r="K8" s="4">
        <v>0.87101185171055751</v>
      </c>
      <c r="L8" s="7">
        <f t="shared" si="0"/>
        <v>0.88680199748219468</v>
      </c>
    </row>
    <row r="9" spans="1:12"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9" s="5" t="s">
        <v>165</v>
      </c>
      <c r="G9" s="5" t="s">
        <v>115</v>
      </c>
      <c r="H9" s="5" t="s">
        <v>114</v>
      </c>
      <c r="I9" s="4">
        <v>0.70499335675751873</v>
      </c>
      <c r="J9" s="4">
        <v>0.74097428963356093</v>
      </c>
      <c r="K9" s="4">
        <v>0.9746483471305819</v>
      </c>
      <c r="L9" s="7">
        <f t="shared" si="0"/>
        <v>0.80687199784055386</v>
      </c>
    </row>
    <row r="10" spans="1:12" x14ac:dyDescent="0.25">
      <c r="A10" s="8">
        <v>9</v>
      </c>
      <c r="B10" s="9" t="str">
        <v>Siapa Dekan Fakultas Bahasa dan Seni?</v>
      </c>
      <c r="C10" s="9" t="str">
        <v>Salam Harmoni🙏
Dekan Fakultas Bahasa dan Seni (FBS) Universitas Pendidikan Ganesha adalah Drs. I Gede Nurjaya, M.Pd.</v>
      </c>
      <c r="D10"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0" s="9" t="str">
        <v>Salam Harmoni🙏
Dekan Fakultas Bahasa dan Seni (FBS) Universitas Pendidikan Ganesha adalah Drs. I Gede Nurjaya, M.Pd.</v>
      </c>
      <c r="F10" s="5" t="s">
        <v>37</v>
      </c>
      <c r="G10" s="5" t="s">
        <v>116</v>
      </c>
      <c r="H10" s="5" t="s">
        <v>117</v>
      </c>
      <c r="I10" s="4">
        <v>0.99999884088833302</v>
      </c>
      <c r="J10" s="4">
        <v>0.97207992813888155</v>
      </c>
      <c r="K10" s="4">
        <v>0.84786157977474808</v>
      </c>
      <c r="L10" s="7">
        <f t="shared" si="0"/>
        <v>0.93998011626732092</v>
      </c>
    </row>
    <row r="11" spans="1:12"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1" s="5" t="s">
        <v>118</v>
      </c>
      <c r="G11" s="5" t="s">
        <v>119</v>
      </c>
      <c r="H11" s="5" t="s">
        <v>120</v>
      </c>
      <c r="I11" s="4">
        <v>0.91685376598194201</v>
      </c>
      <c r="J11" s="4">
        <v>0.91146521955325421</v>
      </c>
      <c r="K11" s="4">
        <v>0.97743584655551841</v>
      </c>
      <c r="L11" s="7">
        <f t="shared" si="0"/>
        <v>0.93525161069690499</v>
      </c>
    </row>
    <row r="12" spans="1:12"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2" s="5" t="s">
        <v>39</v>
      </c>
      <c r="G12" s="5" t="s">
        <v>122</v>
      </c>
      <c r="H12" s="5" t="s">
        <v>123</v>
      </c>
      <c r="I12" s="4">
        <v>0.99999916495249463</v>
      </c>
      <c r="J12" s="4">
        <v>0.81456933031344625</v>
      </c>
      <c r="K12" s="4">
        <v>0.86182004375428245</v>
      </c>
      <c r="L12" s="7">
        <f t="shared" si="0"/>
        <v>0.89212951300674115</v>
      </c>
    </row>
    <row r="13" spans="1:12"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3" s="5" t="s">
        <v>121</v>
      </c>
      <c r="G13" s="5" t="s">
        <v>124</v>
      </c>
      <c r="H13" s="5" t="s">
        <v>40</v>
      </c>
      <c r="I13" s="4">
        <v>0.70889882841642027</v>
      </c>
      <c r="J13" s="4">
        <v>0.81679710638981995</v>
      </c>
      <c r="K13" s="4">
        <v>0.999998753773371</v>
      </c>
      <c r="L13" s="7">
        <f t="shared" si="0"/>
        <v>0.84189822952653703</v>
      </c>
    </row>
    <row r="14" spans="1:12"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4" s="5" t="s">
        <v>126</v>
      </c>
      <c r="G14" s="5" t="s">
        <v>125</v>
      </c>
      <c r="H14" s="5" t="s">
        <v>127</v>
      </c>
      <c r="I14" s="4">
        <v>0.73455558948689359</v>
      </c>
      <c r="J14" s="4">
        <v>0.79012014400078334</v>
      </c>
      <c r="K14" s="4">
        <v>0.68504634427974564</v>
      </c>
      <c r="L14" s="7">
        <f t="shared" si="0"/>
        <v>0.73657402592247434</v>
      </c>
    </row>
    <row r="15" spans="1:12" x14ac:dyDescent="0.25">
      <c r="A15" s="8">
        <v>14</v>
      </c>
      <c r="B15" s="9" t="str">
        <v>Apa saja kriteria peserta UTBK?</v>
      </c>
      <c r="C15" s="9" t="str">
        <v>Salam Harmoni🙏
1. Lulusan SMA/SMK/MA/Sederajat tahun 2023, 2024, dan 2025.
2. Lulusan Paket C tahun 2023, 2024, dan 2025 dengan umur maksimal 25 tahun (per 1 Juli 2025).</v>
      </c>
      <c r="D15"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5" s="5" t="s">
        <v>128</v>
      </c>
      <c r="G15" s="5" t="s">
        <v>129</v>
      </c>
      <c r="H15" s="5" t="s">
        <v>41</v>
      </c>
      <c r="I15" s="4">
        <v>0.91940527532188354</v>
      </c>
      <c r="J15" s="4">
        <v>0.74374201013075392</v>
      </c>
      <c r="K15" s="4">
        <v>0.99999933354481896</v>
      </c>
      <c r="L15" s="7">
        <f t="shared" si="0"/>
        <v>0.88771553966581873</v>
      </c>
    </row>
    <row r="16" spans="1:12"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6" s="9" t="str">
        <v>Salam Harmoni🙏
Jadwal pendaftaran seleksi mahasiswa baru jalur mandiri (SMBJM) Universitas Pendidikan Ganesha untuk tahun 2025 akan diinformasikan segera. Mohon untuk selalu memantau informasi resmi dari Undiksha untuk mendapatkan update terkini.</v>
      </c>
      <c r="F16" s="5" t="s">
        <v>130</v>
      </c>
      <c r="G16" s="5" t="s">
        <v>131</v>
      </c>
      <c r="H16" s="5" t="s">
        <v>132</v>
      </c>
      <c r="I16" s="4">
        <v>0.80210401758350769</v>
      </c>
      <c r="J16" s="4">
        <v>0.86789705690993957</v>
      </c>
      <c r="K16" s="4">
        <v>0.75194966905732308</v>
      </c>
      <c r="L16" s="7">
        <f t="shared" si="0"/>
        <v>0.80731691451692333</v>
      </c>
    </row>
    <row r="17" spans="1:12"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7" s="5" t="s">
        <v>133</v>
      </c>
      <c r="G17" s="5" t="s">
        <v>134</v>
      </c>
      <c r="H17" s="5" t="s">
        <v>135</v>
      </c>
      <c r="I17" s="4">
        <v>0.81459532841910676</v>
      </c>
      <c r="J17" s="4">
        <v>0.96359529368819141</v>
      </c>
      <c r="K17" s="4">
        <v>0.98508925451134755</v>
      </c>
      <c r="L17" s="7">
        <f t="shared" si="0"/>
        <v>0.92109329220621516</v>
      </c>
    </row>
    <row r="18" spans="1:12"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8" s="5" t="s">
        <v>166</v>
      </c>
      <c r="G18" s="5" t="s">
        <v>42</v>
      </c>
      <c r="H18" s="5" t="s">
        <v>136</v>
      </c>
      <c r="I18" s="4">
        <v>0.68778765013690857</v>
      </c>
      <c r="J18" s="4">
        <v>1</v>
      </c>
      <c r="K18" s="4">
        <v>0.83935975738224944</v>
      </c>
      <c r="L18" s="7">
        <f t="shared" si="0"/>
        <v>0.84238246917305259</v>
      </c>
    </row>
    <row r="19" spans="1:12"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19" s="5" t="s">
        <v>137</v>
      </c>
      <c r="G19" s="5" t="s">
        <v>138</v>
      </c>
      <c r="H19" s="5" t="s">
        <v>139</v>
      </c>
      <c r="I19" s="4">
        <v>0.95119631223481382</v>
      </c>
      <c r="J19" s="4">
        <v>0.95969803208392712</v>
      </c>
      <c r="K19" s="4">
        <v>0.81487363646416644</v>
      </c>
      <c r="L19" s="7">
        <f t="shared" si="0"/>
        <v>0.90858932692763583</v>
      </c>
    </row>
    <row r="20" spans="1:12"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0" s="9" t="str">
        <v>Salam Harmoni🙏
Biaya untuk mengikuti Seleksi Nasional Berbasis Tes (SNBT) sebesar Rp200.000,00 (dua ratus ribu rupiah). Pembayaran dapat dilakukan melalui mitra bank seperti Mandiri, BNI, BTN, BRI, dan BSI.</v>
      </c>
      <c r="F20" s="5" t="s">
        <v>43</v>
      </c>
      <c r="G20" s="5" t="s">
        <v>140</v>
      </c>
      <c r="H20" s="5" t="s">
        <v>141</v>
      </c>
      <c r="I20" s="4">
        <v>0.99999879815464598</v>
      </c>
      <c r="J20" s="4">
        <v>0.96894380154297011</v>
      </c>
      <c r="K20" s="4">
        <v>0.98284456119727803</v>
      </c>
      <c r="L20" s="7">
        <f t="shared" si="0"/>
        <v>0.98392905363163141</v>
      </c>
    </row>
    <row r="21" spans="1:12"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1" s="5" t="s">
        <v>142</v>
      </c>
      <c r="G21" s="5" t="s">
        <v>143</v>
      </c>
      <c r="H21" s="5" t="s">
        <v>144</v>
      </c>
      <c r="I21" s="4">
        <v>0.95235811537844794</v>
      </c>
      <c r="J21" s="4">
        <v>0.81900866839372355</v>
      </c>
      <c r="K21" s="4">
        <v>0.94635868336290629</v>
      </c>
      <c r="L21" s="7">
        <f t="shared" si="0"/>
        <v>0.90590848904502597</v>
      </c>
    </row>
    <row r="22" spans="1:12" x14ac:dyDescent="0.25">
      <c r="A22" s="8">
        <v>21</v>
      </c>
      <c r="B22" s="9" t="str">
        <v>Bagaimana cara mendapat informasi lebih lanjut tentang UKM di Undiksha?</v>
      </c>
      <c r="C22" s="9" t="str">
        <v>Salam Harmoni🙏
Informasi lebih lanjut tentang UKM di Undiksha dapat diakses melalui laman https://undiksha.ac.id/kemahasiswaan/ukm/.</v>
      </c>
      <c r="D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2" s="5" t="s">
        <v>145</v>
      </c>
      <c r="G22" s="5" t="s">
        <v>146</v>
      </c>
      <c r="H22" s="5" t="s">
        <v>147</v>
      </c>
      <c r="I22" s="4">
        <v>0.95899259792947289</v>
      </c>
      <c r="J22" s="4">
        <v>0.88896052744723941</v>
      </c>
      <c r="K22" s="4">
        <v>0.869152533344145</v>
      </c>
      <c r="L22" s="7">
        <f t="shared" si="0"/>
        <v>0.9057018862402858</v>
      </c>
    </row>
    <row r="23" spans="1:12"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3" s="9" t="str">
        <v>Salam Harmoni🙏
Motto Universitas Pendidikan Ganesha (Undiksha) adalah “dharmaning sajjana umerdhyaken widyaguna” yang berarti kewajiban orang bijaksana adalah mengembangkan ilmu pengetahuan dan pekerti.</v>
      </c>
      <c r="F23" s="5" t="s">
        <v>148</v>
      </c>
      <c r="G23" s="5" t="s">
        <v>149</v>
      </c>
      <c r="H23" s="5" t="s">
        <v>150</v>
      </c>
      <c r="I23" s="4">
        <v>0.97037868093137847</v>
      </c>
      <c r="J23" s="4">
        <v>0.83853449535206503</v>
      </c>
      <c r="K23" s="4">
        <v>0.83353814309796359</v>
      </c>
      <c r="L23" s="7">
        <f t="shared" si="0"/>
        <v>0.88081710646046896</v>
      </c>
    </row>
    <row r="24" spans="1:12"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4" s="5" t="s">
        <v>152</v>
      </c>
      <c r="G24" s="5" t="s">
        <v>151</v>
      </c>
      <c r="H24" s="5" t="s">
        <v>153</v>
      </c>
      <c r="I24" s="4">
        <v>0.98541505648305294</v>
      </c>
      <c r="J24" s="4">
        <v>0.7883865281671999</v>
      </c>
      <c r="K24" s="4">
        <v>0.93816578372357884</v>
      </c>
      <c r="L24" s="7">
        <f t="shared" si="0"/>
        <v>0.90398912279127719</v>
      </c>
    </row>
    <row r="25" spans="1:12" x14ac:dyDescent="0.25">
      <c r="A25" s="8">
        <v>24</v>
      </c>
      <c r="B25" s="9" t="str">
        <v>Apa visi Universitas Pendidikan Ganesha?</v>
      </c>
      <c r="C25" s="9" t="str">
        <v>Salam Harmoni🙏
Visi Universitas Pendidikan Ganesha (Undiksha) adalah menjadi Universitas Unggul Berlandaskan Falsafah Tri Hita Karana di Asia Pada Tahun 2045.</v>
      </c>
      <c r="D25"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5" s="5" t="s">
        <v>154</v>
      </c>
      <c r="G25" s="5" t="s">
        <v>155</v>
      </c>
      <c r="H25" s="5" t="s">
        <v>156</v>
      </c>
      <c r="I25" s="4">
        <v>0.95909082456105632</v>
      </c>
      <c r="J25" s="4">
        <v>0.84223654566915118</v>
      </c>
      <c r="K25" s="4">
        <v>0.93701079547470167</v>
      </c>
      <c r="L25" s="7">
        <f t="shared" si="0"/>
        <v>0.91277938856830299</v>
      </c>
    </row>
    <row r="26" spans="1:12" x14ac:dyDescent="0.25">
      <c r="A26" s="8">
        <v>25</v>
      </c>
      <c r="B26" s="9" t="str">
        <v>Siapa rektor Universitas Pendidikan Ganesha saat ini?</v>
      </c>
      <c r="C26" s="9" t="str">
        <v>Salam Harmoni🙏
Rektor Universitas Pendidikan Ganesha saat ini adalah Prof. Dr. I Wayan Lasmawan, M.Pd.</v>
      </c>
      <c r="D26"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6" s="9" t="str">
        <v>Salam Harmoni🙏
Rektor Universitas Pendidikan Ganesha saat ini adalah Prof. Dr. I Wayan Lasmawan, M.Pd.</v>
      </c>
      <c r="F26" s="5" t="s">
        <v>158</v>
      </c>
      <c r="G26" s="5" t="s">
        <v>159</v>
      </c>
      <c r="H26" s="5" t="s">
        <v>157</v>
      </c>
      <c r="I26" s="4">
        <v>0.88403011190425518</v>
      </c>
      <c r="J26" s="4">
        <v>0.88652011910706408</v>
      </c>
      <c r="K26" s="4">
        <v>0.92166614884135301</v>
      </c>
      <c r="L26" s="7">
        <f t="shared" si="0"/>
        <v>0.89740545995089072</v>
      </c>
    </row>
    <row r="27" spans="1:12" x14ac:dyDescent="0.25">
      <c r="A27" s="43"/>
      <c r="B27" s="44"/>
      <c r="C27" s="44"/>
      <c r="D27" s="44"/>
      <c r="E27" s="44"/>
      <c r="F27" s="44"/>
      <c r="G27" s="44"/>
      <c r="H27" s="44"/>
      <c r="I27" s="44"/>
      <c r="J27" s="44"/>
      <c r="K27" s="44"/>
      <c r="L27" s="45"/>
    </row>
    <row r="28" spans="1:12" ht="28.5" x14ac:dyDescent="0.45">
      <c r="A28" s="46" t="s">
        <v>98</v>
      </c>
      <c r="B28" s="47"/>
      <c r="C28" s="47"/>
      <c r="D28" s="47"/>
      <c r="E28" s="47"/>
      <c r="F28" s="47"/>
      <c r="G28" s="47"/>
      <c r="H28" s="47"/>
      <c r="I28" s="47"/>
      <c r="J28" s="47"/>
      <c r="K28" s="48"/>
      <c r="L28" s="10">
        <f>IFERROR(AVERAGE(L2:L26),0)</f>
        <v>0.86828812217401496</v>
      </c>
    </row>
    <row r="31" spans="1:12" x14ac:dyDescent="0.25">
      <c r="K31" s="32" t="s">
        <v>404</v>
      </c>
      <c r="L31" s="15">
        <f>MIN(L2:L26)</f>
        <v>0.73657402592247434</v>
      </c>
    </row>
    <row r="32" spans="1:12" x14ac:dyDescent="0.25">
      <c r="K32" s="32" t="s">
        <v>405</v>
      </c>
      <c r="L32" s="15">
        <f>MAX(L2:L26)</f>
        <v>0.98392905363163141</v>
      </c>
    </row>
  </sheetData>
  <mergeCells count="2">
    <mergeCell ref="A28:K28"/>
    <mergeCell ref="A27:L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C640-F655-4ACE-93F4-7C1178A6920C}">
  <dimension ref="A1:H29"/>
  <sheetViews>
    <sheetView zoomScale="145" zoomScaleNormal="145" workbookViewId="0">
      <pane ySplit="2" topLeftCell="A3" activePane="bottomLeft" state="frozen"/>
      <selection pane="bottomLeft" activeCell="G13" sqref="G13"/>
    </sheetView>
  </sheetViews>
  <sheetFormatPr defaultRowHeight="15" x14ac:dyDescent="0.25"/>
  <cols>
    <col min="1" max="1" width="11.28515625" style="2" customWidth="1"/>
    <col min="2" max="5" width="10.140625" style="15" customWidth="1"/>
    <col min="6" max="6" width="14.28515625" style="2" customWidth="1"/>
    <col min="7" max="8" width="9.140625" style="2"/>
  </cols>
  <sheetData>
    <row r="1" spans="1:6" ht="18.75" x14ac:dyDescent="0.25">
      <c r="A1" s="52" t="s">
        <v>89</v>
      </c>
      <c r="B1" s="54" t="s">
        <v>95</v>
      </c>
      <c r="C1" s="55"/>
      <c r="D1" s="54" t="s">
        <v>96</v>
      </c>
      <c r="E1" s="55"/>
      <c r="F1" s="34" t="s">
        <v>94</v>
      </c>
    </row>
    <row r="2" spans="1:6" ht="18.75" x14ac:dyDescent="0.25">
      <c r="A2" s="53"/>
      <c r="B2" s="14" t="s">
        <v>90</v>
      </c>
      <c r="C2" s="14" t="s">
        <v>91</v>
      </c>
      <c r="D2" s="14" t="s">
        <v>92</v>
      </c>
      <c r="E2" s="14" t="s">
        <v>93</v>
      </c>
      <c r="F2" s="35"/>
    </row>
    <row r="3" spans="1:6" x14ac:dyDescent="0.25">
      <c r="A3" s="8">
        <v>1</v>
      </c>
      <c r="B3" s="13" cm="1">
        <f t="array" ref="B3:B27">IFERROR(CP!Q3:Q27,0)</f>
        <v>1</v>
      </c>
      <c r="C3" s="13" cm="1">
        <f t="array" ref="C3:C27">IFERROR(CR!$H2:$H26,0)</f>
        <v>0.21428571428571427</v>
      </c>
      <c r="D3" s="13" cm="1">
        <f t="array" ref="D3:D27">IFERROR(F!$H2:$H26,0)</f>
        <v>1</v>
      </c>
      <c r="E3" s="13" cm="1">
        <f t="array" ref="E3:E27">IFERROR(RR!$L2:$L26,0)</f>
        <v>0.76170501431540105</v>
      </c>
      <c r="F3" s="13">
        <f>IFERROR(AVERAGE(B3:E3),0)</f>
        <v>0.74399768215027884</v>
      </c>
    </row>
    <row r="4" spans="1:6" x14ac:dyDescent="0.25">
      <c r="A4" s="8">
        <v>2</v>
      </c>
      <c r="B4" s="13">
        <v>1</v>
      </c>
      <c r="C4" s="13">
        <v>0.5</v>
      </c>
      <c r="D4" s="13">
        <v>0.8571428571428571</v>
      </c>
      <c r="E4" s="13">
        <v>0.80982548427416268</v>
      </c>
      <c r="F4" s="13">
        <f t="shared" ref="F4:F27" si="0">IFERROR(AVERAGE(B4:E4),0)</f>
        <v>0.79174208535425494</v>
      </c>
    </row>
    <row r="5" spans="1:6" x14ac:dyDescent="0.25">
      <c r="A5" s="8">
        <v>3</v>
      </c>
      <c r="B5" s="13">
        <v>1</v>
      </c>
      <c r="C5" s="13">
        <v>1</v>
      </c>
      <c r="D5" s="13">
        <v>1</v>
      </c>
      <c r="E5" s="13">
        <v>0.83688674310992839</v>
      </c>
      <c r="F5" s="13">
        <f t="shared" si="0"/>
        <v>0.95922168577748212</v>
      </c>
    </row>
    <row r="6" spans="1:6" x14ac:dyDescent="0.25">
      <c r="A6" s="8">
        <v>4</v>
      </c>
      <c r="B6" s="13">
        <v>1</v>
      </c>
      <c r="C6" s="13">
        <v>0.5</v>
      </c>
      <c r="D6" s="13">
        <v>1</v>
      </c>
      <c r="E6" s="13">
        <v>0.86440026625069288</v>
      </c>
      <c r="F6" s="13">
        <f t="shared" si="0"/>
        <v>0.84110006656267322</v>
      </c>
    </row>
    <row r="7" spans="1:6" x14ac:dyDescent="0.25">
      <c r="A7" s="8">
        <v>5</v>
      </c>
      <c r="B7" s="13">
        <v>1</v>
      </c>
      <c r="C7" s="13">
        <v>1</v>
      </c>
      <c r="D7" s="13">
        <v>1</v>
      </c>
      <c r="E7" s="13">
        <v>0.88471054302820085</v>
      </c>
      <c r="F7" s="13">
        <f t="shared" si="0"/>
        <v>0.97117763575705018</v>
      </c>
    </row>
    <row r="8" spans="1:6" x14ac:dyDescent="0.25">
      <c r="A8" s="8">
        <v>6</v>
      </c>
      <c r="B8" s="13">
        <v>1</v>
      </c>
      <c r="C8" s="13">
        <v>1</v>
      </c>
      <c r="D8" s="13">
        <v>1</v>
      </c>
      <c r="E8" s="13">
        <v>0.75253946345172784</v>
      </c>
      <c r="F8" s="13">
        <f t="shared" si="0"/>
        <v>0.93813486586293193</v>
      </c>
    </row>
    <row r="9" spans="1:6" x14ac:dyDescent="0.25">
      <c r="A9" s="8">
        <v>7</v>
      </c>
      <c r="B9" s="13">
        <v>1</v>
      </c>
      <c r="C9" s="13">
        <v>0.2</v>
      </c>
      <c r="D9" s="13">
        <v>0.8571428571428571</v>
      </c>
      <c r="E9" s="13">
        <v>0.88680199748219468</v>
      </c>
      <c r="F9" s="13">
        <f t="shared" si="0"/>
        <v>0.73598621365626293</v>
      </c>
    </row>
    <row r="10" spans="1:6" x14ac:dyDescent="0.25">
      <c r="A10" s="8">
        <v>8</v>
      </c>
      <c r="B10" s="13">
        <v>1</v>
      </c>
      <c r="C10" s="13">
        <v>1</v>
      </c>
      <c r="D10" s="13">
        <v>1</v>
      </c>
      <c r="E10" s="13">
        <v>0.80687199784055386</v>
      </c>
      <c r="F10" s="13">
        <f t="shared" si="0"/>
        <v>0.95171799946013846</v>
      </c>
    </row>
    <row r="11" spans="1:6" x14ac:dyDescent="0.25">
      <c r="A11" s="8">
        <v>9</v>
      </c>
      <c r="B11" s="13">
        <v>1</v>
      </c>
      <c r="C11" s="13">
        <v>1</v>
      </c>
      <c r="D11" s="13">
        <v>1</v>
      </c>
      <c r="E11" s="13">
        <v>0.93998011626732092</v>
      </c>
      <c r="F11" s="13">
        <f t="shared" si="0"/>
        <v>0.98499502906683023</v>
      </c>
    </row>
    <row r="12" spans="1:6" x14ac:dyDescent="0.25">
      <c r="A12" s="8">
        <v>10</v>
      </c>
      <c r="B12" s="13">
        <v>1</v>
      </c>
      <c r="C12" s="13">
        <v>1</v>
      </c>
      <c r="D12" s="13">
        <v>0.88461538461538458</v>
      </c>
      <c r="E12" s="13">
        <v>0.93525161069690499</v>
      </c>
      <c r="F12" s="13">
        <f t="shared" si="0"/>
        <v>0.95496674882807242</v>
      </c>
    </row>
    <row r="13" spans="1:6" x14ac:dyDescent="0.25">
      <c r="A13" s="8">
        <v>11</v>
      </c>
      <c r="B13" s="13">
        <v>1</v>
      </c>
      <c r="C13" s="13">
        <v>1</v>
      </c>
      <c r="D13" s="13">
        <v>1</v>
      </c>
      <c r="E13" s="13">
        <v>0.89212951300674115</v>
      </c>
      <c r="F13" s="13">
        <f t="shared" si="0"/>
        <v>0.97303237825168531</v>
      </c>
    </row>
    <row r="14" spans="1:6" x14ac:dyDescent="0.25">
      <c r="A14" s="8">
        <v>12</v>
      </c>
      <c r="B14" s="13">
        <v>1</v>
      </c>
      <c r="C14" s="13">
        <v>0</v>
      </c>
      <c r="D14" s="13">
        <v>0.6</v>
      </c>
      <c r="E14" s="13">
        <v>0.84189822952653703</v>
      </c>
      <c r="F14" s="13">
        <f t="shared" si="0"/>
        <v>0.61047455738163425</v>
      </c>
    </row>
    <row r="15" spans="1:6" x14ac:dyDescent="0.25">
      <c r="A15" s="8">
        <v>13</v>
      </c>
      <c r="B15" s="13">
        <v>0.83333333333333326</v>
      </c>
      <c r="C15" s="13">
        <v>1</v>
      </c>
      <c r="D15" s="13">
        <v>1</v>
      </c>
      <c r="E15" s="13">
        <v>0.73657402592247434</v>
      </c>
      <c r="F15" s="13">
        <f t="shared" si="0"/>
        <v>0.89247683981395187</v>
      </c>
    </row>
    <row r="16" spans="1:6" x14ac:dyDescent="0.25">
      <c r="A16" s="8">
        <v>14</v>
      </c>
      <c r="B16" s="13">
        <v>0.83333333333333326</v>
      </c>
      <c r="C16" s="13">
        <v>1</v>
      </c>
      <c r="D16" s="13">
        <v>0.8</v>
      </c>
      <c r="E16" s="13">
        <v>0.88771553966581873</v>
      </c>
      <c r="F16" s="13">
        <f t="shared" si="0"/>
        <v>0.88026221824978801</v>
      </c>
    </row>
    <row r="17" spans="1:6" x14ac:dyDescent="0.25">
      <c r="A17" s="8">
        <v>15</v>
      </c>
      <c r="B17" s="13">
        <v>0.5</v>
      </c>
      <c r="C17" s="13">
        <v>1</v>
      </c>
      <c r="D17" s="13">
        <v>1</v>
      </c>
      <c r="E17" s="13">
        <v>0.80731691451692333</v>
      </c>
      <c r="F17" s="13">
        <f t="shared" si="0"/>
        <v>0.82682922862923081</v>
      </c>
    </row>
    <row r="18" spans="1:6" x14ac:dyDescent="0.25">
      <c r="A18" s="8">
        <v>16</v>
      </c>
      <c r="B18" s="13">
        <v>0.5</v>
      </c>
      <c r="C18" s="13">
        <v>0.25</v>
      </c>
      <c r="D18" s="13">
        <v>1</v>
      </c>
      <c r="E18" s="13">
        <v>0.92109329220621516</v>
      </c>
      <c r="F18" s="13">
        <f t="shared" si="0"/>
        <v>0.66777332305155379</v>
      </c>
    </row>
    <row r="19" spans="1:6" x14ac:dyDescent="0.25">
      <c r="A19" s="8">
        <v>17</v>
      </c>
      <c r="B19" s="13">
        <v>0.33333333333333331</v>
      </c>
      <c r="C19" s="13">
        <v>1</v>
      </c>
      <c r="D19" s="13">
        <v>0.83333333333333337</v>
      </c>
      <c r="E19" s="13">
        <v>0.84238246917305259</v>
      </c>
      <c r="F19" s="13">
        <f t="shared" si="0"/>
        <v>0.75226228395992978</v>
      </c>
    </row>
    <row r="20" spans="1:6" x14ac:dyDescent="0.25">
      <c r="A20" s="8">
        <v>18</v>
      </c>
      <c r="B20" s="13">
        <v>0.75555555555555554</v>
      </c>
      <c r="C20" s="13">
        <v>0.75</v>
      </c>
      <c r="D20" s="13">
        <v>0.8</v>
      </c>
      <c r="E20" s="13">
        <v>0.90858932692763583</v>
      </c>
      <c r="F20" s="13">
        <f t="shared" si="0"/>
        <v>0.80353622062079777</v>
      </c>
    </row>
    <row r="21" spans="1:6" x14ac:dyDescent="0.25">
      <c r="A21" s="8">
        <v>19</v>
      </c>
      <c r="B21" s="13">
        <v>1</v>
      </c>
      <c r="C21" s="13">
        <v>1</v>
      </c>
      <c r="D21" s="13">
        <v>1</v>
      </c>
      <c r="E21" s="13">
        <v>0.98392905363163141</v>
      </c>
      <c r="F21" s="13">
        <f t="shared" si="0"/>
        <v>0.99598226340790785</v>
      </c>
    </row>
    <row r="22" spans="1:6" x14ac:dyDescent="0.25">
      <c r="A22" s="8">
        <v>20</v>
      </c>
      <c r="B22" s="13">
        <v>1</v>
      </c>
      <c r="C22" s="13">
        <v>1</v>
      </c>
      <c r="D22" s="13">
        <v>0.66666666666666663</v>
      </c>
      <c r="E22" s="13">
        <v>0.90590848904502597</v>
      </c>
      <c r="F22" s="13">
        <f t="shared" si="0"/>
        <v>0.89314378892792312</v>
      </c>
    </row>
    <row r="23" spans="1:6" x14ac:dyDescent="0.25">
      <c r="A23" s="8">
        <v>21</v>
      </c>
      <c r="B23" s="13">
        <v>1</v>
      </c>
      <c r="C23" s="13">
        <v>1</v>
      </c>
      <c r="D23" s="13">
        <v>1</v>
      </c>
      <c r="E23" s="13">
        <v>0.9057018862402858</v>
      </c>
      <c r="F23" s="13">
        <f t="shared" si="0"/>
        <v>0.97642547156007142</v>
      </c>
    </row>
    <row r="24" spans="1:6" x14ac:dyDescent="0.25">
      <c r="A24" s="8">
        <v>22</v>
      </c>
      <c r="B24" s="13">
        <v>0.83333333333333326</v>
      </c>
      <c r="C24" s="13">
        <v>1</v>
      </c>
      <c r="D24" s="13">
        <v>1</v>
      </c>
      <c r="E24" s="13">
        <v>0.88081710646046896</v>
      </c>
      <c r="F24" s="13">
        <f t="shared" si="0"/>
        <v>0.92853760994845047</v>
      </c>
    </row>
    <row r="25" spans="1:6" x14ac:dyDescent="0.25">
      <c r="A25" s="8">
        <v>23</v>
      </c>
      <c r="B25" s="13">
        <v>1</v>
      </c>
      <c r="C25" s="13">
        <v>0.66666666666666663</v>
      </c>
      <c r="D25" s="13">
        <v>0.75</v>
      </c>
      <c r="E25" s="13">
        <v>0.90398912279127719</v>
      </c>
      <c r="F25" s="13">
        <f t="shared" si="0"/>
        <v>0.83016394736448595</v>
      </c>
    </row>
    <row r="26" spans="1:6" x14ac:dyDescent="0.25">
      <c r="A26" s="8">
        <v>24</v>
      </c>
      <c r="B26" s="13">
        <v>0.33333333333333331</v>
      </c>
      <c r="C26" s="13">
        <v>1</v>
      </c>
      <c r="D26" s="13">
        <v>1</v>
      </c>
      <c r="E26" s="13">
        <v>0.91277938856830299</v>
      </c>
      <c r="F26" s="13">
        <f t="shared" si="0"/>
        <v>0.81152818047540898</v>
      </c>
    </row>
    <row r="27" spans="1:6" x14ac:dyDescent="0.25">
      <c r="A27" s="8">
        <v>25</v>
      </c>
      <c r="B27" s="13">
        <v>1</v>
      </c>
      <c r="C27" s="13">
        <v>1</v>
      </c>
      <c r="D27" s="13">
        <v>1</v>
      </c>
      <c r="E27" s="13">
        <v>0.89740545995089072</v>
      </c>
      <c r="F27" s="13">
        <f t="shared" si="0"/>
        <v>0.97435136498772268</v>
      </c>
    </row>
    <row r="28" spans="1:6" x14ac:dyDescent="0.25">
      <c r="A28" s="8"/>
      <c r="B28" s="13"/>
      <c r="C28" s="13"/>
      <c r="D28" s="13"/>
      <c r="E28" s="13"/>
      <c r="F28" s="13"/>
    </row>
    <row r="29" spans="1:6" s="17" customFormat="1" ht="37.5" x14ac:dyDescent="0.25">
      <c r="A29" s="18" t="s">
        <v>97</v>
      </c>
      <c r="B29" s="16">
        <f>IFERROR(AVERAGE(_xlfn.ANCHORARRAY($B$3)),0)</f>
        <v>0.87688888888888883</v>
      </c>
      <c r="C29" s="16">
        <f>IFERROR(AVERAGE(_xlfn.ANCHORARRAY($C$3)),0)</f>
        <v>0.80323809523809531</v>
      </c>
      <c r="D29" s="16">
        <f>IFERROR(AVERAGE(_xlfn.ANCHORARRAY($D$3)),0)</f>
        <v>0.92195604395604402</v>
      </c>
      <c r="E29" s="16">
        <f>IFERROR(AVERAGE(_xlfn.ANCHORARRAY($E$3)),0)</f>
        <v>0.86828812217401496</v>
      </c>
      <c r="F29" s="16">
        <f>IFERROR(AVERAGE(B29:E29),0)</f>
        <v>0.86759278756426084</v>
      </c>
    </row>
  </sheetData>
  <mergeCells count="4">
    <mergeCell ref="A1:A2"/>
    <mergeCell ref="B1:C1"/>
    <mergeCell ref="D1:E1"/>
    <mergeCell ref="F1: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Chunk</vt:lpstr>
      <vt:lpstr>T-Chunk</vt:lpstr>
      <vt:lpstr>CP</vt:lpstr>
      <vt:lpstr>CR</vt:lpstr>
      <vt:lpstr>F</vt:lpstr>
      <vt:lpstr>RR</vt:lpstr>
      <vt:lpstr>Final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GELGEL ABDIUTAMA</dc:creator>
  <cp:lastModifiedBy>I GEDE GELGEL ABDIUTAMA</cp:lastModifiedBy>
  <dcterms:created xsi:type="dcterms:W3CDTF">2025-01-02T08:48:19Z</dcterms:created>
  <dcterms:modified xsi:type="dcterms:W3CDTF">2025-01-22T14:07:33Z</dcterms:modified>
</cp:coreProperties>
</file>