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Features\Documents\PMB-UNDIKSHA\va-pmb-undiksha\test\human\calc\"/>
    </mc:Choice>
  </mc:AlternateContent>
  <xr:revisionPtr revIDLastSave="0" documentId="13_ncr:1_{F0997E46-719E-4A69-94F4-FB16131C5A54}" xr6:coauthVersionLast="47" xr6:coauthVersionMax="47" xr10:uidLastSave="{00000000-0000-0000-0000-000000000000}"/>
  <bookViews>
    <workbookView xWindow="-120" yWindow="-120" windowWidth="29040" windowHeight="15720" xr2:uid="{1AD30FE2-C1F0-4340-B4CE-7F2C452643D4}"/>
  </bookViews>
  <sheets>
    <sheet name="Data" sheetId="2" r:id="rId1"/>
    <sheet name="CP" sheetId="3" r:id="rId2"/>
    <sheet name="CR" sheetId="4" r:id="rId3"/>
    <sheet name="F" sheetId="5" r:id="rId4"/>
    <sheet name="RR" sheetId="6" r:id="rId5"/>
    <sheet name="Final Score" sheetId="7" r:id="rId6"/>
    <sheet name="CP (K=5)" sheetId="1" state="hidden"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6" l="1"/>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3" i="6"/>
  <c r="D3" i="7" a="1"/>
  <c r="D3" i="7" s="1"/>
  <c r="D54" i="7" s="1"/>
  <c r="C3" i="7" a="1"/>
  <c r="C3" i="7" s="1"/>
  <c r="C54" i="7" s="1"/>
  <c r="B3" i="7" a="1"/>
  <c r="B3" i="7" s="1"/>
  <c r="B54" i="7" s="1"/>
  <c r="P4" i="1" l="1"/>
  <c r="P5" i="1"/>
  <c r="P6" i="1"/>
  <c r="P7" i="1"/>
  <c r="P8" i="1"/>
  <c r="P9" i="1"/>
  <c r="P10" i="1"/>
  <c r="P11" i="1"/>
  <c r="P12" i="1"/>
  <c r="P13" i="1"/>
  <c r="P14" i="1"/>
  <c r="P15" i="1"/>
  <c r="Q15" i="1" s="1"/>
  <c r="P16" i="1"/>
  <c r="P17" i="1"/>
  <c r="P18" i="1"/>
  <c r="P19" i="1"/>
  <c r="P20" i="1"/>
  <c r="P21" i="1"/>
  <c r="P22" i="1"/>
  <c r="P23" i="1"/>
  <c r="P24" i="1"/>
  <c r="P25" i="1"/>
  <c r="P26" i="1"/>
  <c r="P27" i="1"/>
  <c r="Q27" i="1" s="1"/>
  <c r="P28" i="1"/>
  <c r="P29" i="1"/>
  <c r="P30" i="1"/>
  <c r="P31" i="1"/>
  <c r="P32" i="1"/>
  <c r="P33" i="1"/>
  <c r="P34" i="1"/>
  <c r="P35" i="1"/>
  <c r="P36" i="1"/>
  <c r="P37" i="1"/>
  <c r="P38" i="1"/>
  <c r="P39" i="1"/>
  <c r="Q39" i="1" s="1"/>
  <c r="P40" i="1"/>
  <c r="P41" i="1"/>
  <c r="P42" i="1"/>
  <c r="P43" i="1"/>
  <c r="P44" i="1"/>
  <c r="P45" i="1"/>
  <c r="P46" i="1"/>
  <c r="P47" i="1"/>
  <c r="P48" i="1"/>
  <c r="P49" i="1"/>
  <c r="P50" i="1"/>
  <c r="P51" i="1"/>
  <c r="Q51" i="1" s="1"/>
  <c r="P52" i="1"/>
  <c r="P3" i="1"/>
  <c r="H4" i="3"/>
  <c r="H5" i="3"/>
  <c r="H6" i="3"/>
  <c r="H7" i="3"/>
  <c r="H8" i="3"/>
  <c r="H9" i="3"/>
  <c r="H10" i="3"/>
  <c r="H11" i="3"/>
  <c r="H12" i="3"/>
  <c r="H13" i="3"/>
  <c r="H14" i="3"/>
  <c r="H15" i="3"/>
  <c r="I15" i="3" s="1"/>
  <c r="H16" i="3"/>
  <c r="H17" i="3"/>
  <c r="H18" i="3"/>
  <c r="I18" i="3" s="1"/>
  <c r="H19" i="3"/>
  <c r="I19" i="3" s="1"/>
  <c r="H20" i="3"/>
  <c r="H21" i="3"/>
  <c r="I21" i="3" s="1"/>
  <c r="H22" i="3"/>
  <c r="H23" i="3"/>
  <c r="H24" i="3"/>
  <c r="I24" i="3" s="1"/>
  <c r="H25" i="3"/>
  <c r="I25" i="3" s="1"/>
  <c r="H26" i="3"/>
  <c r="H27" i="3"/>
  <c r="I27" i="3" s="1"/>
  <c r="H28" i="3"/>
  <c r="H29" i="3"/>
  <c r="H30" i="3"/>
  <c r="I30" i="3" s="1"/>
  <c r="H31" i="3"/>
  <c r="I31" i="3" s="1"/>
  <c r="H32" i="3"/>
  <c r="H33" i="3"/>
  <c r="I33" i="3" s="1"/>
  <c r="H34" i="3"/>
  <c r="H35" i="3"/>
  <c r="H36" i="3"/>
  <c r="I36" i="3" s="1"/>
  <c r="H37" i="3"/>
  <c r="I37" i="3" s="1"/>
  <c r="H38" i="3"/>
  <c r="H39" i="3"/>
  <c r="I39" i="3" s="1"/>
  <c r="H40" i="3"/>
  <c r="H41" i="3"/>
  <c r="H42" i="3"/>
  <c r="I42" i="3" s="1"/>
  <c r="H43" i="3"/>
  <c r="I43" i="3" s="1"/>
  <c r="H44" i="3"/>
  <c r="H45" i="3"/>
  <c r="I45" i="3" s="1"/>
  <c r="H46" i="3"/>
  <c r="H47" i="3"/>
  <c r="H48" i="3"/>
  <c r="I48" i="3" s="1"/>
  <c r="H49" i="3"/>
  <c r="I49" i="3" s="1"/>
  <c r="H50" i="3"/>
  <c r="H51" i="3"/>
  <c r="I51" i="3" s="1"/>
  <c r="H52" i="3"/>
  <c r="H3" i="3"/>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3" i="5"/>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3" i="4"/>
  <c r="H54" i="4" s="1"/>
  <c r="I16" i="3"/>
  <c r="I17" i="3"/>
  <c r="I20" i="3"/>
  <c r="I22" i="3"/>
  <c r="I23" i="3"/>
  <c r="I26" i="3"/>
  <c r="I28" i="3"/>
  <c r="I29" i="3"/>
  <c r="I32" i="3"/>
  <c r="I34" i="3"/>
  <c r="I35" i="3"/>
  <c r="I38" i="3"/>
  <c r="I40" i="3"/>
  <c r="I41" i="3"/>
  <c r="I44" i="3"/>
  <c r="I46" i="3"/>
  <c r="I47" i="3"/>
  <c r="I50" i="3"/>
  <c r="I52" i="3"/>
  <c r="Q4" i="1"/>
  <c r="Q5" i="1"/>
  <c r="Q6" i="1"/>
  <c r="Q7" i="1"/>
  <c r="Q8" i="1"/>
  <c r="Q9" i="1"/>
  <c r="Q10" i="1"/>
  <c r="Q11" i="1"/>
  <c r="Q12" i="1"/>
  <c r="Q13" i="1"/>
  <c r="Q14" i="1"/>
  <c r="Q16" i="1"/>
  <c r="Q17" i="1"/>
  <c r="Q18" i="1"/>
  <c r="Q19" i="1"/>
  <c r="Q20" i="1"/>
  <c r="Q21" i="1"/>
  <c r="Q22" i="1"/>
  <c r="Q23" i="1"/>
  <c r="Q24" i="1"/>
  <c r="Q25" i="1"/>
  <c r="Q26" i="1"/>
  <c r="Q28" i="1"/>
  <c r="Q29" i="1"/>
  <c r="Q30" i="1"/>
  <c r="Q31" i="1"/>
  <c r="Q32" i="1"/>
  <c r="Q33" i="1"/>
  <c r="Q34" i="1"/>
  <c r="Q35" i="1"/>
  <c r="Q36" i="1"/>
  <c r="Q37" i="1"/>
  <c r="Q38" i="1"/>
  <c r="Q40" i="1"/>
  <c r="Q41" i="1"/>
  <c r="Q42" i="1"/>
  <c r="Q43" i="1"/>
  <c r="Q44" i="1"/>
  <c r="Q45" i="1"/>
  <c r="Q46" i="1"/>
  <c r="Q47" i="1"/>
  <c r="Q48" i="1"/>
  <c r="Q49" i="1"/>
  <c r="Q50" i="1"/>
  <c r="Q52" i="1"/>
  <c r="Q3" i="1"/>
  <c r="G3" i="3"/>
  <c r="A3" i="6" a="1"/>
  <c r="A3" i="6" s="1"/>
  <c r="A3" i="5" a="1"/>
  <c r="A3" i="5" s="1"/>
  <c r="A3" i="4" a="1"/>
  <c r="A3" i="4" s="1"/>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I12" i="3" s="1"/>
  <c r="G11" i="3"/>
  <c r="I11" i="3" s="1"/>
  <c r="G10" i="3"/>
  <c r="I10" i="3" s="1"/>
  <c r="G9" i="3"/>
  <c r="G8" i="3"/>
  <c r="G7" i="3"/>
  <c r="G6" i="3"/>
  <c r="I6" i="3" s="1"/>
  <c r="G5" i="3"/>
  <c r="I5" i="3" s="1"/>
  <c r="G4" i="3"/>
  <c r="I4" i="3" s="1"/>
  <c r="A3" i="3" a="1"/>
  <c r="A3" i="3" s="1"/>
  <c r="M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3" i="1"/>
  <c r="O3" i="1"/>
  <c r="N3" i="1"/>
  <c r="L3" i="1"/>
  <c r="A3" i="1" a="1"/>
  <c r="A3" i="1" s="1"/>
  <c r="E3" i="7" l="1" a="1"/>
  <c r="E3" i="7" s="1"/>
  <c r="H54" i="5"/>
  <c r="Q54" i="1"/>
  <c r="L54" i="6"/>
  <c r="I9" i="3"/>
  <c r="I3" i="3"/>
  <c r="I7" i="3"/>
  <c r="I13" i="3"/>
  <c r="I8" i="3"/>
  <c r="I14" i="3"/>
  <c r="F39" i="7" l="1"/>
  <c r="F35" i="7"/>
  <c r="F15" i="7"/>
  <c r="F5" i="7"/>
  <c r="F29" i="7"/>
  <c r="F14" i="7"/>
  <c r="F42" i="7"/>
  <c r="F50" i="7"/>
  <c r="F43" i="7"/>
  <c r="F52" i="7"/>
  <c r="F22" i="7"/>
  <c r="F10" i="7"/>
  <c r="F23" i="7"/>
  <c r="F47" i="7"/>
  <c r="F32" i="7"/>
  <c r="F51" i="7"/>
  <c r="F28" i="7"/>
  <c r="F11" i="7"/>
  <c r="F33" i="7"/>
  <c r="F4" i="7"/>
  <c r="F38" i="7"/>
  <c r="F17" i="7"/>
  <c r="F41" i="7"/>
  <c r="F30" i="7"/>
  <c r="F18" i="7"/>
  <c r="F27" i="7"/>
  <c r="F8" i="7"/>
  <c r="F7" i="7"/>
  <c r="F37" i="7"/>
  <c r="F13" i="7"/>
  <c r="F44" i="7"/>
  <c r="F45" i="7"/>
  <c r="F24" i="7"/>
  <c r="F12" i="7"/>
  <c r="F25" i="7"/>
  <c r="F21" i="7"/>
  <c r="F6" i="7"/>
  <c r="F48" i="7"/>
  <c r="F19" i="7"/>
  <c r="F49" i="7"/>
  <c r="F31" i="7"/>
  <c r="F34" i="7"/>
  <c r="F46" i="7"/>
  <c r="F36" i="7"/>
  <c r="F16" i="7"/>
  <c r="F40" i="7"/>
  <c r="F26" i="7"/>
  <c r="F9" i="7"/>
  <c r="F20" i="7"/>
  <c r="E54" i="7"/>
  <c r="F54" i="7" s="1"/>
  <c r="F3" i="7"/>
  <c r="I5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<sst xmlns="http://schemas.openxmlformats.org/spreadsheetml/2006/main" count="441" uniqueCount="237">
  <si>
    <t>No</t>
  </si>
  <si>
    <t>Question</t>
  </si>
  <si>
    <t>Answer</t>
  </si>
  <si>
    <t>Ground Truth</t>
  </si>
  <si>
    <t>Contexts</t>
  </si>
  <si>
    <t>Data Awal</t>
  </si>
  <si>
    <t>Hasil Model</t>
  </si>
  <si>
    <t>C1</t>
  </si>
  <si>
    <t>C2</t>
  </si>
  <si>
    <t>C3</t>
  </si>
  <si>
    <t>C4</t>
  </si>
  <si>
    <t>C5</t>
  </si>
  <si>
    <t>P@1</t>
  </si>
  <si>
    <t>P@2</t>
  </si>
  <si>
    <t>P@3</t>
  </si>
  <si>
    <t>P@4</t>
  </si>
  <si>
    <t>P@5</t>
  </si>
  <si>
    <t>K</t>
  </si>
  <si>
    <t>Kalkulasi Context Recall</t>
  </si>
  <si>
    <t>Kalkulasi Faithfulness</t>
  </si>
  <si>
    <t>Number of claims in the generated answer that can be inferred from given context</t>
  </si>
  <si>
    <t>Total number of claims in the generated answer</t>
  </si>
  <si>
    <t>Number of relevant contexts retrieved</t>
  </si>
  <si>
    <t>Total number of reference context</t>
  </si>
  <si>
    <t>Score Faithfulness</t>
  </si>
  <si>
    <t>Score Response Relevancy</t>
  </si>
  <si>
    <t>Score Context Recall</t>
  </si>
  <si>
    <t>Score Context Precision</t>
  </si>
  <si>
    <t>P1</t>
  </si>
  <si>
    <t>P2</t>
  </si>
  <si>
    <t>P3</t>
  </si>
  <si>
    <t>E1</t>
  </si>
  <si>
    <t>E2</t>
  </si>
  <si>
    <t>E3</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</si>
  <si>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</si>
  <si>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</si>
  <si>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</si>
  <si>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</si>
  <si>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</si>
  <si>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</si>
  <si>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</si>
  <si>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</si>
  <si>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</si>
  <si>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</si>
  <si>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</si>
  <si>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</si>
  <si>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</si>
  <si>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</si>
  <si>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</si>
  <si>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</si>
  <si>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FK didirikan?</t>
  </si>
  <si>
    <t>Apa visi dari FK?</t>
  </si>
  <si>
    <t>Apa visi dari FMIPA?</t>
  </si>
  <si>
    <t>Siapa Dekan FMIPA?</t>
  </si>
  <si>
    <t>Kapan program studi Pendidikan Olahraga dan Kesehatan pertama kali berdiri di bawah Jurusan Pendidikan Matematika dan Ilmu Pengetahuan Alam (MIPA)?</t>
  </si>
  <si>
    <t>Apa visi dari FOK?</t>
  </si>
  <si>
    <t>Kapan FTK mulai berdiri dan program studi awal apa yang ditawarkan?</t>
  </si>
  <si>
    <t>Siapa Dekan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</si>
  <si>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</si>
  <si>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</si>
  <si>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</si>
  <si>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</si>
  <si>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</si>
  <si>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</si>
  <si>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</si>
  <si>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</si>
  <si>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</si>
  <si>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</si>
  <si>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</si>
  <si>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</si>
  <si>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</si>
  <si>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</si>
  <si>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</si>
  <si>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tugas utama dari UPA TIK?</t>
  </si>
  <si>
    <t>Siapa kepala UPA TIK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</si>
  <si>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</si>
  <si>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</si>
  <si>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</si>
  <si>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</si>
  <si>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</si>
  <si>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</si>
  <si>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</si>
  <si>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</si>
  <si>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</si>
  <si>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Daya tampung mahasiswa untuk Program Studi Ilmu Komputer (S1) di Universitas Pendidikan Ganesha adalah 110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</si>
  <si>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</si>
  <si>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</si>
  <si>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Nama Wakil Dekan I Fakultas Ekonomi (FE) Universitas Pendidikan Ganesha adalah Dr. Dra. Ni Made Suci, M.Si.</t>
  </si>
  <si>
    <t>Nama dekan Fakultas Ilmu Pendidikan (FIP) Universitas Pendidikan Ganesha adalah Prof. Dr. I Wayan Widiana, S.Pd., M.Pd.</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</si>
  <si>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</si>
  <si>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</si>
  <si>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</si>
  <si>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</si>
  <si>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</si>
  <si>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</si>
  <si>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</si>
  <si>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</si>
  <si>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Motto Universitas Pendidikan Ganesha (Undiksha) adalah “dharmaning sajjana umerdhyaken widyaguna” yang berarti kewajiban orang bijaksana adalah mengembangkan ilmu pengetahuan dan pekerti.</t>
  </si>
  <si>
    <t>Rektor Universitas Pendidikan Ganesha saat ini adalah Prof. Dr. I Wayan Lasmawan, M.Pd.</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</si>
  <si>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</si>
  <si>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</si>
  <si>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</si>
  <si>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</si>
  <si>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</si>
  <si>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</si>
  <si>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</si>
  <si>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</si>
  <si>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</si>
  <si>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</si>
  <si>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</si>
  <si>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</si>
  <si>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</si>
  <si>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</si>
  <si>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</si>
  <si>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</si>
  <si>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</si>
  <si>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</si>
  <si>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</si>
  <si>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</si>
  <si>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</si>
  <si>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</si>
  <si>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</si>
  <si>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</si>
  <si>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</si>
  <si>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</si>
  <si>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Undiksha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</si>
  <si>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</si>
  <si>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</si>
  <si>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</si>
  <si>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</si>
  <si>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</si>
  <si>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Pertanyaan tersebut tidak relevan dengan konteks kampus Universitas Pendidikan Ganesha.</t>
  </si>
  <si>
    <t>Precision@k</t>
  </si>
  <si>
    <t>Analisa TP (1) / FP (0) Kandidat Context (vk)</t>
  </si>
  <si>
    <t>AVG Score CP</t>
  </si>
  <si>
    <t>Kalkulasi Context Precision</t>
  </si>
  <si>
    <t>Context Precision@K</t>
  </si>
  <si>
    <t>Context</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</si>
  <si>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</si>
  <si>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</si>
  <si>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</si>
  <si>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</si>
  <si>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</si>
  <si>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Anda dapat melihat informasi daya tampung mahasiswa baru Universitas Pendidikan Ganesha tahun akademik 2024/2025 dengan mengunjungi tautan berikut: https://undiksha.ac.id/pmb/tahun2024/daya-tampung.</t>
  </si>
  <si>
    <t>Anda dapat melihat informasi daya tampung mahasiswa baru Universitas Pendidikan Ganesha tahun akademik 2024/2025 dengan mengunjungi tautan berikut: [Daya Tampung Mahasiswa Baru Tahun Akademik 2024/2025](https://undiksha.ac.id/pmb/tahun2024/daya-tampung/).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</si>
  <si>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</si>
  <si>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</si>
  <si>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</si>
  <si>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</si>
  <si>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</si>
  <si>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</si>
  <si>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</si>
  <si>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</si>
  <si>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</si>
  <si>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</si>
  <si>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Visi Fakultas Ekonomi (FE) Universitas Pendidikan Ganesha adalah "Menjadi Fakultas Unggul Berjiwa Wirausaha Berlandaskan Falsafah Tri Hita Karana di Asia Tahun 2045."</t>
  </si>
  <si>
    <t>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</si>
  <si>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</si>
  <si>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</si>
  <si>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</si>
  <si>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</si>
  <si>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</si>
  <si>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Fakultas Ilmu Pendidikan (FIP) Universitas Pendidikan Ganesha mulai berdiri pada tahun 1968. Jurusan awal yang ada di FIP adalah Jurusan Bimbingan dan Penyuluhan serta Pendidikan Luar Sekolah.</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</si>
  <si>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</si>
  <si>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</si>
  <si>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</si>
  <si>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Visi Fakultas Matematika dan Ilmu Pengetahuan Alam (MIPA)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</si>
  <si>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</si>
  <si>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</si>
  <si>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</si>
  <si>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</si>
  <si>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</si>
  <si>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</si>
  <si>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Direktur Pascasarjana Universitas Pendidikan Ganesha adalah Prof. Dr. I Nyoman Jampel, M.Pd.</t>
  </si>
  <si>
    <t>Nama Direktur Pascasarjana Universitas Pendidikan Ganesha adalah Prof. Dr. I Nyoman Jampel, M.Pd.</t>
  </si>
  <si>
    <t>Salam Harmoni🙏
1. Doktor Pendidikan Dasar
2. Doktor Ilmu Pendidikan
3. Doktor Pendidikan Bahasa
4. Doktor Pendidikan Bahasa Inggris
5. Doktor Teknologi Pendidikan</t>
  </si>
  <si>
    <t>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</si>
  <si>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</si>
  <si>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</si>
  <si>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</si>
  <si>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</si>
  <si>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1. Lulusan SMA/SMK/MA/Sederajat tahun 2023, 2024, dan 2025.
2. Lulusan Paket C tahun 2023, 2024, dan 2025 dengan umur maksimal 25 tahun (per 1 Juli 2025).</t>
  </si>
  <si>
    <t>Kriteria peserta UTBK (Ujian Tulis Berbasis Komputer) mencakup:
1. Lulusan SMA/SMK/MA/Sederajat tahun 2023, 2024, dan 2025.
2. Lulusan Paket C tahun 2023, 2024, dan 2025 dengan umur maksimal 25 tahun (per 1 Juli 2025).</t>
  </si>
  <si>
    <t>Salam Harmoni🙏
Kriteria peserta UTBK (Ujian Tulis Berbasis Komputer) mencakup:
1. Lulusan SMA/SMK/MA/Sederajat tahun 2023, 2024, dan 2025.
2. Lulusan Paket C tahun 2023, 2024, dan 2025 dengan umur maksimal 25 tahun (per 1 Juli 2025).</t>
  </si>
  <si>
    <t>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</si>
  <si>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</si>
  <si>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</si>
  <si>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</si>
  <si>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</si>
  <si>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</si>
  <si>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</si>
  <si>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</si>
  <si>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</si>
  <si>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</si>
  <si>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</si>
  <si>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</si>
  <si>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</si>
  <si>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</si>
  <si>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</si>
  <si>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</si>
  <si>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Informasi lebih lanjut tentang UKM di Undiksha dapat diakses melalui laman https://undiksha.ac.id/kemahasiswaan/ukm/.</t>
  </si>
  <si>
    <t>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</si>
  <si>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</si>
  <si>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</si>
  <si>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</si>
  <si>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Universitas Pendidikan Ganesha saat ini adalah I Ketut Resika Arthana, S.T., M.Kom.</t>
  </si>
  <si>
    <t>Kepala UPA TIK Undiksha saat ini adalah I Ketut Resika Arthana, S.T., M.Kom.</t>
  </si>
  <si>
    <t>Salam Harmoni🙏
1. Terakreditasi A oleh Badan Akreditasi Nasional Perguruan Tinggi (BAN-PT).
2. Terakreditasi internasional oleh AQAS (Agency for Quality Assurance in Higher Education) pada berbagai bidang studi.</t>
  </si>
  <si>
    <t>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</si>
  <si>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</si>
  <si>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</si>
  <si>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</si>
  <si>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</si>
  <si>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</si>
  <si>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
Silakan klik tautan tersebut untuk mengakses KTM Anda.</t>
  </si>
  <si>
    <t>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</si>
  <si>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</si>
  <si>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t>
  </si>
  <si>
    <t>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t>
  </si>
  <si>
    <t>Pertanyaan tidak relevan dengan konteks kampus Universitas Pendidikan Ganesha.</t>
  </si>
  <si>
    <t>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t>
  </si>
  <si>
    <t>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t>
  </si>
  <si>
    <t>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</si>
  <si>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t>
  </si>
  <si>
    <t>No Test Case</t>
  </si>
  <si>
    <t>CP</t>
  </si>
  <si>
    <t>CR</t>
  </si>
  <si>
    <t>F</t>
  </si>
  <si>
    <t>RR</t>
  </si>
  <si>
    <t>Average</t>
  </si>
  <si>
    <t>Retrieval</t>
  </si>
  <si>
    <t>Generation</t>
  </si>
  <si>
    <t>Total Average</t>
  </si>
  <si>
    <t>Total Average Score</t>
  </si>
  <si>
    <t>Lorem ipsum 1</t>
  </si>
  <si>
    <t>Lorem ipsum 2</t>
  </si>
  <si>
    <t>Lorem ipsum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</si>
</sst>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0" fontId="1" fillId="2" borderId="5" xfId="0" applyFont="1" applyFill="1" applyBorder="1" applyAlignment="1">
      <alignment horizontal="center" vertical="center"/>
    </xf>
    <xf numFmtId="2" fontId="3" fillId="0" borderId="1" xfId="0" applyNumberFormat="1" applyFont="1" applyBorder="1" applyAlignment="1">
      <alignment horizontal="center"/>
    </xf>
    <xf numFmtId="0" fontId="1" fillId="2" borderId="5" xfId="0" applyFont="1" applyFill="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wrapText="1"/>
    </xf>
    <xf numFmtId="2" fontId="0" fillId="0" borderId="1" xfId="0" applyNumberFormat="1" applyBorder="1" applyAlignment="1">
      <alignment horizont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0" borderId="1" xfId="0" applyFont="1" applyBorder="1" applyAlignment="1">
      <alignment horizontal="right"/>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2" fontId="1" fillId="2" borderId="1" xfId="0" applyNumberFormat="1" applyFont="1" applyFill="1" applyBorder="1" applyAlignment="1">
      <alignment horizontal="center" vertical="center"/>
    </xf>
    <xf numFmtId="2" fontId="0" fillId="0" borderId="0" xfId="0" applyNumberFormat="1" applyAlignment="1">
      <alignment horizontal="center"/>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xf numFmtId="2"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righ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RAGAS Evaluations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146069346536"/>
          <c:y val="0.20584574035549594"/>
          <c:w val="0.84345653090390682"/>
          <c:h val="0.611678084330538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Context Precision</c:v>
              </c:pt>
              <c:pt idx="1">
                <c:v>Context Recall</c:v>
              </c:pt>
              <c:pt idx="2">
                <c:v>Faithfulness</c:v>
              </c:pt>
              <c:pt idx="3">
                <c:v>Response Relevancy</c:v>
              </c:pt>
            </c:strLit>
          </c:cat>
          <c:val>
            <c:numRef>
              <c:f>'Final Score'!$B$54:$E$54</c:f>
              <c:numCache>
                <c:formatCode>0.00</c:formatCode>
                <c:ptCount val="4"/>
                <c:pt idx="0">
                  <c:v>1</c:v>
                </c:pt>
                <c:pt idx="1">
                  <c:v>1</c:v>
                </c:pt>
                <c:pt idx="2">
                  <c:v>0.98449999999999993</c:v>
                </c:pt>
                <c:pt idx="3">
                  <c:v>1</c:v>
                </c:pt>
              </c:numCache>
            </c:numRef>
          </c:val>
          <c:extLst>
            <c:ext xmlns:c16="http://schemas.microsoft.com/office/drawing/2014/chart" uri="{C3380CC4-5D6E-409C-BE32-E72D297353CC}">
              <c16:uniqueId val="{00000000-34F9-4A10-8972-08FF9AFC412F}"/>
            </c:ext>
          </c:extLst>
        </c:ser>
        <c:dLbls>
          <c:dLblPos val="outEnd"/>
          <c:showLegendKey val="0"/>
          <c:showVal val="1"/>
          <c:showCatName val="0"/>
          <c:showSerName val="0"/>
          <c:showPercent val="0"/>
          <c:showBubbleSize val="0"/>
        </c:dLbls>
        <c:gapWidth val="219"/>
        <c:overlap val="-27"/>
        <c:axId val="949096688"/>
        <c:axId val="949097168"/>
      </c:barChart>
      <c:catAx>
        <c:axId val="94909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1"/>
                  <a:t>Metric evaluations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7168"/>
        <c:crosses val="autoZero"/>
        <c:auto val="1"/>
        <c:lblAlgn val="ctr"/>
        <c:lblOffset val="100"/>
        <c:noMultiLvlLbl val="0"/>
      </c:catAx>
      <c:valAx>
        <c:axId val="949097168"/>
        <c:scaling>
          <c:orientation val="minMax"/>
          <c:max val="1"/>
          <c:min val="0.7500000000000001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6688"/>
        <c:crosses val="autoZero"/>
        <c:crossBetween val="between"/>
      </c:valAx>
      <c:spPr>
        <a:noFill/>
        <a:ln>
          <a:noFill/>
        </a:ln>
        <a:effectLst/>
      </c:spPr>
    </c:plotArea>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Metric Context</a:t>
            </a:r>
            <a:r>
              <a:rPr lang="en-US" b="1" baseline="0"/>
              <a:t> P</a:t>
            </a:r>
            <a:r>
              <a:rPr lang="en-US" b="1"/>
              <a:t>recision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Precision</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Score'!$B$3:$B$52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2878-4D28-8CA1-5354D4FD46A8}"/>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70000000000000007"/>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R</a:t>
            </a:r>
            <a:r>
              <a:rPr lang="en-US"/>
              <a:t>ecall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Recall</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Score'!$C$3:$C$52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510A-4BEB-A199-FF2E1D11D895}"/>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Faithfulness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Faithfulness</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Score'!$D$3:$D$52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0.875</c:v>
                </c:pt>
                <c:pt idx="46">
                  <c:v>0.8</c:v>
                </c:pt>
                <c:pt idx="47">
                  <c:v>0.75</c:v>
                </c:pt>
                <c:pt idx="48">
                  <c:v>0.8</c:v>
                </c:pt>
                <c:pt idx="49">
                  <c:v>1</c:v>
                </c:pt>
              </c:numCache>
            </c:numRef>
          </c:val>
          <c:smooth val="0"/>
          <c:extLst>
            <c:ext xmlns:c16="http://schemas.microsoft.com/office/drawing/2014/chart" uri="{C3380CC4-5D6E-409C-BE32-E72D297353CC}">
              <c16:uniqueId val="{00000001-17B7-4412-900A-A505A07F2B60}"/>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Answer Relevancy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Response Relevancy</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Score'!$E$3:$E$52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DDCD-4DC9-9DC7-BDCEA2296047}"/>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232059</xdr:colOff>
      <xdr:row>2</xdr:row>
      <xdr:rowOff>1592</xdr:rowOff>
    </xdr:from>
    <xdr:to>
      <xdr:col>19</xdr:col>
      <xdr:colOff>464613</xdr:colOff>
      <xdr:row>18</xdr:row>
      <xdr:rowOff>48120</xdr:rowOff>
    </xdr:to>
    <xdr:graphicFrame macro="">
      <xdr:nvGraphicFramePr>
        <xdr:cNvPr id="2" name="Chart 1">
          <a:extLst>
            <a:ext uri="{FF2B5EF4-FFF2-40B4-BE49-F238E27FC236}">
              <a16:creationId xmlns:a16="http://schemas.microsoft.com/office/drawing/2014/main" id="{54D4DE72-D57A-4970-AA7E-2CE751BAA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1100</xdr:colOff>
      <xdr:row>19</xdr:row>
      <xdr:rowOff>25621</xdr:rowOff>
    </xdr:from>
    <xdr:to>
      <xdr:col>15</xdr:col>
      <xdr:colOff>234671</xdr:colOff>
      <xdr:row>35</xdr:row>
      <xdr:rowOff>75336</xdr:rowOff>
    </xdr:to>
    <xdr:graphicFrame macro="">
      <xdr:nvGraphicFramePr>
        <xdr:cNvPr id="3" name="Chart 2">
          <a:extLst>
            <a:ext uri="{FF2B5EF4-FFF2-40B4-BE49-F238E27FC236}">
              <a16:creationId xmlns:a16="http://schemas.microsoft.com/office/drawing/2014/main" id="{1C52C2AA-6709-4F8F-B821-3446AE6B2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407648</xdr:colOff>
      <xdr:row>19</xdr:row>
      <xdr:rowOff>22094</xdr:rowOff>
    </xdr:from>
    <xdr:to>
      <xdr:col>24</xdr:col>
      <xdr:colOff>36549</xdr:colOff>
      <xdr:row>35</xdr:row>
      <xdr:rowOff>71809</xdr:rowOff>
    </xdr:to>
    <xdr:graphicFrame macro="">
      <xdr:nvGraphicFramePr>
        <xdr:cNvPr id="4" name="Chart 3">
          <a:extLst>
            <a:ext uri="{FF2B5EF4-FFF2-40B4-BE49-F238E27FC236}">
              <a16:creationId xmlns:a16="http://schemas.microsoft.com/office/drawing/2014/main" id="{5D890477-516C-4AEC-A462-B35D8611F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36</xdr:row>
      <xdr:rowOff>53555</xdr:rowOff>
    </xdr:from>
    <xdr:to>
      <xdr:col>15</xdr:col>
      <xdr:colOff>238349</xdr:colOff>
      <xdr:row>52</xdr:row>
      <xdr:rowOff>103269</xdr:rowOff>
    </xdr:to>
    <xdr:graphicFrame macro="">
      <xdr:nvGraphicFramePr>
        <xdr:cNvPr id="5" name="Chart 4">
          <a:extLst>
            <a:ext uri="{FF2B5EF4-FFF2-40B4-BE49-F238E27FC236}">
              <a16:creationId xmlns:a16="http://schemas.microsoft.com/office/drawing/2014/main" id="{8A5979BB-818D-4363-BBF5-B21B0A52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411326</xdr:colOff>
      <xdr:row>36</xdr:row>
      <xdr:rowOff>50028</xdr:rowOff>
    </xdr:from>
    <xdr:to>
      <xdr:col>24</xdr:col>
      <xdr:colOff>40227</xdr:colOff>
      <xdr:row>52</xdr:row>
      <xdr:rowOff>99742</xdr:rowOff>
    </xdr:to>
    <xdr:graphicFrame macro="">
      <xdr:nvGraphicFramePr>
        <xdr:cNvPr id="6" name="Chart 5">
          <a:extLst>
            <a:ext uri="{FF2B5EF4-FFF2-40B4-BE49-F238E27FC236}">
              <a16:creationId xmlns:a16="http://schemas.microsoft.com/office/drawing/2014/main" id="{80C48356-F1AD-4C2E-B1A5-6DB9C4162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Features\Documents\PMB-UNDIKSHA\va-pmb-undiksha\test\ai\calc\calc_ragas_pmb_ai.xlsx" TargetMode="External"/><Relationship Id="rId1" Type="http://schemas.openxmlformats.org/officeDocument/2006/relationships/externalLinkPath" Target="/Features/Documents/PMB-UNDIKSHA/va-pmb-undiksha/test/ai/calc/calc_ragas_pmb_a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EFORE"/>
      <sheetName val="AFTER"/>
    </sheetNames>
    <sheetDataSet>
      <sheetData sheetId="0" refreshError="1"/>
      <sheetData sheetId="1">
        <row r="2">
          <cell r="F2" t="str">
            <v>Context Precision</v>
          </cell>
          <cell r="G2" t="str">
            <v>Context Recall</v>
          </cell>
          <cell r="H2" t="str">
            <v>Faithfulness</v>
          </cell>
          <cell r="I2" t="str">
            <v>Answer Relevancy</v>
          </cell>
        </row>
        <row r="3">
          <cell r="F3">
            <v>0.99999999989999999</v>
          </cell>
          <cell r="G3">
            <v>1</v>
          </cell>
          <cell r="H3">
            <v>1</v>
          </cell>
          <cell r="I3">
            <v>0.88208557047360359</v>
          </cell>
        </row>
        <row r="4">
          <cell r="F4">
            <v>0.99999999989999999</v>
          </cell>
          <cell r="G4">
            <v>0.75</v>
          </cell>
          <cell r="H4">
            <v>1</v>
          </cell>
          <cell r="I4">
            <v>0.92582621347651084</v>
          </cell>
        </row>
        <row r="5">
          <cell r="F5">
            <v>0.99999999989999999</v>
          </cell>
          <cell r="G5">
            <v>1</v>
          </cell>
          <cell r="H5">
            <v>1</v>
          </cell>
          <cell r="I5">
            <v>0.89494859965789209</v>
          </cell>
        </row>
        <row r="6">
          <cell r="F6">
            <v>0.99999999989999999</v>
          </cell>
          <cell r="G6">
            <v>1</v>
          </cell>
          <cell r="H6">
            <v>1</v>
          </cell>
          <cell r="I6">
            <v>0.87516975077193304</v>
          </cell>
        </row>
        <row r="7">
          <cell r="F7">
            <v>0.99999999989999999</v>
          </cell>
          <cell r="G7">
            <v>1</v>
          </cell>
          <cell r="H7">
            <v>1</v>
          </cell>
          <cell r="I7">
            <v>0.88018393939333572</v>
          </cell>
        </row>
        <row r="8">
          <cell r="F8">
            <v>0.99999999989999999</v>
          </cell>
          <cell r="G8">
            <v>1</v>
          </cell>
          <cell r="H8">
            <v>0.75</v>
          </cell>
          <cell r="I8">
            <v>0.85466648332100936</v>
          </cell>
        </row>
        <row r="9">
          <cell r="F9">
            <v>0.99999999989999999</v>
          </cell>
          <cell r="G9">
            <v>0.9285714285714286</v>
          </cell>
          <cell r="H9">
            <v>1</v>
          </cell>
          <cell r="I9">
            <v>0.87805958761955594</v>
          </cell>
        </row>
        <row r="10">
          <cell r="F10">
            <v>0.99999999989999999</v>
          </cell>
          <cell r="G10">
            <v>1</v>
          </cell>
          <cell r="H10">
            <v>1</v>
          </cell>
          <cell r="I10">
            <v>0.85456801799218118</v>
          </cell>
        </row>
        <row r="11">
          <cell r="F11">
            <v>0.99999999989999999</v>
          </cell>
          <cell r="G11">
            <v>1</v>
          </cell>
          <cell r="H11">
            <v>1</v>
          </cell>
          <cell r="I11">
            <v>0.91030040908927701</v>
          </cell>
        </row>
        <row r="12">
          <cell r="F12">
            <v>0.99999999989999999</v>
          </cell>
          <cell r="G12">
            <v>1</v>
          </cell>
          <cell r="H12">
            <v>1</v>
          </cell>
          <cell r="I12">
            <v>0.8642891167877943</v>
          </cell>
        </row>
        <row r="13">
          <cell r="F13">
            <v>0.99999999989999999</v>
          </cell>
          <cell r="G13">
            <v>1</v>
          </cell>
          <cell r="H13">
            <v>0.5</v>
          </cell>
          <cell r="I13">
            <v>0.85691364847110429</v>
          </cell>
        </row>
        <row r="14">
          <cell r="F14">
            <v>0.99999999989999999</v>
          </cell>
          <cell r="G14">
            <v>1</v>
          </cell>
          <cell r="H14">
            <v>1</v>
          </cell>
          <cell r="I14">
            <v>0.8435008209548146</v>
          </cell>
        </row>
        <row r="15">
          <cell r="F15">
            <v>0.99999999989999999</v>
          </cell>
          <cell r="G15">
            <v>1</v>
          </cell>
          <cell r="H15">
            <v>1</v>
          </cell>
          <cell r="I15">
            <v>0.73645788693974301</v>
          </cell>
        </row>
        <row r="16">
          <cell r="F16">
            <v>0.99999999989999999</v>
          </cell>
          <cell r="G16">
            <v>0.66666666666666663</v>
          </cell>
          <cell r="H16">
            <v>1</v>
          </cell>
          <cell r="I16">
            <v>0.88351360609474539</v>
          </cell>
        </row>
        <row r="17">
          <cell r="F17">
            <v>0.99999999989999999</v>
          </cell>
          <cell r="G17">
            <v>1</v>
          </cell>
          <cell r="H17">
            <v>0.5</v>
          </cell>
          <cell r="I17">
            <v>0.86483521525972462</v>
          </cell>
        </row>
        <row r="18">
          <cell r="F18">
            <v>0.99999999989999999</v>
          </cell>
          <cell r="G18">
            <v>1</v>
          </cell>
          <cell r="H18">
            <v>1</v>
          </cell>
          <cell r="I18">
            <v>0.83778139086917014</v>
          </cell>
        </row>
        <row r="19">
          <cell r="F19">
            <v>0.99999999989999999</v>
          </cell>
          <cell r="G19">
            <v>1</v>
          </cell>
          <cell r="H19">
            <v>1</v>
          </cell>
          <cell r="I19">
            <v>0.83119049190027694</v>
          </cell>
        </row>
        <row r="20">
          <cell r="F20">
            <v>0.99999999989999999</v>
          </cell>
          <cell r="G20">
            <v>1</v>
          </cell>
          <cell r="H20">
            <v>1</v>
          </cell>
          <cell r="I20">
            <v>0.82459303517587434</v>
          </cell>
        </row>
        <row r="21">
          <cell r="F21">
            <v>0.99999999989999999</v>
          </cell>
          <cell r="G21">
            <v>1</v>
          </cell>
          <cell r="H21">
            <v>1</v>
          </cell>
          <cell r="I21">
            <v>0.82721930001054222</v>
          </cell>
        </row>
        <row r="22">
          <cell r="F22">
            <v>0.99999999989999999</v>
          </cell>
          <cell r="G22">
            <v>1</v>
          </cell>
          <cell r="H22">
            <v>1</v>
          </cell>
          <cell r="I22">
            <v>0.8534160872925024</v>
          </cell>
        </row>
        <row r="23">
          <cell r="F23">
            <v>0.99999999989999999</v>
          </cell>
          <cell r="G23">
            <v>1</v>
          </cell>
          <cell r="H23">
            <v>1</v>
          </cell>
          <cell r="I23">
            <v>0.9228667121629851</v>
          </cell>
        </row>
        <row r="24">
          <cell r="F24">
            <v>0.99999999989999999</v>
          </cell>
          <cell r="G24">
            <v>1</v>
          </cell>
          <cell r="H24">
            <v>1</v>
          </cell>
          <cell r="I24">
            <v>0.83035853290277839</v>
          </cell>
        </row>
        <row r="25">
          <cell r="F25">
            <v>0.99999999989999999</v>
          </cell>
          <cell r="G25">
            <v>1</v>
          </cell>
          <cell r="H25">
            <v>1</v>
          </cell>
          <cell r="I25">
            <v>0.85930613373591613</v>
          </cell>
        </row>
        <row r="26">
          <cell r="F26">
            <v>0.99999999989999999</v>
          </cell>
          <cell r="G26">
            <v>1</v>
          </cell>
          <cell r="H26">
            <v>1</v>
          </cell>
          <cell r="I26">
            <v>0.85199907940208597</v>
          </cell>
        </row>
        <row r="27">
          <cell r="F27">
            <v>0.99999999989999999</v>
          </cell>
          <cell r="G27">
            <v>1</v>
          </cell>
          <cell r="H27">
            <v>1</v>
          </cell>
          <cell r="I27">
            <v>0.86925669178424858</v>
          </cell>
        </row>
        <row r="28">
          <cell r="F28">
            <v>0.99999999989999999</v>
          </cell>
          <cell r="G28">
            <v>1</v>
          </cell>
          <cell r="H28">
            <v>1</v>
          </cell>
          <cell r="I28">
            <v>0.88125774446430638</v>
          </cell>
        </row>
        <row r="29">
          <cell r="F29">
            <v>0.99999999989999999</v>
          </cell>
          <cell r="G29">
            <v>1</v>
          </cell>
          <cell r="H29">
            <v>1</v>
          </cell>
          <cell r="I29">
            <v>0.94638289348977966</v>
          </cell>
        </row>
        <row r="30">
          <cell r="F30">
            <v>0.99999999989999999</v>
          </cell>
          <cell r="G30">
            <v>1</v>
          </cell>
          <cell r="H30">
            <v>1</v>
          </cell>
          <cell r="I30">
            <v>0.93065391219175064</v>
          </cell>
        </row>
        <row r="31">
          <cell r="F31">
            <v>0.99999999989999999</v>
          </cell>
          <cell r="G31">
            <v>1</v>
          </cell>
          <cell r="H31">
            <v>1</v>
          </cell>
          <cell r="I31">
            <v>0.87222477848586044</v>
          </cell>
        </row>
        <row r="32">
          <cell r="F32">
            <v>0.99999999989999999</v>
          </cell>
          <cell r="G32">
            <v>1</v>
          </cell>
          <cell r="H32">
            <v>1</v>
          </cell>
          <cell r="I32">
            <v>0.8525427503541968</v>
          </cell>
        </row>
        <row r="33">
          <cell r="F33">
            <v>0.99999999989999999</v>
          </cell>
          <cell r="G33">
            <v>1</v>
          </cell>
          <cell r="H33">
            <v>0.6</v>
          </cell>
          <cell r="I33">
            <v>0.8977139384646623</v>
          </cell>
        </row>
        <row r="34">
          <cell r="F34">
            <v>0.99999999989999999</v>
          </cell>
          <cell r="G34">
            <v>0.66666666666666663</v>
          </cell>
          <cell r="H34">
            <v>1</v>
          </cell>
          <cell r="I34">
            <v>0.90490901322028183</v>
          </cell>
        </row>
        <row r="35">
          <cell r="F35">
            <v>0.99999999989999999</v>
          </cell>
          <cell r="G35">
            <v>1</v>
          </cell>
          <cell r="H35">
            <v>1</v>
          </cell>
          <cell r="I35">
            <v>0</v>
          </cell>
        </row>
        <row r="36">
          <cell r="F36">
            <v>0.99999999989999999</v>
          </cell>
          <cell r="G36">
            <v>1</v>
          </cell>
          <cell r="H36">
            <v>1</v>
          </cell>
          <cell r="I36">
            <v>0.89094068079475719</v>
          </cell>
        </row>
        <row r="37">
          <cell r="F37">
            <v>0.99999999989999999</v>
          </cell>
          <cell r="G37">
            <v>1</v>
          </cell>
          <cell r="H37">
            <v>1</v>
          </cell>
          <cell r="I37">
            <v>0.87653307017352289</v>
          </cell>
        </row>
        <row r="38">
          <cell r="F38">
            <v>0.99999999989999999</v>
          </cell>
          <cell r="G38">
            <v>1</v>
          </cell>
          <cell r="H38">
            <v>1</v>
          </cell>
          <cell r="I38">
            <v>0.87255711289745685</v>
          </cell>
        </row>
        <row r="39">
          <cell r="F39">
            <v>0.99999999989999999</v>
          </cell>
          <cell r="G39">
            <v>1</v>
          </cell>
          <cell r="H39">
            <v>1</v>
          </cell>
          <cell r="I39">
            <v>0.8928525679181486</v>
          </cell>
        </row>
        <row r="40">
          <cell r="F40">
            <v>0.99999999989999999</v>
          </cell>
          <cell r="G40">
            <v>1</v>
          </cell>
          <cell r="H40">
            <v>1</v>
          </cell>
          <cell r="I40">
            <v>0.93887851546427503</v>
          </cell>
        </row>
        <row r="41">
          <cell r="F41">
            <v>0.99999999989999999</v>
          </cell>
          <cell r="G41">
            <v>0</v>
          </cell>
          <cell r="H41">
            <v>1</v>
          </cell>
          <cell r="I41">
            <v>0.88790479685938717</v>
          </cell>
        </row>
        <row r="42">
          <cell r="F42">
            <v>0.99999999989999999</v>
          </cell>
          <cell r="G42">
            <v>0.9</v>
          </cell>
          <cell r="H42">
            <v>1</v>
          </cell>
          <cell r="I42">
            <v>0.88037985821206677</v>
          </cell>
        </row>
        <row r="43">
          <cell r="F43">
            <v>0.99999999989999999</v>
          </cell>
          <cell r="G43">
            <v>1</v>
          </cell>
          <cell r="H43">
            <v>1</v>
          </cell>
          <cell r="I43">
            <v>0.90552161879838122</v>
          </cell>
        </row>
        <row r="44">
          <cell r="F44">
            <v>0.99999999989999999</v>
          </cell>
          <cell r="G44">
            <v>1</v>
          </cell>
          <cell r="H44">
            <v>1</v>
          </cell>
          <cell r="I44">
            <v>0.95448318958845213</v>
          </cell>
        </row>
        <row r="45">
          <cell r="F45">
            <v>0.99999999989999999</v>
          </cell>
          <cell r="G45">
            <v>1</v>
          </cell>
          <cell r="H45">
            <v>1</v>
          </cell>
          <cell r="I45">
            <v>0.92100395473486119</v>
          </cell>
        </row>
        <row r="46">
          <cell r="F46">
            <v>0.99999999989999999</v>
          </cell>
          <cell r="G46">
            <v>1</v>
          </cell>
          <cell r="H46">
            <v>1</v>
          </cell>
          <cell r="I46">
            <v>0.91764199504826005</v>
          </cell>
        </row>
        <row r="47">
          <cell r="F47">
            <v>0.99999999989999999</v>
          </cell>
          <cell r="G47">
            <v>1</v>
          </cell>
          <cell r="H47">
            <v>1</v>
          </cell>
          <cell r="I47">
            <v>0.95261550755601432</v>
          </cell>
        </row>
        <row r="48">
          <cell r="F48">
            <v>0.99999999989999999</v>
          </cell>
          <cell r="G48">
            <v>1</v>
          </cell>
          <cell r="H48">
            <v>1</v>
          </cell>
          <cell r="I48">
            <v>0.76334817475719297</v>
          </cell>
        </row>
        <row r="49">
          <cell r="F49">
            <v>0.99999999989999999</v>
          </cell>
          <cell r="G49">
            <v>1</v>
          </cell>
          <cell r="H49">
            <v>1</v>
          </cell>
          <cell r="I49">
            <v>0.86213852793112622</v>
          </cell>
        </row>
        <row r="50">
          <cell r="F50">
            <v>0.99999999989999999</v>
          </cell>
          <cell r="G50">
            <v>1</v>
          </cell>
          <cell r="H50">
            <v>0.5</v>
          </cell>
          <cell r="I50">
            <v>0.84078065030578175</v>
          </cell>
        </row>
        <row r="51">
          <cell r="F51">
            <v>0.99999999989999999</v>
          </cell>
          <cell r="G51">
            <v>0.8</v>
          </cell>
          <cell r="H51">
            <v>1</v>
          </cell>
          <cell r="I51">
            <v>0.8540788842398177</v>
          </cell>
        </row>
        <row r="52">
          <cell r="F52">
            <v>0.99999999989999999</v>
          </cell>
          <cell r="G52">
            <v>1</v>
          </cell>
          <cell r="H52">
            <v>1</v>
          </cell>
          <cell r="I52">
            <v>0</v>
          </cell>
        </row>
        <row r="54">
          <cell r="F54">
            <v>0.99999999989999877</v>
          </cell>
          <cell r="G54">
            <v>0.95423809523809511</v>
          </cell>
          <cell r="H54">
            <v>0.95700000000000007</v>
          </cell>
          <cell r="I54">
            <v>0.84021300914979891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E52"/>
  <sheetViews>
    <sheetView tabSelected="1" zoomScale="85" zoomScaleNormal="85" workbookViewId="0">
      <pane ySplit="2" topLeftCell="A3" activePane="bottomLeft" state="frozen"/>
      <selection pane="bottomLeft" activeCell="F3" sqref="F3"/>
    </sheetView>
  </sheetViews>
  <sheetFormatPr defaultRowHeight="15" x14ac:dyDescent="0.25"/>
  <cols>
    <col min="1" max="1" width="6.140625" bestFit="1" customWidth="1"/>
    <col min="2" max="5" width="67.42578125" customWidth="1"/>
    <col min="6" max="9" width="45.5703125" customWidth="1"/>
  </cols>
  <sheetData>
    <row r="1" spans="1:5" ht="18.75" x14ac:dyDescent="0.25">
      <c r="A1" s="17" t="s">
        <v>0</v>
      </c>
      <c r="B1" s="16" t="s">
        <v>5</v>
      </c>
      <c r="C1" s="16"/>
      <c r="D1" s="16" t="s">
        <v>6</v>
      </c>
      <c r="E1" s="16"/>
    </row>
    <row r="2" spans="1:5" ht="18.75" x14ac:dyDescent="0.25">
      <c r="A2" s="18"/>
      <c r="B2" s="1" t="s">
        <v>1</v>
      </c>
      <c r="C2" s="1" t="s">
        <v>3</v>
      </c>
      <c r="D2" s="1" t="s">
        <v>137</v>
      </c>
      <c r="E2" s="1" t="s">
        <v>2</v>
      </c>
    </row>
    <row r="3" spans="1:5" s="14" customFormat="1" ht="270" x14ac:dyDescent="0.25">
      <c r="A3" s="13">
        <v>1</v>
      </c>
      <c r="B3" s="6" t="s">
        <v>34</v>
      </c>
      <c r="C3" s="6" t="s">
        <v>138</v>
      </c>
      <c r="D3" s="6" t="s">
        <v>139</v>
      </c>
      <c r="E3" s="6" t="s">
        <v>99</v>
      </c>
    </row>
    <row r="4" spans="1:5" s="14" customFormat="1" ht="375" x14ac:dyDescent="0.25">
      <c r="A4" s="13">
        <v>2</v>
      </c>
      <c r="B4" s="6" t="s">
        <v>35</v>
      </c>
      <c r="C4" s="6" t="s">
        <v>140</v>
      </c>
      <c r="D4" s="6" t="s">
        <v>141</v>
      </c>
      <c r="E4" s="6" t="s">
        <v>142</v>
      </c>
    </row>
    <row r="5" spans="1:5" s="14" customFormat="1" ht="90" x14ac:dyDescent="0.25">
      <c r="A5" s="13">
        <v>3</v>
      </c>
      <c r="B5" s="6" t="s">
        <v>36</v>
      </c>
      <c r="C5" s="6" t="s">
        <v>143</v>
      </c>
      <c r="D5" s="6" t="s">
        <v>144</v>
      </c>
      <c r="E5" s="6" t="s">
        <v>100</v>
      </c>
    </row>
    <row r="6" spans="1:5" s="14" customFormat="1" ht="60" x14ac:dyDescent="0.25">
      <c r="A6" s="13">
        <v>4</v>
      </c>
      <c r="B6" s="6" t="s">
        <v>37</v>
      </c>
      <c r="C6" s="6" t="s">
        <v>101</v>
      </c>
      <c r="D6" s="6" t="s">
        <v>84</v>
      </c>
      <c r="E6" s="6" t="s">
        <v>101</v>
      </c>
    </row>
    <row r="7" spans="1:5" s="14" customFormat="1" ht="180" x14ac:dyDescent="0.25">
      <c r="A7" s="13">
        <v>5</v>
      </c>
      <c r="B7" s="6" t="s">
        <v>38</v>
      </c>
      <c r="C7" s="6" t="s">
        <v>145</v>
      </c>
      <c r="D7" s="6" t="s">
        <v>146</v>
      </c>
      <c r="E7" s="6" t="s">
        <v>147</v>
      </c>
    </row>
    <row r="8" spans="1:5" s="14" customFormat="1" ht="135" x14ac:dyDescent="0.25">
      <c r="A8" s="13">
        <v>6</v>
      </c>
      <c r="B8" s="6" t="s">
        <v>39</v>
      </c>
      <c r="C8" s="6" t="s">
        <v>148</v>
      </c>
      <c r="D8" s="6" t="s">
        <v>149</v>
      </c>
      <c r="E8" s="6" t="s">
        <v>150</v>
      </c>
    </row>
    <row r="9" spans="1:5" s="14" customFormat="1" ht="315" x14ac:dyDescent="0.25">
      <c r="A9" s="13">
        <v>7</v>
      </c>
      <c r="B9" s="6" t="s">
        <v>40</v>
      </c>
      <c r="C9" s="6" t="s">
        <v>218</v>
      </c>
      <c r="D9" s="6" t="s">
        <v>151</v>
      </c>
      <c r="E9" s="6" t="s">
        <v>102</v>
      </c>
    </row>
    <row r="10" spans="1:5" s="14" customFormat="1" ht="120" x14ac:dyDescent="0.25">
      <c r="A10" s="13">
        <v>8</v>
      </c>
      <c r="B10" s="6" t="s">
        <v>41</v>
      </c>
      <c r="C10" s="6" t="s">
        <v>103</v>
      </c>
      <c r="D10" s="6" t="s">
        <v>85</v>
      </c>
      <c r="E10" s="6" t="s">
        <v>103</v>
      </c>
    </row>
    <row r="11" spans="1:5" s="14" customFormat="1" ht="60" x14ac:dyDescent="0.25">
      <c r="A11" s="13">
        <v>9</v>
      </c>
      <c r="B11" s="6" t="s">
        <v>42</v>
      </c>
      <c r="C11" s="6" t="s">
        <v>104</v>
      </c>
      <c r="D11" s="6" t="s">
        <v>86</v>
      </c>
      <c r="E11" s="6" t="s">
        <v>104</v>
      </c>
    </row>
    <row r="12" spans="1:5" s="14" customFormat="1" ht="409.5" x14ac:dyDescent="0.25">
      <c r="A12" s="13">
        <v>10</v>
      </c>
      <c r="B12" s="6" t="s">
        <v>43</v>
      </c>
      <c r="C12" s="6" t="s">
        <v>152</v>
      </c>
      <c r="D12" s="6" t="s">
        <v>153</v>
      </c>
      <c r="E12" s="6" t="s">
        <v>154</v>
      </c>
    </row>
    <row r="13" spans="1:5" s="14" customFormat="1" ht="60" x14ac:dyDescent="0.25">
      <c r="A13" s="13">
        <v>11</v>
      </c>
      <c r="B13" s="6" t="s">
        <v>44</v>
      </c>
      <c r="C13" s="6" t="s">
        <v>105</v>
      </c>
      <c r="D13" s="6" t="s">
        <v>87</v>
      </c>
      <c r="E13" s="6" t="s">
        <v>105</v>
      </c>
    </row>
    <row r="14" spans="1:5" s="14" customFormat="1" ht="90" x14ac:dyDescent="0.25">
      <c r="A14" s="13">
        <v>12</v>
      </c>
      <c r="B14" s="6" t="s">
        <v>45</v>
      </c>
      <c r="C14" s="6" t="s">
        <v>155</v>
      </c>
      <c r="D14" s="6" t="s">
        <v>156</v>
      </c>
      <c r="E14" s="6" t="s">
        <v>106</v>
      </c>
    </row>
    <row r="15" spans="1:5" s="14" customFormat="1" ht="105" x14ac:dyDescent="0.25">
      <c r="A15" s="13">
        <v>13</v>
      </c>
      <c r="B15" s="6" t="s">
        <v>46</v>
      </c>
      <c r="C15" s="6" t="s">
        <v>157</v>
      </c>
      <c r="D15" s="6" t="s">
        <v>158</v>
      </c>
      <c r="E15" s="6" t="s">
        <v>159</v>
      </c>
    </row>
    <row r="16" spans="1:5" s="14" customFormat="1" ht="105" x14ac:dyDescent="0.25">
      <c r="A16" s="13">
        <v>14</v>
      </c>
      <c r="B16" s="6" t="s">
        <v>47</v>
      </c>
      <c r="C16" s="6" t="s">
        <v>160</v>
      </c>
      <c r="D16" s="6" t="s">
        <v>161</v>
      </c>
      <c r="E16" s="6" t="s">
        <v>107</v>
      </c>
    </row>
    <row r="17" spans="1:5" s="14" customFormat="1" ht="60" x14ac:dyDescent="0.25">
      <c r="A17" s="13">
        <v>15</v>
      </c>
      <c r="B17" s="6" t="s">
        <v>48</v>
      </c>
      <c r="C17" s="6" t="s">
        <v>108</v>
      </c>
      <c r="D17" s="6" t="s">
        <v>88</v>
      </c>
      <c r="E17" s="6" t="s">
        <v>108</v>
      </c>
    </row>
    <row r="18" spans="1:5" s="14" customFormat="1" ht="75" x14ac:dyDescent="0.25">
      <c r="A18" s="13">
        <v>16</v>
      </c>
      <c r="B18" s="6" t="s">
        <v>49</v>
      </c>
      <c r="C18" s="6" t="s">
        <v>109</v>
      </c>
      <c r="D18" s="6" t="s">
        <v>162</v>
      </c>
      <c r="E18" s="6" t="s">
        <v>163</v>
      </c>
    </row>
    <row r="19" spans="1:5" s="14" customFormat="1" ht="90" x14ac:dyDescent="0.25">
      <c r="A19" s="13">
        <v>17</v>
      </c>
      <c r="B19" s="6" t="s">
        <v>50</v>
      </c>
      <c r="C19" s="6" t="s">
        <v>164</v>
      </c>
      <c r="D19" s="6" t="s">
        <v>89</v>
      </c>
      <c r="E19" s="6" t="s">
        <v>164</v>
      </c>
    </row>
    <row r="20" spans="1:5" s="14" customFormat="1" ht="75" x14ac:dyDescent="0.25">
      <c r="A20" s="13">
        <v>18</v>
      </c>
      <c r="B20" s="6" t="s">
        <v>51</v>
      </c>
      <c r="C20" s="6" t="s">
        <v>110</v>
      </c>
      <c r="D20" s="6" t="s">
        <v>90</v>
      </c>
      <c r="E20" s="6" t="s">
        <v>110</v>
      </c>
    </row>
    <row r="21" spans="1:5" s="14" customFormat="1" ht="90" x14ac:dyDescent="0.25">
      <c r="A21" s="13">
        <v>19</v>
      </c>
      <c r="B21" s="6" t="s">
        <v>52</v>
      </c>
      <c r="C21" s="6" t="s">
        <v>165</v>
      </c>
      <c r="D21" s="6" t="s">
        <v>166</v>
      </c>
      <c r="E21" s="6" t="s">
        <v>111</v>
      </c>
    </row>
    <row r="22" spans="1:5" s="14" customFormat="1" ht="75" x14ac:dyDescent="0.25">
      <c r="A22" s="13">
        <v>20</v>
      </c>
      <c r="B22" s="6" t="s">
        <v>53</v>
      </c>
      <c r="C22" s="6" t="s">
        <v>112</v>
      </c>
      <c r="D22" s="6" t="s">
        <v>91</v>
      </c>
      <c r="E22" s="6" t="s">
        <v>112</v>
      </c>
    </row>
    <row r="23" spans="1:5" s="14" customFormat="1" ht="75" x14ac:dyDescent="0.25">
      <c r="A23" s="13">
        <v>21</v>
      </c>
      <c r="B23" s="6" t="s">
        <v>54</v>
      </c>
      <c r="C23" s="6" t="s">
        <v>113</v>
      </c>
      <c r="D23" s="6" t="s">
        <v>92</v>
      </c>
      <c r="E23" s="6" t="s">
        <v>113</v>
      </c>
    </row>
    <row r="24" spans="1:5" s="14" customFormat="1" ht="90" x14ac:dyDescent="0.25">
      <c r="A24" s="13">
        <v>22</v>
      </c>
      <c r="B24" s="6" t="s">
        <v>55</v>
      </c>
      <c r="C24" s="6" t="s">
        <v>114</v>
      </c>
      <c r="D24" s="6" t="s">
        <v>93</v>
      </c>
      <c r="E24" s="6" t="s">
        <v>114</v>
      </c>
    </row>
    <row r="25" spans="1:5" s="14" customFormat="1" ht="90" x14ac:dyDescent="0.25">
      <c r="A25" s="13">
        <v>23</v>
      </c>
      <c r="B25" s="6" t="s">
        <v>56</v>
      </c>
      <c r="C25" s="6" t="s">
        <v>115</v>
      </c>
      <c r="D25" s="6" t="s">
        <v>94</v>
      </c>
      <c r="E25" s="6" t="s">
        <v>115</v>
      </c>
    </row>
    <row r="26" spans="1:5" s="14" customFormat="1" ht="60" x14ac:dyDescent="0.25">
      <c r="A26" s="13">
        <v>24</v>
      </c>
      <c r="B26" s="6" t="s">
        <v>57</v>
      </c>
      <c r="C26" s="6" t="s">
        <v>116</v>
      </c>
      <c r="D26" s="6" t="s">
        <v>95</v>
      </c>
      <c r="E26" s="6" t="s">
        <v>116</v>
      </c>
    </row>
    <row r="27" spans="1:5" s="14" customFormat="1" ht="409.5" x14ac:dyDescent="0.25">
      <c r="A27" s="13">
        <v>25</v>
      </c>
      <c r="B27" s="6" t="s">
        <v>58</v>
      </c>
      <c r="C27" s="6" t="s">
        <v>167</v>
      </c>
      <c r="D27" s="6" t="s">
        <v>168</v>
      </c>
      <c r="E27" s="6" t="s">
        <v>169</v>
      </c>
    </row>
    <row r="28" spans="1:5" s="14" customFormat="1" ht="240" x14ac:dyDescent="0.25">
      <c r="A28" s="13">
        <v>26</v>
      </c>
      <c r="B28" s="6" t="s">
        <v>59</v>
      </c>
      <c r="C28" s="6" t="s">
        <v>170</v>
      </c>
      <c r="D28" s="6" t="s">
        <v>171</v>
      </c>
      <c r="E28" s="6" t="s">
        <v>172</v>
      </c>
    </row>
    <row r="29" spans="1:5" s="14" customFormat="1" ht="60" x14ac:dyDescent="0.25">
      <c r="A29" s="13">
        <v>27</v>
      </c>
      <c r="B29" s="6" t="s">
        <v>60</v>
      </c>
      <c r="C29" s="6" t="s">
        <v>173</v>
      </c>
      <c r="D29" s="6" t="s">
        <v>174</v>
      </c>
      <c r="E29" s="6" t="s">
        <v>117</v>
      </c>
    </row>
    <row r="30" spans="1:5" s="14" customFormat="1" ht="195" x14ac:dyDescent="0.25">
      <c r="A30" s="13">
        <v>28</v>
      </c>
      <c r="B30" s="6" t="s">
        <v>61</v>
      </c>
      <c r="C30" s="6" t="s">
        <v>175</v>
      </c>
      <c r="D30" s="6" t="s">
        <v>176</v>
      </c>
      <c r="E30" s="6" t="s">
        <v>118</v>
      </c>
    </row>
    <row r="31" spans="1:5" s="14" customFormat="1" ht="120" x14ac:dyDescent="0.25">
      <c r="A31" s="13">
        <v>29</v>
      </c>
      <c r="B31" s="6" t="s">
        <v>62</v>
      </c>
      <c r="C31" s="6" t="s">
        <v>177</v>
      </c>
      <c r="D31" s="6" t="s">
        <v>178</v>
      </c>
      <c r="E31" s="6" t="s">
        <v>119</v>
      </c>
    </row>
    <row r="32" spans="1:5" s="14" customFormat="1" ht="135" x14ac:dyDescent="0.25">
      <c r="A32" s="13">
        <v>30</v>
      </c>
      <c r="B32" s="6" t="s">
        <v>63</v>
      </c>
      <c r="C32" s="6" t="s">
        <v>179</v>
      </c>
      <c r="D32" s="6" t="s">
        <v>180</v>
      </c>
      <c r="E32" s="6" t="s">
        <v>120</v>
      </c>
    </row>
    <row r="33" spans="1:5" s="14" customFormat="1" ht="105" x14ac:dyDescent="0.25">
      <c r="A33" s="13">
        <v>31</v>
      </c>
      <c r="B33" s="6" t="s">
        <v>64</v>
      </c>
      <c r="C33" s="6" t="s">
        <v>181</v>
      </c>
      <c r="D33" s="6" t="s">
        <v>182</v>
      </c>
      <c r="E33" s="6" t="s">
        <v>183</v>
      </c>
    </row>
    <row r="34" spans="1:5" s="14" customFormat="1" ht="285" x14ac:dyDescent="0.25">
      <c r="A34" s="13">
        <v>32</v>
      </c>
      <c r="B34" s="6" t="s">
        <v>65</v>
      </c>
      <c r="C34" s="6" t="s">
        <v>184</v>
      </c>
      <c r="D34" s="6" t="s">
        <v>185</v>
      </c>
      <c r="E34" s="6" t="s">
        <v>186</v>
      </c>
    </row>
    <row r="35" spans="1:5" s="14" customFormat="1" ht="105" x14ac:dyDescent="0.25">
      <c r="A35" s="13">
        <v>33</v>
      </c>
      <c r="B35" s="6" t="s">
        <v>66</v>
      </c>
      <c r="C35" s="6" t="s">
        <v>187</v>
      </c>
      <c r="D35" s="6" t="s">
        <v>96</v>
      </c>
      <c r="E35" s="6" t="s">
        <v>187</v>
      </c>
    </row>
    <row r="36" spans="1:5" s="14" customFormat="1" ht="225" x14ac:dyDescent="0.25">
      <c r="A36" s="13">
        <v>34</v>
      </c>
      <c r="B36" s="6" t="s">
        <v>67</v>
      </c>
      <c r="C36" s="6" t="s">
        <v>188</v>
      </c>
      <c r="D36" s="6" t="s">
        <v>189</v>
      </c>
      <c r="E36" s="6" t="s">
        <v>121</v>
      </c>
    </row>
    <row r="37" spans="1:5" s="14" customFormat="1" ht="195" x14ac:dyDescent="0.25">
      <c r="A37" s="13">
        <v>35</v>
      </c>
      <c r="B37" s="6" t="s">
        <v>68</v>
      </c>
      <c r="C37" s="6" t="s">
        <v>190</v>
      </c>
      <c r="D37" s="6" t="s">
        <v>191</v>
      </c>
      <c r="E37" s="6" t="s">
        <v>122</v>
      </c>
    </row>
    <row r="38" spans="1:5" s="14" customFormat="1" ht="165" x14ac:dyDescent="0.25">
      <c r="A38" s="13">
        <v>36</v>
      </c>
      <c r="B38" s="6" t="s">
        <v>69</v>
      </c>
      <c r="C38" s="6" t="s">
        <v>192</v>
      </c>
      <c r="D38" s="6" t="s">
        <v>193</v>
      </c>
      <c r="E38" s="6" t="s">
        <v>123</v>
      </c>
    </row>
    <row r="39" spans="1:5" s="14" customFormat="1" ht="75" x14ac:dyDescent="0.25">
      <c r="A39" s="13">
        <v>37</v>
      </c>
      <c r="B39" s="6" t="s">
        <v>70</v>
      </c>
      <c r="C39" s="6" t="s">
        <v>194</v>
      </c>
      <c r="D39" s="6" t="s">
        <v>195</v>
      </c>
      <c r="E39" s="6" t="s">
        <v>196</v>
      </c>
    </row>
    <row r="40" spans="1:5" s="14" customFormat="1" ht="409.5" x14ac:dyDescent="0.25">
      <c r="A40" s="13">
        <v>38</v>
      </c>
      <c r="B40" s="6" t="s">
        <v>71</v>
      </c>
      <c r="C40" s="6" t="s">
        <v>197</v>
      </c>
      <c r="D40" s="6" t="s">
        <v>198</v>
      </c>
      <c r="E40" s="6" t="s">
        <v>199</v>
      </c>
    </row>
    <row r="41" spans="1:5" s="14" customFormat="1" ht="409.5" x14ac:dyDescent="0.25">
      <c r="A41" s="13">
        <v>39</v>
      </c>
      <c r="B41" s="6" t="s">
        <v>72</v>
      </c>
      <c r="C41" s="6" t="s">
        <v>200</v>
      </c>
      <c r="D41" s="6" t="s">
        <v>201</v>
      </c>
      <c r="E41" s="6" t="s">
        <v>202</v>
      </c>
    </row>
    <row r="42" spans="1:5" s="14" customFormat="1" ht="255" x14ac:dyDescent="0.25">
      <c r="A42" s="13">
        <v>40</v>
      </c>
      <c r="B42" s="6" t="s">
        <v>73</v>
      </c>
      <c r="C42" s="6" t="s">
        <v>203</v>
      </c>
      <c r="D42" s="6" t="s">
        <v>204</v>
      </c>
      <c r="E42" s="6" t="s">
        <v>124</v>
      </c>
    </row>
    <row r="43" spans="1:5" s="14" customFormat="1" ht="60" x14ac:dyDescent="0.25">
      <c r="A43" s="13">
        <v>41</v>
      </c>
      <c r="B43" s="6" t="s">
        <v>74</v>
      </c>
      <c r="C43" s="6" t="s">
        <v>205</v>
      </c>
      <c r="D43" s="6" t="s">
        <v>206</v>
      </c>
      <c r="E43" s="6" t="s">
        <v>125</v>
      </c>
    </row>
    <row r="44" spans="1:5" s="14" customFormat="1" ht="75" x14ac:dyDescent="0.25">
      <c r="A44" s="13">
        <v>42</v>
      </c>
      <c r="B44" s="6" t="s">
        <v>75</v>
      </c>
      <c r="C44" s="6" t="s">
        <v>126</v>
      </c>
      <c r="D44" s="6" t="s">
        <v>97</v>
      </c>
      <c r="E44" s="6" t="s">
        <v>126</v>
      </c>
    </row>
    <row r="45" spans="1:5" s="14" customFormat="1" ht="195" x14ac:dyDescent="0.25">
      <c r="A45" s="13">
        <v>43</v>
      </c>
      <c r="B45" s="6" t="s">
        <v>76</v>
      </c>
      <c r="C45" s="6" t="s">
        <v>207</v>
      </c>
      <c r="D45" s="6" t="s">
        <v>208</v>
      </c>
      <c r="E45" s="6" t="s">
        <v>127</v>
      </c>
    </row>
    <row r="46" spans="1:5" s="14" customFormat="1" ht="105" x14ac:dyDescent="0.25">
      <c r="A46" s="13">
        <v>44</v>
      </c>
      <c r="B46" s="6" t="s">
        <v>77</v>
      </c>
      <c r="C46" s="6" t="s">
        <v>209</v>
      </c>
      <c r="D46" s="6" t="s">
        <v>210</v>
      </c>
      <c r="E46" s="6" t="s">
        <v>128</v>
      </c>
    </row>
    <row r="47" spans="1:5" s="14" customFormat="1" ht="60" x14ac:dyDescent="0.25">
      <c r="A47" s="13">
        <v>45</v>
      </c>
      <c r="B47" s="6" t="s">
        <v>78</v>
      </c>
      <c r="C47" s="6" t="s">
        <v>129</v>
      </c>
      <c r="D47" s="6" t="s">
        <v>98</v>
      </c>
      <c r="E47" s="6" t="s">
        <v>129</v>
      </c>
    </row>
    <row r="48" spans="1:5" s="14" customFormat="1" ht="210" x14ac:dyDescent="0.25">
      <c r="A48" s="13">
        <v>46</v>
      </c>
      <c r="B48" s="6" t="s">
        <v>79</v>
      </c>
      <c r="C48" s="6" t="s">
        <v>211</v>
      </c>
      <c r="D48" s="6" t="s">
        <v>223</v>
      </c>
      <c r="E48" s="6" t="s">
        <v>130</v>
      </c>
    </row>
    <row r="49" spans="1:5" s="14" customFormat="1" ht="285" x14ac:dyDescent="0.25">
      <c r="A49" s="13">
        <v>47</v>
      </c>
      <c r="B49" s="6" t="s">
        <v>80</v>
      </c>
      <c r="C49" s="6" t="s">
        <v>212</v>
      </c>
      <c r="D49" s="6" t="s">
        <v>222</v>
      </c>
      <c r="E49" s="6" t="s">
        <v>213</v>
      </c>
    </row>
    <row r="50" spans="1:5" s="14" customFormat="1" ht="285" x14ac:dyDescent="0.25">
      <c r="A50" s="13">
        <v>48</v>
      </c>
      <c r="B50" s="6" t="s">
        <v>81</v>
      </c>
      <c r="C50" s="6" t="s">
        <v>214</v>
      </c>
      <c r="D50" s="6" t="s">
        <v>221</v>
      </c>
      <c r="E50" s="6" t="s">
        <v>215</v>
      </c>
    </row>
    <row r="51" spans="1:5" s="14" customFormat="1" ht="210" x14ac:dyDescent="0.25">
      <c r="A51" s="13">
        <v>49</v>
      </c>
      <c r="B51" s="6" t="s">
        <v>82</v>
      </c>
      <c r="C51" s="6" t="s">
        <v>216</v>
      </c>
      <c r="D51" s="6" t="s">
        <v>220</v>
      </c>
      <c r="E51" s="6" t="s">
        <v>217</v>
      </c>
    </row>
    <row r="52" spans="1:5" s="14" customFormat="1" ht="60" x14ac:dyDescent="0.25">
      <c r="A52" s="13">
        <v>50</v>
      </c>
      <c r="B52" s="6" t="s">
        <v>83</v>
      </c>
      <c r="C52" s="6" t="s">
        <v>131</v>
      </c>
      <c r="D52" s="6" t="s">
        <v>219</v>
      </c>
      <c r="E52" s="6" t="s">
        <v>131</v>
      </c>
    </row>
  </sheetData>
  <mergeCells count="3">
    <mergeCell ref="B1:C1"/>
    <mergeCell ref="D1:E1"/>
    <mergeCell ref="A1:A2"/>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7668-1EB0-490F-9589-A4AE1D9C6E2C}">
  <sheetPr codeName="Sheet2"/>
  <dimension ref="A1:I54"/>
  <sheetViews>
    <sheetView zoomScale="130" zoomScaleNormal="130" workbookViewId="0">
      <pane ySplit="2" topLeftCell="A3" activePane="bottomLeft" state="frozen"/>
      <selection pane="bottomLeft" activeCell="F6" sqref="F6"/>
    </sheetView>
  </sheetViews>
  <sheetFormatPr defaultRowHeight="15" x14ac:dyDescent="0.25"/>
  <cols>
    <col min="1" max="1" width="5.5703125" style="2" customWidth="1"/>
    <col min="2" max="5" width="22.85546875" customWidth="1"/>
    <col min="6" max="6" width="54.140625" style="2" customWidth="1"/>
    <col min="7" max="7" width="26.5703125" style="2" bestFit="1" customWidth="1"/>
    <col min="8" max="8" width="7.7109375" style="2" customWidth="1"/>
    <col min="9" max="9" width="31.42578125" style="2" customWidth="1"/>
    <col min="12" max="13" width="23.5703125" customWidth="1"/>
    <col min="14" max="14" width="19.42578125" customWidth="1"/>
  </cols>
  <sheetData>
    <row r="1" spans="1:9" ht="24.95" customHeight="1" x14ac:dyDescent="0.25">
      <c r="A1" s="16" t="s">
        <v>0</v>
      </c>
      <c r="B1" s="16" t="s">
        <v>5</v>
      </c>
      <c r="C1" s="16"/>
      <c r="D1" s="16" t="s">
        <v>6</v>
      </c>
      <c r="E1" s="16"/>
      <c r="F1" s="23" t="s">
        <v>135</v>
      </c>
      <c r="G1" s="24"/>
      <c r="H1" s="24"/>
      <c r="I1" s="25"/>
    </row>
    <row r="2" spans="1:9" ht="24.95" customHeight="1" x14ac:dyDescent="0.25">
      <c r="A2" s="16"/>
      <c r="B2" s="1" t="s">
        <v>1</v>
      </c>
      <c r="C2" s="1" t="s">
        <v>3</v>
      </c>
      <c r="D2" s="1" t="s">
        <v>137</v>
      </c>
      <c r="E2" s="1" t="s">
        <v>2</v>
      </c>
      <c r="F2" s="12" t="s">
        <v>133</v>
      </c>
      <c r="G2" s="10" t="s">
        <v>132</v>
      </c>
      <c r="H2" s="1" t="s">
        <v>17</v>
      </c>
      <c r="I2" s="1" t="s">
        <v>27</v>
      </c>
    </row>
    <row r="3" spans="1:9"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v>
      </c>
      <c r="G3" s="7">
        <f>IFERROR(COUNTIF(F3,1)/(COUNTIF(F3,1)+COUNTIF(F3,0)),"")</f>
        <v>1</v>
      </c>
      <c r="H3" s="4">
        <f>COUNTIF($F3:F3,1)+COUNTIF($F3:F3,0)</f>
        <v>1</v>
      </c>
      <c r="I3" s="7">
        <f>IFERROR((G3*F3)/H3,0)</f>
        <v>1</v>
      </c>
    </row>
    <row r="4" spans="1:9"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1</v>
      </c>
      <c r="G4" s="7">
        <f t="shared" ref="G4:G52" si="0">IFERROR(COUNTIF(F4,1)/(COUNTIF(F4,1)+COUNTIF(F4,0)),"")</f>
        <v>1</v>
      </c>
      <c r="H4" s="4">
        <f>COUNTIF($F4:F4,1)+COUNTIF($F4:F4,0)</f>
        <v>1</v>
      </c>
      <c r="I4" s="7">
        <f t="shared" ref="I4:I52" si="1">IFERROR((G4*F4)/H4,0)</f>
        <v>1</v>
      </c>
    </row>
    <row r="5" spans="1:9"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7">
        <f t="shared" si="0"/>
        <v>1</v>
      </c>
      <c r="H5" s="4">
        <f>COUNTIF($F5:F5,1)+COUNTIF($F5:F5,0)</f>
        <v>1</v>
      </c>
      <c r="I5" s="7">
        <f t="shared" si="1"/>
        <v>1</v>
      </c>
    </row>
    <row r="6" spans="1:9"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7">
        <f t="shared" si="0"/>
        <v>1</v>
      </c>
      <c r="H6" s="4">
        <f>COUNTIF($F6:F6,1)+COUNTIF($F6:F6,0)</f>
        <v>1</v>
      </c>
      <c r="I6" s="7">
        <f t="shared" si="1"/>
        <v>1</v>
      </c>
    </row>
    <row r="7" spans="1:9"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7">
        <f t="shared" si="0"/>
        <v>1</v>
      </c>
      <c r="H7" s="4">
        <f>COUNTIF($F7:F7,1)+COUNTIF($F7:F7,0)</f>
        <v>1</v>
      </c>
      <c r="I7" s="7">
        <f t="shared" si="1"/>
        <v>1</v>
      </c>
    </row>
    <row r="8" spans="1:9"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1</v>
      </c>
      <c r="G8" s="7">
        <f t="shared" si="0"/>
        <v>1</v>
      </c>
      <c r="H8" s="4">
        <f>COUNTIF($F8:F8,1)+COUNTIF($F8:F8,0)</f>
        <v>1</v>
      </c>
      <c r="I8" s="7">
        <f t="shared" si="1"/>
        <v>1</v>
      </c>
    </row>
    <row r="9" spans="1:9"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v>
      </c>
      <c r="G9" s="7">
        <f t="shared" si="0"/>
        <v>1</v>
      </c>
      <c r="H9" s="4">
        <f>COUNTIF($F9:F9,1)+COUNTIF($F9:F9,0)</f>
        <v>1</v>
      </c>
      <c r="I9" s="7">
        <f t="shared" si="1"/>
        <v>1</v>
      </c>
    </row>
    <row r="10" spans="1:9"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1</v>
      </c>
      <c r="G10" s="7">
        <f t="shared" si="0"/>
        <v>1</v>
      </c>
      <c r="H10" s="4">
        <f>COUNTIF($F10:F10,1)+COUNTIF($F10:F10,0)</f>
        <v>1</v>
      </c>
      <c r="I10" s="7">
        <f t="shared" si="1"/>
        <v>1</v>
      </c>
    </row>
    <row r="11" spans="1:9"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7">
        <f t="shared" si="0"/>
        <v>1</v>
      </c>
      <c r="H11" s="4">
        <f>COUNTIF($F11:F11,1)+COUNTIF($F11:F11,0)</f>
        <v>1</v>
      </c>
      <c r="I11" s="7">
        <f t="shared" si="1"/>
        <v>1</v>
      </c>
    </row>
    <row r="12" spans="1:9"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1</v>
      </c>
      <c r="G12" s="7">
        <f t="shared" si="0"/>
        <v>1</v>
      </c>
      <c r="H12" s="4">
        <f>COUNTIF($F12:F12,1)+COUNTIF($F12:F12,0)</f>
        <v>1</v>
      </c>
      <c r="I12" s="7">
        <f t="shared" si="1"/>
        <v>1</v>
      </c>
    </row>
    <row r="13" spans="1:9"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7">
        <f t="shared" si="0"/>
        <v>1</v>
      </c>
      <c r="H13" s="4">
        <f>COUNTIF($F13:F13,1)+COUNTIF($F13:F13,0)</f>
        <v>1</v>
      </c>
      <c r="I13" s="7">
        <f t="shared" si="1"/>
        <v>1</v>
      </c>
    </row>
    <row r="14" spans="1:9"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7">
        <f t="shared" si="0"/>
        <v>1</v>
      </c>
      <c r="H14" s="4">
        <f>COUNTIF($F14:F14,1)+COUNTIF($F14:F14,0)</f>
        <v>1</v>
      </c>
      <c r="I14" s="7">
        <f t="shared" si="1"/>
        <v>1</v>
      </c>
    </row>
    <row r="15" spans="1:9"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1</v>
      </c>
      <c r="G15" s="7">
        <f t="shared" si="0"/>
        <v>1</v>
      </c>
      <c r="H15" s="4">
        <f>COUNTIF($F15:F15,1)+COUNTIF($F15:F15,0)</f>
        <v>1</v>
      </c>
      <c r="I15" s="7">
        <f t="shared" si="1"/>
        <v>1</v>
      </c>
    </row>
    <row r="16" spans="1:9"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1</v>
      </c>
      <c r="G16" s="7">
        <f t="shared" si="0"/>
        <v>1</v>
      </c>
      <c r="H16" s="4">
        <f>COUNTIF($F16:F16,1)+COUNTIF($F16:F16,0)</f>
        <v>1</v>
      </c>
      <c r="I16" s="7">
        <f t="shared" si="1"/>
        <v>1</v>
      </c>
    </row>
    <row r="17" spans="1:9"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7">
        <f t="shared" si="0"/>
        <v>1</v>
      </c>
      <c r="H17" s="4">
        <f>COUNTIF($F17:F17,1)+COUNTIF($F17:F17,0)</f>
        <v>1</v>
      </c>
      <c r="I17" s="7">
        <f t="shared" si="1"/>
        <v>1</v>
      </c>
    </row>
    <row r="18" spans="1:9"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7">
        <f t="shared" si="0"/>
        <v>1</v>
      </c>
      <c r="H18" s="4">
        <f>COUNTIF($F18:F18,1)+COUNTIF($F18:F18,0)</f>
        <v>1</v>
      </c>
      <c r="I18" s="7">
        <f t="shared" si="1"/>
        <v>1</v>
      </c>
    </row>
    <row r="19" spans="1:9"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7">
        <f t="shared" si="0"/>
        <v>1</v>
      </c>
      <c r="H19" s="4">
        <f>COUNTIF($F19:F19,1)+COUNTIF($F19:F19,0)</f>
        <v>1</v>
      </c>
      <c r="I19" s="7">
        <f t="shared" si="1"/>
        <v>1</v>
      </c>
    </row>
    <row r="20" spans="1:9"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7">
        <f t="shared" si="0"/>
        <v>1</v>
      </c>
      <c r="H20" s="4">
        <f>COUNTIF($F20:F20,1)+COUNTIF($F20:F20,0)</f>
        <v>1</v>
      </c>
      <c r="I20" s="7">
        <f t="shared" si="1"/>
        <v>1</v>
      </c>
    </row>
    <row r="21" spans="1:9"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7">
        <f t="shared" si="0"/>
        <v>1</v>
      </c>
      <c r="H21" s="4">
        <f>COUNTIF($F21:F21,1)+COUNTIF($F21:F21,0)</f>
        <v>1</v>
      </c>
      <c r="I21" s="7">
        <f t="shared" si="1"/>
        <v>1</v>
      </c>
    </row>
    <row r="22" spans="1:9"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7">
        <f t="shared" si="0"/>
        <v>1</v>
      </c>
      <c r="H22" s="4">
        <f>COUNTIF($F22:F22,1)+COUNTIF($F22:F22,0)</f>
        <v>1</v>
      </c>
      <c r="I22" s="7">
        <f t="shared" si="1"/>
        <v>1</v>
      </c>
    </row>
    <row r="23" spans="1:9"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7">
        <f t="shared" si="0"/>
        <v>1</v>
      </c>
      <c r="H23" s="4">
        <f>COUNTIF($F23:F23,1)+COUNTIF($F23:F23,0)</f>
        <v>1</v>
      </c>
      <c r="I23" s="7">
        <f t="shared" si="1"/>
        <v>1</v>
      </c>
    </row>
    <row r="24" spans="1:9"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7">
        <f t="shared" si="0"/>
        <v>1</v>
      </c>
      <c r="H24" s="4">
        <f>COUNTIF($F24:F24,1)+COUNTIF($F24:F24,0)</f>
        <v>1</v>
      </c>
      <c r="I24" s="7">
        <f t="shared" si="1"/>
        <v>1</v>
      </c>
    </row>
    <row r="25" spans="1:9"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1</v>
      </c>
      <c r="G25" s="7">
        <f t="shared" si="0"/>
        <v>1</v>
      </c>
      <c r="H25" s="4">
        <f>COUNTIF($F25:F25,1)+COUNTIF($F25:F25,0)</f>
        <v>1</v>
      </c>
      <c r="I25" s="7">
        <f t="shared" si="1"/>
        <v>1</v>
      </c>
    </row>
    <row r="26" spans="1:9"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7">
        <f t="shared" si="0"/>
        <v>1</v>
      </c>
      <c r="H26" s="4">
        <f>COUNTIF($F26:F26,1)+COUNTIF($F26:F26,0)</f>
        <v>1</v>
      </c>
      <c r="I26" s="7">
        <f t="shared" si="1"/>
        <v>1</v>
      </c>
    </row>
    <row r="27" spans="1:9"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1</v>
      </c>
      <c r="G27" s="7">
        <f t="shared" si="0"/>
        <v>1</v>
      </c>
      <c r="H27" s="4">
        <f>COUNTIF($F27:F27,1)+COUNTIF($F27:F27,0)</f>
        <v>1</v>
      </c>
      <c r="I27" s="7">
        <f t="shared" si="1"/>
        <v>1</v>
      </c>
    </row>
    <row r="28" spans="1:9"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1</v>
      </c>
      <c r="G28" s="7">
        <f t="shared" si="0"/>
        <v>1</v>
      </c>
      <c r="H28" s="4">
        <f>COUNTIF($F28:F28,1)+COUNTIF($F28:F28,0)</f>
        <v>1</v>
      </c>
      <c r="I28" s="7">
        <f t="shared" si="1"/>
        <v>1</v>
      </c>
    </row>
    <row r="29" spans="1:9"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7">
        <f t="shared" si="0"/>
        <v>1</v>
      </c>
      <c r="H29" s="4">
        <f>COUNTIF($F29:F29,1)+COUNTIF($F29:F29,0)</f>
        <v>1</v>
      </c>
      <c r="I29" s="7">
        <f t="shared" si="1"/>
        <v>1</v>
      </c>
    </row>
    <row r="30" spans="1:9"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1</v>
      </c>
      <c r="G30" s="7">
        <f t="shared" si="0"/>
        <v>1</v>
      </c>
      <c r="H30" s="4">
        <f>COUNTIF($F30:F30,1)+COUNTIF($F30:F30,0)</f>
        <v>1</v>
      </c>
      <c r="I30" s="7">
        <f t="shared" si="1"/>
        <v>1</v>
      </c>
    </row>
    <row r="31" spans="1:9"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7">
        <f t="shared" si="0"/>
        <v>1</v>
      </c>
      <c r="H31" s="4">
        <f>COUNTIF($F31:F31,1)+COUNTIF($F31:F31,0)</f>
        <v>1</v>
      </c>
      <c r="I31" s="7">
        <f t="shared" si="1"/>
        <v>1</v>
      </c>
    </row>
    <row r="32" spans="1:9"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7">
        <f t="shared" si="0"/>
        <v>1</v>
      </c>
      <c r="H32" s="4">
        <f>COUNTIF($F32:F32,1)+COUNTIF($F32:F32,0)</f>
        <v>1</v>
      </c>
      <c r="I32" s="7">
        <f t="shared" si="1"/>
        <v>1</v>
      </c>
    </row>
    <row r="33" spans="1:9"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1</v>
      </c>
      <c r="G33" s="7">
        <f t="shared" si="0"/>
        <v>1</v>
      </c>
      <c r="H33" s="4">
        <f>COUNTIF($F33:F33,1)+COUNTIF($F33:F33,0)</f>
        <v>1</v>
      </c>
      <c r="I33" s="7">
        <f t="shared" si="1"/>
        <v>1</v>
      </c>
    </row>
    <row r="34" spans="1:9"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1</v>
      </c>
      <c r="G34" s="7">
        <f t="shared" si="0"/>
        <v>1</v>
      </c>
      <c r="H34" s="4">
        <f>COUNTIF($F34:F34,1)+COUNTIF($F34:F34,0)</f>
        <v>1</v>
      </c>
      <c r="I34" s="7">
        <f t="shared" si="1"/>
        <v>1</v>
      </c>
    </row>
    <row r="35" spans="1:9"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1</v>
      </c>
      <c r="G35" s="7">
        <f t="shared" si="0"/>
        <v>1</v>
      </c>
      <c r="H35" s="4">
        <f>COUNTIF($F35:F35,1)+COUNTIF($F35:F35,0)</f>
        <v>1</v>
      </c>
      <c r="I35" s="7">
        <f t="shared" si="1"/>
        <v>1</v>
      </c>
    </row>
    <row r="36" spans="1:9"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v>
      </c>
      <c r="G36" s="7">
        <f t="shared" si="0"/>
        <v>1</v>
      </c>
      <c r="H36" s="4">
        <f>COUNTIF($F36:F36,1)+COUNTIF($F36:F36,0)</f>
        <v>1</v>
      </c>
      <c r="I36" s="7">
        <f t="shared" si="1"/>
        <v>1</v>
      </c>
    </row>
    <row r="37" spans="1:9"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1</v>
      </c>
      <c r="G37" s="7">
        <f t="shared" si="0"/>
        <v>1</v>
      </c>
      <c r="H37" s="4">
        <f>COUNTIF($F37:F37,1)+COUNTIF($F37:F37,0)</f>
        <v>1</v>
      </c>
      <c r="I37" s="7">
        <f t="shared" si="1"/>
        <v>1</v>
      </c>
    </row>
    <row r="38" spans="1:9"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7">
        <f t="shared" si="0"/>
        <v>1</v>
      </c>
      <c r="H38" s="4">
        <f>COUNTIF($F38:F38,1)+COUNTIF($F38:F38,0)</f>
        <v>1</v>
      </c>
      <c r="I38" s="7">
        <f t="shared" si="1"/>
        <v>1</v>
      </c>
    </row>
    <row r="39" spans="1:9"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1</v>
      </c>
      <c r="G39" s="7">
        <f t="shared" si="0"/>
        <v>1</v>
      </c>
      <c r="H39" s="4">
        <f>COUNTIF($F39:F39,1)+COUNTIF($F39:F39,0)</f>
        <v>1</v>
      </c>
      <c r="I39" s="7">
        <f t="shared" si="1"/>
        <v>1</v>
      </c>
    </row>
    <row r="40" spans="1:9"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1</v>
      </c>
      <c r="G40" s="7">
        <f t="shared" si="0"/>
        <v>1</v>
      </c>
      <c r="H40" s="4">
        <f>COUNTIF($F40:F40,1)+COUNTIF($F40:F40,0)</f>
        <v>1</v>
      </c>
      <c r="I40" s="7">
        <f t="shared" si="1"/>
        <v>1</v>
      </c>
    </row>
    <row r="41" spans="1:9"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v>
      </c>
      <c r="G41" s="7">
        <f t="shared" si="0"/>
        <v>1</v>
      </c>
      <c r="H41" s="4">
        <f>COUNTIF($F41:F41,1)+COUNTIF($F41:F41,0)</f>
        <v>1</v>
      </c>
      <c r="I41" s="7">
        <f t="shared" si="1"/>
        <v>1</v>
      </c>
    </row>
    <row r="42" spans="1:9"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v>
      </c>
      <c r="G42" s="7">
        <f t="shared" si="0"/>
        <v>1</v>
      </c>
      <c r="H42" s="4">
        <f>COUNTIF($F42:F42,1)+COUNTIF($F42:F42,0)</f>
        <v>1</v>
      </c>
      <c r="I42" s="7">
        <f t="shared" si="1"/>
        <v>1</v>
      </c>
    </row>
    <row r="43" spans="1:9"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7">
        <f t="shared" si="0"/>
        <v>1</v>
      </c>
      <c r="H43" s="4">
        <f>COUNTIF($F43:F43,1)+COUNTIF($F43:F43,0)</f>
        <v>1</v>
      </c>
      <c r="I43" s="7">
        <f t="shared" si="1"/>
        <v>1</v>
      </c>
    </row>
    <row r="44" spans="1:9"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7">
        <f t="shared" si="0"/>
        <v>1</v>
      </c>
      <c r="H44" s="4">
        <f>COUNTIF($F44:F44,1)+COUNTIF($F44:F44,0)</f>
        <v>1</v>
      </c>
      <c r="I44" s="7">
        <f t="shared" si="1"/>
        <v>1</v>
      </c>
    </row>
    <row r="45" spans="1:9"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1</v>
      </c>
      <c r="G45" s="7">
        <f t="shared" si="0"/>
        <v>1</v>
      </c>
      <c r="H45" s="4">
        <f>COUNTIF($F45:F45,1)+COUNTIF($F45:F45,0)</f>
        <v>1</v>
      </c>
      <c r="I45" s="7">
        <f t="shared" si="1"/>
        <v>1</v>
      </c>
    </row>
    <row r="46" spans="1:9"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1</v>
      </c>
      <c r="G46" s="7">
        <f t="shared" si="0"/>
        <v>1</v>
      </c>
      <c r="H46" s="4">
        <f>COUNTIF($F46:F46,1)+COUNTIF($F46:F46,0)</f>
        <v>1</v>
      </c>
      <c r="I46" s="7">
        <f t="shared" si="1"/>
        <v>1</v>
      </c>
    </row>
    <row r="47" spans="1:9"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7">
        <f t="shared" si="0"/>
        <v>1</v>
      </c>
      <c r="H47" s="4">
        <f>COUNTIF($F47:F47,1)+COUNTIF($F47:F47,0)</f>
        <v>1</v>
      </c>
      <c r="I47" s="7">
        <f t="shared" si="1"/>
        <v>1</v>
      </c>
    </row>
    <row r="48" spans="1:9"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1</v>
      </c>
      <c r="G48" s="7">
        <f t="shared" si="0"/>
        <v>1</v>
      </c>
      <c r="H48" s="4">
        <f>COUNTIF($F48:F48,1)+COUNTIF($F48:F48,0)</f>
        <v>1</v>
      </c>
      <c r="I48" s="7">
        <f t="shared" si="1"/>
        <v>1</v>
      </c>
    </row>
    <row r="49" spans="1:9"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1</v>
      </c>
      <c r="G49" s="7">
        <f t="shared" si="0"/>
        <v>1</v>
      </c>
      <c r="H49" s="4">
        <f>COUNTIF($F49:F49,1)+COUNTIF($F49:F49,0)</f>
        <v>1</v>
      </c>
      <c r="I49" s="7">
        <f t="shared" si="1"/>
        <v>1</v>
      </c>
    </row>
    <row r="50" spans="1:9"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1</v>
      </c>
      <c r="G50" s="7">
        <f t="shared" si="0"/>
        <v>1</v>
      </c>
      <c r="H50" s="4">
        <f>COUNTIF($F50:F50,1)+COUNTIF($F50:F50,0)</f>
        <v>1</v>
      </c>
      <c r="I50" s="7">
        <f t="shared" si="1"/>
        <v>1</v>
      </c>
    </row>
    <row r="51" spans="1:9"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1</v>
      </c>
      <c r="G51" s="7">
        <f t="shared" si="0"/>
        <v>1</v>
      </c>
      <c r="H51" s="4">
        <f>COUNTIF($F51:F51,1)+COUNTIF($F51:F51,0)</f>
        <v>1</v>
      </c>
      <c r="I51" s="7">
        <f t="shared" si="1"/>
        <v>1</v>
      </c>
    </row>
    <row r="52" spans="1:9"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7">
        <f t="shared" si="0"/>
        <v>1</v>
      </c>
      <c r="H52" s="4">
        <f>COUNTIF($F52:F52,1)+COUNTIF($F52:F52,0)</f>
        <v>1</v>
      </c>
      <c r="I52" s="7">
        <f t="shared" si="1"/>
        <v>1</v>
      </c>
    </row>
    <row r="53" spans="1:9" x14ac:dyDescent="0.25">
      <c r="A53" s="20"/>
      <c r="B53" s="21"/>
      <c r="C53" s="21"/>
      <c r="D53" s="21"/>
      <c r="E53" s="21"/>
      <c r="F53" s="21"/>
      <c r="G53" s="21"/>
      <c r="H53" s="21"/>
      <c r="I53" s="22"/>
    </row>
    <row r="54" spans="1:9" ht="28.5" x14ac:dyDescent="0.45">
      <c r="A54" s="19" t="s">
        <v>233</v>
      </c>
      <c r="B54" s="19"/>
      <c r="C54" s="19"/>
      <c r="D54" s="19"/>
      <c r="E54" s="19"/>
      <c r="F54" s="19"/>
      <c r="G54" s="19"/>
      <c r="H54" s="19"/>
      <c r="I54" s="11">
        <f>IFERROR(AVERAGE(I3:I52),0)</f>
        <v>1</v>
      </c>
    </row>
  </sheetData>
  <mergeCells count="6">
    <mergeCell ref="A54:H54"/>
    <mergeCell ref="A53:I53"/>
    <mergeCell ref="F1:I1"/>
    <mergeCell ref="A1:A2"/>
    <mergeCell ref="B1:C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H54"/>
  <sheetViews>
    <sheetView zoomScaleNormal="100" workbookViewId="0">
      <pane ySplit="2" topLeftCell="A3" activePane="bottomLeft" state="frozen"/>
      <selection pane="bottomLeft" activeCell="F8" sqref="F8"/>
    </sheetView>
  </sheetViews>
  <sheetFormatPr defaultRowHeight="15" x14ac:dyDescent="0.25"/>
  <cols>
    <col min="1" max="1" width="5.5703125" style="2" customWidth="1"/>
    <col min="2" max="5" width="22.85546875" customWidth="1"/>
    <col min="6" max="7" width="50" style="2" customWidth="1"/>
    <col min="8" max="8" width="28.85546875" style="2" customWidth="1"/>
    <col min="11" max="12" width="23.5703125" customWidth="1"/>
    <col min="13" max="13" width="19.42578125" customWidth="1"/>
  </cols>
  <sheetData>
    <row r="1" spans="1:8" ht="24.95" customHeight="1" x14ac:dyDescent="0.25">
      <c r="A1" s="16" t="s">
        <v>0</v>
      </c>
      <c r="B1" s="16" t="s">
        <v>5</v>
      </c>
      <c r="C1" s="16"/>
      <c r="D1" s="16" t="s">
        <v>6</v>
      </c>
      <c r="E1" s="16"/>
      <c r="F1" s="29" t="s">
        <v>18</v>
      </c>
      <c r="G1" s="30"/>
      <c r="H1" s="31"/>
    </row>
    <row r="2" spans="1:8" ht="24.95" customHeight="1" x14ac:dyDescent="0.25">
      <c r="A2" s="16"/>
      <c r="B2" s="1" t="s">
        <v>1</v>
      </c>
      <c r="C2" s="1" t="s">
        <v>3</v>
      </c>
      <c r="D2" s="1" t="s">
        <v>137</v>
      </c>
      <c r="E2" s="1" t="s">
        <v>2</v>
      </c>
      <c r="F2" s="1" t="s">
        <v>22</v>
      </c>
      <c r="G2" s="1" t="s">
        <v>23</v>
      </c>
      <c r="H2" s="1" t="s">
        <v>26</v>
      </c>
    </row>
    <row r="3" spans="1:8"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v>
      </c>
      <c r="G3" s="4">
        <v>1</v>
      </c>
      <c r="H3" s="7">
        <f>IFERROR(F3/G3,0)</f>
        <v>1</v>
      </c>
    </row>
    <row r="4" spans="1:8"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1</v>
      </c>
      <c r="G4" s="4">
        <v>1</v>
      </c>
      <c r="H4" s="7">
        <f t="shared" ref="H4:H52" si="0">IFERROR(F4/G4,0)</f>
        <v>1</v>
      </c>
    </row>
    <row r="5" spans="1:8"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4">
        <v>1</v>
      </c>
      <c r="H5" s="7">
        <f t="shared" si="0"/>
        <v>1</v>
      </c>
    </row>
    <row r="6" spans="1:8"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4">
        <v>1</v>
      </c>
      <c r="H6" s="7">
        <f t="shared" si="0"/>
        <v>1</v>
      </c>
    </row>
    <row r="7" spans="1:8"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4">
        <v>1</v>
      </c>
      <c r="H7" s="7">
        <f t="shared" si="0"/>
        <v>1</v>
      </c>
    </row>
    <row r="8" spans="1:8"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1</v>
      </c>
      <c r="G8" s="4">
        <v>1</v>
      </c>
      <c r="H8" s="7">
        <f t="shared" si="0"/>
        <v>1</v>
      </c>
    </row>
    <row r="9" spans="1:8"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v>
      </c>
      <c r="G9" s="4">
        <v>1</v>
      </c>
      <c r="H9" s="7">
        <f t="shared" si="0"/>
        <v>1</v>
      </c>
    </row>
    <row r="10" spans="1:8"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1</v>
      </c>
      <c r="G10" s="4">
        <v>1</v>
      </c>
      <c r="H10" s="7">
        <f t="shared" si="0"/>
        <v>1</v>
      </c>
    </row>
    <row r="11" spans="1:8"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4">
        <v>1</v>
      </c>
      <c r="H11" s="7">
        <f t="shared" si="0"/>
        <v>1</v>
      </c>
    </row>
    <row r="12" spans="1:8"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1</v>
      </c>
      <c r="G12" s="4">
        <v>1</v>
      </c>
      <c r="H12" s="7">
        <f t="shared" si="0"/>
        <v>1</v>
      </c>
    </row>
    <row r="13" spans="1:8"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4">
        <v>1</v>
      </c>
      <c r="H13" s="7">
        <f t="shared" si="0"/>
        <v>1</v>
      </c>
    </row>
    <row r="14" spans="1:8"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4">
        <v>1</v>
      </c>
      <c r="H14" s="7">
        <f t="shared" si="0"/>
        <v>1</v>
      </c>
    </row>
    <row r="15" spans="1:8"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1</v>
      </c>
      <c r="G15" s="4">
        <v>1</v>
      </c>
      <c r="H15" s="7">
        <f t="shared" si="0"/>
        <v>1</v>
      </c>
    </row>
    <row r="16" spans="1:8"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1</v>
      </c>
      <c r="G16" s="4">
        <v>1</v>
      </c>
      <c r="H16" s="7">
        <f t="shared" si="0"/>
        <v>1</v>
      </c>
    </row>
    <row r="17" spans="1:8"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4">
        <v>1</v>
      </c>
      <c r="H17" s="7">
        <f t="shared" si="0"/>
        <v>1</v>
      </c>
    </row>
    <row r="18" spans="1:8"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4">
        <v>1</v>
      </c>
      <c r="H18" s="7">
        <f t="shared" si="0"/>
        <v>1</v>
      </c>
    </row>
    <row r="19" spans="1:8"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4">
        <v>1</v>
      </c>
      <c r="H19" s="7">
        <f t="shared" si="0"/>
        <v>1</v>
      </c>
    </row>
    <row r="20" spans="1:8"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4">
        <v>1</v>
      </c>
      <c r="H20" s="7">
        <f t="shared" si="0"/>
        <v>1</v>
      </c>
    </row>
    <row r="21" spans="1:8"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4">
        <v>1</v>
      </c>
      <c r="H21" s="7">
        <f t="shared" si="0"/>
        <v>1</v>
      </c>
    </row>
    <row r="22" spans="1:8"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4">
        <v>1</v>
      </c>
      <c r="H22" s="7">
        <f t="shared" si="0"/>
        <v>1</v>
      </c>
    </row>
    <row r="23" spans="1:8"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4">
        <v>1</v>
      </c>
      <c r="H23" s="7">
        <f t="shared" si="0"/>
        <v>1</v>
      </c>
    </row>
    <row r="24" spans="1:8"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4">
        <v>1</v>
      </c>
      <c r="H24" s="7">
        <f t="shared" si="0"/>
        <v>1</v>
      </c>
    </row>
    <row r="25" spans="1:8"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1</v>
      </c>
      <c r="G25" s="4">
        <v>1</v>
      </c>
      <c r="H25" s="7">
        <f t="shared" si="0"/>
        <v>1</v>
      </c>
    </row>
    <row r="26" spans="1:8"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4">
        <v>1</v>
      </c>
      <c r="H26" s="7">
        <f t="shared" si="0"/>
        <v>1</v>
      </c>
    </row>
    <row r="27" spans="1:8"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1</v>
      </c>
      <c r="G27" s="4">
        <v>1</v>
      </c>
      <c r="H27" s="7">
        <f t="shared" si="0"/>
        <v>1</v>
      </c>
    </row>
    <row r="28" spans="1:8"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1</v>
      </c>
      <c r="G28" s="4">
        <v>1</v>
      </c>
      <c r="H28" s="7">
        <f t="shared" si="0"/>
        <v>1</v>
      </c>
    </row>
    <row r="29" spans="1:8"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4">
        <v>1</v>
      </c>
      <c r="H29" s="7">
        <f t="shared" si="0"/>
        <v>1</v>
      </c>
    </row>
    <row r="30" spans="1:8"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1</v>
      </c>
      <c r="G30" s="4">
        <v>1</v>
      </c>
      <c r="H30" s="7">
        <f t="shared" si="0"/>
        <v>1</v>
      </c>
    </row>
    <row r="31" spans="1:8"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4">
        <v>1</v>
      </c>
      <c r="H31" s="7">
        <f t="shared" si="0"/>
        <v>1</v>
      </c>
    </row>
    <row r="32" spans="1:8"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4">
        <v>1</v>
      </c>
      <c r="H32" s="7">
        <f t="shared" si="0"/>
        <v>1</v>
      </c>
    </row>
    <row r="33" spans="1:8"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1</v>
      </c>
      <c r="G33" s="4">
        <v>1</v>
      </c>
      <c r="H33" s="7">
        <f t="shared" si="0"/>
        <v>1</v>
      </c>
    </row>
    <row r="34" spans="1:8"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1</v>
      </c>
      <c r="G34" s="4">
        <v>1</v>
      </c>
      <c r="H34" s="7">
        <f t="shared" si="0"/>
        <v>1</v>
      </c>
    </row>
    <row r="35" spans="1:8"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1</v>
      </c>
      <c r="G35" s="4">
        <v>1</v>
      </c>
      <c r="H35" s="7">
        <f t="shared" si="0"/>
        <v>1</v>
      </c>
    </row>
    <row r="36" spans="1:8"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v>
      </c>
      <c r="G36" s="4">
        <v>1</v>
      </c>
      <c r="H36" s="7">
        <f t="shared" si="0"/>
        <v>1</v>
      </c>
    </row>
    <row r="37" spans="1:8"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1</v>
      </c>
      <c r="G37" s="4">
        <v>1</v>
      </c>
      <c r="H37" s="7">
        <f t="shared" si="0"/>
        <v>1</v>
      </c>
    </row>
    <row r="38" spans="1:8"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4">
        <v>1</v>
      </c>
      <c r="H38" s="7">
        <f t="shared" si="0"/>
        <v>1</v>
      </c>
    </row>
    <row r="39" spans="1:8"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1</v>
      </c>
      <c r="G39" s="4">
        <v>1</v>
      </c>
      <c r="H39" s="7">
        <f t="shared" si="0"/>
        <v>1</v>
      </c>
    </row>
    <row r="40" spans="1:8"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1</v>
      </c>
      <c r="G40" s="4">
        <v>1</v>
      </c>
      <c r="H40" s="7">
        <f t="shared" si="0"/>
        <v>1</v>
      </c>
    </row>
    <row r="41" spans="1:8"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v>
      </c>
      <c r="G41" s="4">
        <v>1</v>
      </c>
      <c r="H41" s="7">
        <f t="shared" si="0"/>
        <v>1</v>
      </c>
    </row>
    <row r="42" spans="1:8"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v>
      </c>
      <c r="G42" s="4">
        <v>1</v>
      </c>
      <c r="H42" s="7">
        <f t="shared" si="0"/>
        <v>1</v>
      </c>
    </row>
    <row r="43" spans="1:8"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4">
        <v>1</v>
      </c>
      <c r="H43" s="7">
        <f t="shared" si="0"/>
        <v>1</v>
      </c>
    </row>
    <row r="44" spans="1:8"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4">
        <v>1</v>
      </c>
      <c r="H44" s="7">
        <f t="shared" si="0"/>
        <v>1</v>
      </c>
    </row>
    <row r="45" spans="1:8"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1</v>
      </c>
      <c r="G45" s="4">
        <v>1</v>
      </c>
      <c r="H45" s="7">
        <f t="shared" si="0"/>
        <v>1</v>
      </c>
    </row>
    <row r="46" spans="1:8"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1</v>
      </c>
      <c r="G46" s="4">
        <v>1</v>
      </c>
      <c r="H46" s="7">
        <f t="shared" si="0"/>
        <v>1</v>
      </c>
    </row>
    <row r="47" spans="1:8"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4">
        <v>1</v>
      </c>
      <c r="H47" s="7">
        <f t="shared" si="0"/>
        <v>1</v>
      </c>
    </row>
    <row r="48" spans="1:8"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1</v>
      </c>
      <c r="G48" s="4">
        <v>1</v>
      </c>
      <c r="H48" s="7">
        <f t="shared" si="0"/>
        <v>1</v>
      </c>
    </row>
    <row r="49" spans="1:8"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1</v>
      </c>
      <c r="G49" s="4">
        <v>1</v>
      </c>
      <c r="H49" s="7">
        <f t="shared" si="0"/>
        <v>1</v>
      </c>
    </row>
    <row r="50" spans="1:8"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1</v>
      </c>
      <c r="G50" s="4">
        <v>1</v>
      </c>
      <c r="H50" s="7">
        <f t="shared" si="0"/>
        <v>1</v>
      </c>
    </row>
    <row r="51" spans="1:8"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1</v>
      </c>
      <c r="G51" s="4">
        <v>1</v>
      </c>
      <c r="H51" s="7">
        <f t="shared" si="0"/>
        <v>1</v>
      </c>
    </row>
    <row r="52" spans="1:8"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4">
        <v>1</v>
      </c>
      <c r="H52" s="7">
        <f t="shared" si="0"/>
        <v>1</v>
      </c>
    </row>
    <row r="53" spans="1:8" x14ac:dyDescent="0.25">
      <c r="A53" s="20"/>
      <c r="B53" s="21"/>
      <c r="C53" s="21"/>
      <c r="D53" s="21"/>
      <c r="E53" s="21"/>
      <c r="F53" s="21"/>
      <c r="G53" s="21"/>
      <c r="H53" s="22"/>
    </row>
    <row r="54" spans="1:8" ht="28.5" x14ac:dyDescent="0.45">
      <c r="A54" s="26" t="s">
        <v>233</v>
      </c>
      <c r="B54" s="27"/>
      <c r="C54" s="27"/>
      <c r="D54" s="27"/>
      <c r="E54" s="27"/>
      <c r="F54" s="27"/>
      <c r="G54" s="28"/>
      <c r="H54" s="11">
        <f>IFERROR(AVERAGE(H3:H52),0)</f>
        <v>1</v>
      </c>
    </row>
  </sheetData>
  <mergeCells count="6">
    <mergeCell ref="A53:H53"/>
    <mergeCell ref="A54:G54"/>
    <mergeCell ref="A1:A2"/>
    <mergeCell ref="B1:C1"/>
    <mergeCell ref="D1:E1"/>
    <mergeCell ref="F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H54"/>
  <sheetViews>
    <sheetView zoomScaleNormal="100" workbookViewId="0">
      <pane ySplit="2" topLeftCell="A3" activePane="bottomLeft" state="frozen"/>
      <selection pane="bottomLeft" activeCell="D8" sqref="D8"/>
    </sheetView>
  </sheetViews>
  <sheetFormatPr defaultRowHeight="15" x14ac:dyDescent="0.25"/>
  <cols>
    <col min="1" max="1" width="5.5703125" style="2" customWidth="1"/>
    <col min="2" max="5" width="22.85546875" customWidth="1"/>
    <col min="6" max="6" width="97.42578125" style="2" bestFit="1" customWidth="1"/>
    <col min="7" max="7" width="56.85546875" style="2" bestFit="1" customWidth="1"/>
    <col min="8" max="8" width="24.5703125" style="2" customWidth="1"/>
    <col min="11" max="12" width="23.5703125" customWidth="1"/>
    <col min="13" max="13" width="19.42578125" customWidth="1"/>
  </cols>
  <sheetData>
    <row r="1" spans="1:8" ht="24.95" customHeight="1" x14ac:dyDescent="0.25">
      <c r="A1" s="16" t="s">
        <v>0</v>
      </c>
      <c r="B1" s="16" t="s">
        <v>5</v>
      </c>
      <c r="C1" s="16"/>
      <c r="D1" s="16" t="s">
        <v>6</v>
      </c>
      <c r="E1" s="16"/>
      <c r="F1" s="29" t="s">
        <v>19</v>
      </c>
      <c r="G1" s="30"/>
      <c r="H1" s="31"/>
    </row>
    <row r="2" spans="1:8" ht="24.95" customHeight="1" x14ac:dyDescent="0.25">
      <c r="A2" s="16"/>
      <c r="B2" s="1" t="s">
        <v>1</v>
      </c>
      <c r="C2" s="1" t="s">
        <v>3</v>
      </c>
      <c r="D2" s="1" t="s">
        <v>137</v>
      </c>
      <c r="E2" s="1" t="s">
        <v>2</v>
      </c>
      <c r="F2" s="1" t="s">
        <v>20</v>
      </c>
      <c r="G2" s="1" t="s">
        <v>21</v>
      </c>
      <c r="H2" s="1" t="s">
        <v>24</v>
      </c>
    </row>
    <row r="3" spans="1:8"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11</v>
      </c>
      <c r="G3" s="4">
        <v>11</v>
      </c>
      <c r="H3" s="7">
        <f>IFERROR(F3/G3,0)</f>
        <v>1</v>
      </c>
    </row>
    <row r="4" spans="1:8"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6</v>
      </c>
      <c r="G4" s="4">
        <v>6</v>
      </c>
      <c r="H4" s="7">
        <f t="shared" ref="H4:H52" si="0">IFERROR(F4/G4,0)</f>
        <v>1</v>
      </c>
    </row>
    <row r="5" spans="1:8"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4">
        <v>1</v>
      </c>
      <c r="H5" s="7">
        <f t="shared" si="0"/>
        <v>1</v>
      </c>
    </row>
    <row r="6" spans="1:8"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4">
        <v>1</v>
      </c>
      <c r="H6" s="7">
        <f t="shared" si="0"/>
        <v>1</v>
      </c>
    </row>
    <row r="7" spans="1:8"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4</v>
      </c>
      <c r="G7" s="4">
        <v>4</v>
      </c>
      <c r="H7" s="7">
        <f t="shared" si="0"/>
        <v>1</v>
      </c>
    </row>
    <row r="8" spans="1:8"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3</v>
      </c>
      <c r="G8" s="4">
        <v>3</v>
      </c>
      <c r="H8" s="7">
        <f t="shared" si="0"/>
        <v>1</v>
      </c>
    </row>
    <row r="9" spans="1:8"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15</v>
      </c>
      <c r="G9" s="4">
        <v>15</v>
      </c>
      <c r="H9" s="7">
        <f t="shared" si="0"/>
        <v>1</v>
      </c>
    </row>
    <row r="10" spans="1:8"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3</v>
      </c>
      <c r="G10" s="4">
        <v>3</v>
      </c>
      <c r="H10" s="7">
        <f t="shared" si="0"/>
        <v>1</v>
      </c>
    </row>
    <row r="11" spans="1:8"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4">
        <v>1</v>
      </c>
      <c r="H11" s="7">
        <f t="shared" si="0"/>
        <v>1</v>
      </c>
    </row>
    <row r="12" spans="1:8"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26</v>
      </c>
      <c r="G12" s="4">
        <v>26</v>
      </c>
      <c r="H12" s="7">
        <f t="shared" si="0"/>
        <v>1</v>
      </c>
    </row>
    <row r="13" spans="1:8"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4">
        <v>1</v>
      </c>
      <c r="H13" s="7">
        <f t="shared" si="0"/>
        <v>1</v>
      </c>
    </row>
    <row r="14" spans="1:8"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4">
        <v>1</v>
      </c>
      <c r="H14" s="7">
        <f t="shared" si="0"/>
        <v>1</v>
      </c>
    </row>
    <row r="15" spans="1:8"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2</v>
      </c>
      <c r="G15" s="4">
        <v>2</v>
      </c>
      <c r="H15" s="7">
        <f t="shared" si="0"/>
        <v>1</v>
      </c>
    </row>
    <row r="16" spans="1:8"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3</v>
      </c>
      <c r="G16" s="4">
        <v>3</v>
      </c>
      <c r="H16" s="7">
        <f t="shared" si="0"/>
        <v>1</v>
      </c>
    </row>
    <row r="17" spans="1:8"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4">
        <v>1</v>
      </c>
      <c r="H17" s="7">
        <f t="shared" si="0"/>
        <v>1</v>
      </c>
    </row>
    <row r="18" spans="1:8"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4">
        <v>1</v>
      </c>
      <c r="H18" s="7">
        <f t="shared" si="0"/>
        <v>1</v>
      </c>
    </row>
    <row r="19" spans="1:8"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4">
        <v>1</v>
      </c>
      <c r="H19" s="7">
        <f t="shared" si="0"/>
        <v>1</v>
      </c>
    </row>
    <row r="20" spans="1:8"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4">
        <v>1</v>
      </c>
      <c r="H20" s="7">
        <f t="shared" si="0"/>
        <v>1</v>
      </c>
    </row>
    <row r="21" spans="1:8"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4">
        <v>1</v>
      </c>
      <c r="H21" s="7">
        <f t="shared" si="0"/>
        <v>1</v>
      </c>
    </row>
    <row r="22" spans="1:8"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4">
        <v>1</v>
      </c>
      <c r="H22" s="7">
        <f t="shared" si="0"/>
        <v>1</v>
      </c>
    </row>
    <row r="23" spans="1:8"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4">
        <v>1</v>
      </c>
      <c r="H23" s="7">
        <f t="shared" si="0"/>
        <v>1</v>
      </c>
    </row>
    <row r="24" spans="1:8"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4">
        <v>1</v>
      </c>
      <c r="H24" s="7">
        <f t="shared" si="0"/>
        <v>1</v>
      </c>
    </row>
    <row r="25" spans="1:8"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2</v>
      </c>
      <c r="G25" s="4">
        <v>2</v>
      </c>
      <c r="H25" s="7">
        <f t="shared" si="0"/>
        <v>1</v>
      </c>
    </row>
    <row r="26" spans="1:8"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4">
        <v>1</v>
      </c>
      <c r="H26" s="7">
        <f t="shared" si="0"/>
        <v>1</v>
      </c>
    </row>
    <row r="27" spans="1:8"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6</v>
      </c>
      <c r="G27" s="4">
        <v>6</v>
      </c>
      <c r="H27" s="7">
        <f t="shared" si="0"/>
        <v>1</v>
      </c>
    </row>
    <row r="28" spans="1:8"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6</v>
      </c>
      <c r="G28" s="4">
        <v>6</v>
      </c>
      <c r="H28" s="7">
        <f t="shared" si="0"/>
        <v>1</v>
      </c>
    </row>
    <row r="29" spans="1:8"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4">
        <v>1</v>
      </c>
      <c r="H29" s="7">
        <f t="shared" si="0"/>
        <v>1</v>
      </c>
    </row>
    <row r="30" spans="1:8"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7</v>
      </c>
      <c r="G30" s="4">
        <v>7</v>
      </c>
      <c r="H30" s="7">
        <f t="shared" si="0"/>
        <v>1</v>
      </c>
    </row>
    <row r="31" spans="1:8"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4">
        <v>1</v>
      </c>
      <c r="H31" s="7">
        <f t="shared" si="0"/>
        <v>1</v>
      </c>
    </row>
    <row r="32" spans="1:8"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4">
        <v>1</v>
      </c>
      <c r="H32" s="7">
        <f t="shared" si="0"/>
        <v>1</v>
      </c>
    </row>
    <row r="33" spans="1:8"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3</v>
      </c>
      <c r="G33" s="4">
        <v>3</v>
      </c>
      <c r="H33" s="7">
        <f t="shared" si="0"/>
        <v>1</v>
      </c>
    </row>
    <row r="34" spans="1:8"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8</v>
      </c>
      <c r="G34" s="4">
        <v>8</v>
      </c>
      <c r="H34" s="7">
        <f t="shared" si="0"/>
        <v>1</v>
      </c>
    </row>
    <row r="35" spans="1:8"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2</v>
      </c>
      <c r="G35" s="4">
        <v>2</v>
      </c>
      <c r="H35" s="7">
        <f t="shared" si="0"/>
        <v>1</v>
      </c>
    </row>
    <row r="36" spans="1:8"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10</v>
      </c>
      <c r="G36" s="4">
        <v>10</v>
      </c>
      <c r="H36" s="7">
        <f t="shared" si="0"/>
        <v>1</v>
      </c>
    </row>
    <row r="37" spans="1:8"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6</v>
      </c>
      <c r="G37" s="4">
        <v>6</v>
      </c>
      <c r="H37" s="7">
        <f t="shared" si="0"/>
        <v>1</v>
      </c>
    </row>
    <row r="38" spans="1:8"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4">
        <v>1</v>
      </c>
      <c r="H38" s="7">
        <f t="shared" si="0"/>
        <v>1</v>
      </c>
    </row>
    <row r="39" spans="1:8"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2</v>
      </c>
      <c r="G39" s="4">
        <v>2</v>
      </c>
      <c r="H39" s="7">
        <f t="shared" si="0"/>
        <v>1</v>
      </c>
    </row>
    <row r="40" spans="1:8"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6</v>
      </c>
      <c r="G40" s="4">
        <v>6</v>
      </c>
      <c r="H40" s="7">
        <f t="shared" si="0"/>
        <v>1</v>
      </c>
    </row>
    <row r="41" spans="1:8"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12</v>
      </c>
      <c r="G41" s="4">
        <v>12</v>
      </c>
      <c r="H41" s="7">
        <f t="shared" si="0"/>
        <v>1</v>
      </c>
    </row>
    <row r="42" spans="1:8"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10</v>
      </c>
      <c r="G42" s="4">
        <v>10</v>
      </c>
      <c r="H42" s="7">
        <f t="shared" si="0"/>
        <v>1</v>
      </c>
    </row>
    <row r="43" spans="1:8"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4">
        <v>1</v>
      </c>
      <c r="H43" s="7">
        <f t="shared" si="0"/>
        <v>1</v>
      </c>
    </row>
    <row r="44" spans="1:8"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4">
        <v>1</v>
      </c>
      <c r="H44" s="7">
        <f t="shared" si="0"/>
        <v>1</v>
      </c>
    </row>
    <row r="45" spans="1:8"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4</v>
      </c>
      <c r="G45" s="4">
        <v>4</v>
      </c>
      <c r="H45" s="7">
        <f t="shared" si="0"/>
        <v>1</v>
      </c>
    </row>
    <row r="46" spans="1:8"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2</v>
      </c>
      <c r="G46" s="4">
        <v>2</v>
      </c>
      <c r="H46" s="7">
        <f t="shared" si="0"/>
        <v>1</v>
      </c>
    </row>
    <row r="47" spans="1:8"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4">
        <v>1</v>
      </c>
      <c r="H47" s="7">
        <f t="shared" si="0"/>
        <v>1</v>
      </c>
    </row>
    <row r="48" spans="1:8"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7</v>
      </c>
      <c r="G48" s="4">
        <v>8</v>
      </c>
      <c r="H48" s="7">
        <f t="shared" si="0"/>
        <v>0.875</v>
      </c>
    </row>
    <row r="49" spans="1:8"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4</v>
      </c>
      <c r="G49" s="4">
        <v>5</v>
      </c>
      <c r="H49" s="7">
        <f t="shared" si="0"/>
        <v>0.8</v>
      </c>
    </row>
    <row r="50" spans="1:8"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3</v>
      </c>
      <c r="G50" s="4">
        <v>4</v>
      </c>
      <c r="H50" s="7">
        <f t="shared" si="0"/>
        <v>0.75</v>
      </c>
    </row>
    <row r="51" spans="1:8"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4</v>
      </c>
      <c r="G51" s="4">
        <v>5</v>
      </c>
      <c r="H51" s="7">
        <f t="shared" si="0"/>
        <v>0.8</v>
      </c>
    </row>
    <row r="52" spans="1:8"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4">
        <v>1</v>
      </c>
      <c r="H52" s="7">
        <f t="shared" si="0"/>
        <v>1</v>
      </c>
    </row>
    <row r="53" spans="1:8" x14ac:dyDescent="0.25">
      <c r="A53" s="20"/>
      <c r="B53" s="21"/>
      <c r="C53" s="21"/>
      <c r="D53" s="21"/>
      <c r="E53" s="21"/>
      <c r="F53" s="21"/>
      <c r="G53" s="21"/>
      <c r="H53" s="22"/>
    </row>
    <row r="54" spans="1:8" ht="28.5" x14ac:dyDescent="0.45">
      <c r="A54" s="19" t="s">
        <v>233</v>
      </c>
      <c r="B54" s="19"/>
      <c r="C54" s="19"/>
      <c r="D54" s="19"/>
      <c r="E54" s="19"/>
      <c r="F54" s="19"/>
      <c r="G54" s="19"/>
      <c r="H54" s="11">
        <f>IFERROR(AVERAGE(H3:H52),0)</f>
        <v>0.98449999999999993</v>
      </c>
    </row>
  </sheetData>
  <mergeCells count="6">
    <mergeCell ref="A1:A2"/>
    <mergeCell ref="B1:C1"/>
    <mergeCell ref="D1:E1"/>
    <mergeCell ref="F1:H1"/>
    <mergeCell ref="A54:G54"/>
    <mergeCell ref="A53:H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L54"/>
  <sheetViews>
    <sheetView zoomScaleNormal="100" workbookViewId="0">
      <pane ySplit="2" topLeftCell="A39" activePane="bottomLeft" state="frozen"/>
      <selection pane="bottomLeft" activeCell="N54" sqref="N54"/>
    </sheetView>
  </sheetViews>
  <sheetFormatPr defaultRowHeight="15" x14ac:dyDescent="0.25"/>
  <cols>
    <col min="1" max="1" width="5.5703125" style="2" customWidth="1"/>
    <col min="2" max="5" width="22.85546875" customWidth="1"/>
    <col min="6" max="8" width="14.7109375" customWidth="1"/>
    <col min="9" max="11" width="5.5703125" style="2" customWidth="1"/>
    <col min="12" max="12" width="34.7109375" style="2" customWidth="1"/>
    <col min="15" max="16" width="23.5703125" customWidth="1"/>
    <col min="17" max="17" width="19.42578125" customWidth="1"/>
  </cols>
  <sheetData>
    <row r="1" spans="1:12" ht="24.95" customHeight="1" x14ac:dyDescent="0.25">
      <c r="A1" s="16" t="s">
        <v>0</v>
      </c>
      <c r="B1" s="16" t="s">
        <v>5</v>
      </c>
      <c r="C1" s="16"/>
      <c r="D1" s="16" t="s">
        <v>6</v>
      </c>
      <c r="E1" s="16"/>
      <c r="F1" s="30"/>
      <c r="G1" s="30"/>
      <c r="H1" s="30"/>
      <c r="I1" s="30"/>
      <c r="J1" s="30"/>
      <c r="K1" s="30"/>
      <c r="L1" s="31"/>
    </row>
    <row r="2" spans="1:12" ht="24.95" customHeight="1" x14ac:dyDescent="0.25">
      <c r="A2" s="16"/>
      <c r="B2" s="1" t="s">
        <v>1</v>
      </c>
      <c r="C2" s="1" t="s">
        <v>3</v>
      </c>
      <c r="D2" s="1" t="s">
        <v>137</v>
      </c>
      <c r="E2" s="1" t="s">
        <v>2</v>
      </c>
      <c r="F2" s="1" t="s">
        <v>28</v>
      </c>
      <c r="G2" s="1" t="s">
        <v>29</v>
      </c>
      <c r="H2" s="1" t="s">
        <v>30</v>
      </c>
      <c r="I2" s="1" t="s">
        <v>31</v>
      </c>
      <c r="J2" s="1" t="s">
        <v>32</v>
      </c>
      <c r="K2" s="1" t="s">
        <v>33</v>
      </c>
      <c r="L2" s="1" t="s">
        <v>25</v>
      </c>
    </row>
    <row r="3" spans="1:12" s="3" customFormat="1" ht="15" customHeigh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5" t="s">
        <v>234</v>
      </c>
      <c r="G3" s="5" t="s">
        <v>235</v>
      </c>
      <c r="H3" s="5" t="s">
        <v>236</v>
      </c>
      <c r="I3" s="4">
        <v>1</v>
      </c>
      <c r="J3" s="4">
        <v>1</v>
      </c>
      <c r="K3" s="4">
        <v>1</v>
      </c>
      <c r="L3" s="7">
        <f>IFERROR(AVERAGE(I3:K3),0)</f>
        <v>1</v>
      </c>
    </row>
    <row r="4" spans="1:12"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5" t="s">
        <v>234</v>
      </c>
      <c r="G4" s="5" t="s">
        <v>235</v>
      </c>
      <c r="H4" s="5" t="s">
        <v>236</v>
      </c>
      <c r="I4" s="4">
        <v>1</v>
      </c>
      <c r="J4" s="4">
        <v>1</v>
      </c>
      <c r="K4" s="4">
        <v>1</v>
      </c>
      <c r="L4" s="7">
        <f t="shared" ref="L4:L52" si="0">IFERROR(AVERAGE(I4:K4),0)</f>
        <v>1</v>
      </c>
    </row>
    <row r="5" spans="1:12"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5" t="s">
        <v>234</v>
      </c>
      <c r="G5" s="5" t="s">
        <v>235</v>
      </c>
      <c r="H5" s="5" t="s">
        <v>236</v>
      </c>
      <c r="I5" s="4">
        <v>1</v>
      </c>
      <c r="J5" s="4">
        <v>1</v>
      </c>
      <c r="K5" s="4">
        <v>1</v>
      </c>
      <c r="L5" s="7">
        <f t="shared" si="0"/>
        <v>1</v>
      </c>
    </row>
    <row r="6" spans="1:12"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5" t="s">
        <v>234</v>
      </c>
      <c r="G6" s="5" t="s">
        <v>235</v>
      </c>
      <c r="H6" s="5" t="s">
        <v>236</v>
      </c>
      <c r="I6" s="4">
        <v>1</v>
      </c>
      <c r="J6" s="4">
        <v>1</v>
      </c>
      <c r="K6" s="4">
        <v>1</v>
      </c>
      <c r="L6" s="7">
        <f t="shared" si="0"/>
        <v>1</v>
      </c>
    </row>
    <row r="7" spans="1:12"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5" t="s">
        <v>234</v>
      </c>
      <c r="G7" s="5" t="s">
        <v>235</v>
      </c>
      <c r="H7" s="5" t="s">
        <v>236</v>
      </c>
      <c r="I7" s="4">
        <v>1</v>
      </c>
      <c r="J7" s="4">
        <v>1</v>
      </c>
      <c r="K7" s="4">
        <v>1</v>
      </c>
      <c r="L7" s="7">
        <f t="shared" si="0"/>
        <v>1</v>
      </c>
    </row>
    <row r="8" spans="1:12"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5" t="s">
        <v>234</v>
      </c>
      <c r="G8" s="5" t="s">
        <v>235</v>
      </c>
      <c r="H8" s="5" t="s">
        <v>236</v>
      </c>
      <c r="I8" s="4">
        <v>1</v>
      </c>
      <c r="J8" s="4">
        <v>1</v>
      </c>
      <c r="K8" s="4">
        <v>1</v>
      </c>
      <c r="L8" s="7">
        <f t="shared" si="0"/>
        <v>1</v>
      </c>
    </row>
    <row r="9" spans="1:12"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5" t="s">
        <v>234</v>
      </c>
      <c r="G9" s="5" t="s">
        <v>235</v>
      </c>
      <c r="H9" s="5" t="s">
        <v>236</v>
      </c>
      <c r="I9" s="4">
        <v>1</v>
      </c>
      <c r="J9" s="4">
        <v>1</v>
      </c>
      <c r="K9" s="4">
        <v>1</v>
      </c>
      <c r="L9" s="7">
        <f t="shared" si="0"/>
        <v>1</v>
      </c>
    </row>
    <row r="10" spans="1:12"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5" t="s">
        <v>234</v>
      </c>
      <c r="G10" s="5" t="s">
        <v>235</v>
      </c>
      <c r="H10" s="5" t="s">
        <v>236</v>
      </c>
      <c r="I10" s="4">
        <v>1</v>
      </c>
      <c r="J10" s="4">
        <v>1</v>
      </c>
      <c r="K10" s="4">
        <v>1</v>
      </c>
      <c r="L10" s="7">
        <f t="shared" si="0"/>
        <v>1</v>
      </c>
    </row>
    <row r="11" spans="1:12"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5" t="s">
        <v>234</v>
      </c>
      <c r="G11" s="5" t="s">
        <v>235</v>
      </c>
      <c r="H11" s="5" t="s">
        <v>236</v>
      </c>
      <c r="I11" s="4">
        <v>1</v>
      </c>
      <c r="J11" s="4">
        <v>1</v>
      </c>
      <c r="K11" s="4">
        <v>1</v>
      </c>
      <c r="L11" s="7">
        <f t="shared" si="0"/>
        <v>1</v>
      </c>
    </row>
    <row r="12" spans="1:12"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5" t="s">
        <v>234</v>
      </c>
      <c r="G12" s="5" t="s">
        <v>235</v>
      </c>
      <c r="H12" s="5" t="s">
        <v>236</v>
      </c>
      <c r="I12" s="4">
        <v>1</v>
      </c>
      <c r="J12" s="4">
        <v>1</v>
      </c>
      <c r="K12" s="4">
        <v>1</v>
      </c>
      <c r="L12" s="7">
        <f t="shared" si="0"/>
        <v>1</v>
      </c>
    </row>
    <row r="13" spans="1:12"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5" t="s">
        <v>234</v>
      </c>
      <c r="G13" s="5" t="s">
        <v>235</v>
      </c>
      <c r="H13" s="5" t="s">
        <v>236</v>
      </c>
      <c r="I13" s="4">
        <v>1</v>
      </c>
      <c r="J13" s="4">
        <v>1</v>
      </c>
      <c r="K13" s="4">
        <v>1</v>
      </c>
      <c r="L13" s="7">
        <f t="shared" si="0"/>
        <v>1</v>
      </c>
    </row>
    <row r="14" spans="1:12"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5" t="s">
        <v>234</v>
      </c>
      <c r="G14" s="5" t="s">
        <v>235</v>
      </c>
      <c r="H14" s="5" t="s">
        <v>236</v>
      </c>
      <c r="I14" s="4">
        <v>1</v>
      </c>
      <c r="J14" s="4">
        <v>1</v>
      </c>
      <c r="K14" s="4">
        <v>1</v>
      </c>
      <c r="L14" s="7">
        <f t="shared" si="0"/>
        <v>1</v>
      </c>
    </row>
    <row r="15" spans="1:12"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5" t="s">
        <v>234</v>
      </c>
      <c r="G15" s="5" t="s">
        <v>235</v>
      </c>
      <c r="H15" s="5" t="s">
        <v>236</v>
      </c>
      <c r="I15" s="4">
        <v>1</v>
      </c>
      <c r="J15" s="4">
        <v>1</v>
      </c>
      <c r="K15" s="4">
        <v>1</v>
      </c>
      <c r="L15" s="7">
        <f t="shared" si="0"/>
        <v>1</v>
      </c>
    </row>
    <row r="16" spans="1:12"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5" t="s">
        <v>234</v>
      </c>
      <c r="G16" s="5" t="s">
        <v>235</v>
      </c>
      <c r="H16" s="5" t="s">
        <v>236</v>
      </c>
      <c r="I16" s="4">
        <v>1</v>
      </c>
      <c r="J16" s="4">
        <v>1</v>
      </c>
      <c r="K16" s="4">
        <v>1</v>
      </c>
      <c r="L16" s="7">
        <f t="shared" si="0"/>
        <v>1</v>
      </c>
    </row>
    <row r="17" spans="1:12"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5" t="s">
        <v>234</v>
      </c>
      <c r="G17" s="5" t="s">
        <v>235</v>
      </c>
      <c r="H17" s="5" t="s">
        <v>236</v>
      </c>
      <c r="I17" s="4">
        <v>1</v>
      </c>
      <c r="J17" s="4">
        <v>1</v>
      </c>
      <c r="K17" s="4">
        <v>1</v>
      </c>
      <c r="L17" s="7">
        <f t="shared" si="0"/>
        <v>1</v>
      </c>
    </row>
    <row r="18" spans="1:12"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5" t="s">
        <v>234</v>
      </c>
      <c r="G18" s="5" t="s">
        <v>235</v>
      </c>
      <c r="H18" s="5" t="s">
        <v>236</v>
      </c>
      <c r="I18" s="4">
        <v>1</v>
      </c>
      <c r="J18" s="4">
        <v>1</v>
      </c>
      <c r="K18" s="4">
        <v>1</v>
      </c>
      <c r="L18" s="7">
        <f t="shared" si="0"/>
        <v>1</v>
      </c>
    </row>
    <row r="19" spans="1:12"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5" t="s">
        <v>234</v>
      </c>
      <c r="G19" s="5" t="s">
        <v>235</v>
      </c>
      <c r="H19" s="5" t="s">
        <v>236</v>
      </c>
      <c r="I19" s="4">
        <v>1</v>
      </c>
      <c r="J19" s="4">
        <v>1</v>
      </c>
      <c r="K19" s="4">
        <v>1</v>
      </c>
      <c r="L19" s="7">
        <f t="shared" si="0"/>
        <v>1</v>
      </c>
    </row>
    <row r="20" spans="1:12"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5" t="s">
        <v>234</v>
      </c>
      <c r="G20" s="5" t="s">
        <v>235</v>
      </c>
      <c r="H20" s="5" t="s">
        <v>236</v>
      </c>
      <c r="I20" s="4">
        <v>1</v>
      </c>
      <c r="J20" s="4">
        <v>1</v>
      </c>
      <c r="K20" s="4">
        <v>1</v>
      </c>
      <c r="L20" s="7">
        <f t="shared" si="0"/>
        <v>1</v>
      </c>
    </row>
    <row r="21" spans="1:12"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5" t="s">
        <v>234</v>
      </c>
      <c r="G21" s="5" t="s">
        <v>235</v>
      </c>
      <c r="H21" s="5" t="s">
        <v>236</v>
      </c>
      <c r="I21" s="4">
        <v>1</v>
      </c>
      <c r="J21" s="4">
        <v>1</v>
      </c>
      <c r="K21" s="4">
        <v>1</v>
      </c>
      <c r="L21" s="7">
        <f t="shared" si="0"/>
        <v>1</v>
      </c>
    </row>
    <row r="22" spans="1:12"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5" t="s">
        <v>234</v>
      </c>
      <c r="G22" s="5" t="s">
        <v>235</v>
      </c>
      <c r="H22" s="5" t="s">
        <v>236</v>
      </c>
      <c r="I22" s="4">
        <v>1</v>
      </c>
      <c r="J22" s="4">
        <v>1</v>
      </c>
      <c r="K22" s="4">
        <v>1</v>
      </c>
      <c r="L22" s="7">
        <f t="shared" si="0"/>
        <v>1</v>
      </c>
    </row>
    <row r="23" spans="1:12"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5" t="s">
        <v>234</v>
      </c>
      <c r="G23" s="5" t="s">
        <v>235</v>
      </c>
      <c r="H23" s="5" t="s">
        <v>236</v>
      </c>
      <c r="I23" s="4">
        <v>1</v>
      </c>
      <c r="J23" s="4">
        <v>1</v>
      </c>
      <c r="K23" s="4">
        <v>1</v>
      </c>
      <c r="L23" s="7">
        <f t="shared" si="0"/>
        <v>1</v>
      </c>
    </row>
    <row r="24" spans="1:12"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5" t="s">
        <v>234</v>
      </c>
      <c r="G24" s="5" t="s">
        <v>235</v>
      </c>
      <c r="H24" s="5" t="s">
        <v>236</v>
      </c>
      <c r="I24" s="4">
        <v>1</v>
      </c>
      <c r="J24" s="4">
        <v>1</v>
      </c>
      <c r="K24" s="4">
        <v>1</v>
      </c>
      <c r="L24" s="7">
        <f t="shared" si="0"/>
        <v>1</v>
      </c>
    </row>
    <row r="25" spans="1:12"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5" t="s">
        <v>234</v>
      </c>
      <c r="G25" s="5" t="s">
        <v>235</v>
      </c>
      <c r="H25" s="5" t="s">
        <v>236</v>
      </c>
      <c r="I25" s="4">
        <v>1</v>
      </c>
      <c r="J25" s="4">
        <v>1</v>
      </c>
      <c r="K25" s="4">
        <v>1</v>
      </c>
      <c r="L25" s="7">
        <f t="shared" si="0"/>
        <v>1</v>
      </c>
    </row>
    <row r="26" spans="1:12"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5" t="s">
        <v>234</v>
      </c>
      <c r="G26" s="5" t="s">
        <v>235</v>
      </c>
      <c r="H26" s="5" t="s">
        <v>236</v>
      </c>
      <c r="I26" s="4">
        <v>1</v>
      </c>
      <c r="J26" s="4">
        <v>1</v>
      </c>
      <c r="K26" s="4">
        <v>1</v>
      </c>
      <c r="L26" s="7">
        <f t="shared" si="0"/>
        <v>1</v>
      </c>
    </row>
    <row r="27" spans="1:12"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5" t="s">
        <v>234</v>
      </c>
      <c r="G27" s="5" t="s">
        <v>235</v>
      </c>
      <c r="H27" s="5" t="s">
        <v>236</v>
      </c>
      <c r="I27" s="4">
        <v>1</v>
      </c>
      <c r="J27" s="4">
        <v>1</v>
      </c>
      <c r="K27" s="4">
        <v>1</v>
      </c>
      <c r="L27" s="7">
        <f t="shared" si="0"/>
        <v>1</v>
      </c>
    </row>
    <row r="28" spans="1:12"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5" t="s">
        <v>234</v>
      </c>
      <c r="G28" s="5" t="s">
        <v>235</v>
      </c>
      <c r="H28" s="5" t="s">
        <v>236</v>
      </c>
      <c r="I28" s="4">
        <v>1</v>
      </c>
      <c r="J28" s="4">
        <v>1</v>
      </c>
      <c r="K28" s="4">
        <v>1</v>
      </c>
      <c r="L28" s="7">
        <f t="shared" si="0"/>
        <v>1</v>
      </c>
    </row>
    <row r="29" spans="1:12"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5" t="s">
        <v>234</v>
      </c>
      <c r="G29" s="5" t="s">
        <v>235</v>
      </c>
      <c r="H29" s="5" t="s">
        <v>236</v>
      </c>
      <c r="I29" s="4">
        <v>1</v>
      </c>
      <c r="J29" s="4">
        <v>1</v>
      </c>
      <c r="K29" s="4">
        <v>1</v>
      </c>
      <c r="L29" s="7">
        <f t="shared" si="0"/>
        <v>1</v>
      </c>
    </row>
    <row r="30" spans="1:12"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5" t="s">
        <v>234</v>
      </c>
      <c r="G30" s="5" t="s">
        <v>235</v>
      </c>
      <c r="H30" s="5" t="s">
        <v>236</v>
      </c>
      <c r="I30" s="4">
        <v>1</v>
      </c>
      <c r="J30" s="4">
        <v>1</v>
      </c>
      <c r="K30" s="4">
        <v>1</v>
      </c>
      <c r="L30" s="7">
        <f t="shared" si="0"/>
        <v>1</v>
      </c>
    </row>
    <row r="31" spans="1:12"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5" t="s">
        <v>234</v>
      </c>
      <c r="G31" s="5" t="s">
        <v>235</v>
      </c>
      <c r="H31" s="5" t="s">
        <v>236</v>
      </c>
      <c r="I31" s="4">
        <v>1</v>
      </c>
      <c r="J31" s="4">
        <v>1</v>
      </c>
      <c r="K31" s="4">
        <v>1</v>
      </c>
      <c r="L31" s="7">
        <f t="shared" si="0"/>
        <v>1</v>
      </c>
    </row>
    <row r="32" spans="1:12"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5" t="s">
        <v>234</v>
      </c>
      <c r="G32" s="5" t="s">
        <v>235</v>
      </c>
      <c r="H32" s="5" t="s">
        <v>236</v>
      </c>
      <c r="I32" s="4">
        <v>1</v>
      </c>
      <c r="J32" s="4">
        <v>1</v>
      </c>
      <c r="K32" s="4">
        <v>1</v>
      </c>
      <c r="L32" s="7">
        <f t="shared" si="0"/>
        <v>1</v>
      </c>
    </row>
    <row r="33" spans="1:12"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5" t="s">
        <v>234</v>
      </c>
      <c r="G33" s="5" t="s">
        <v>235</v>
      </c>
      <c r="H33" s="5" t="s">
        <v>236</v>
      </c>
      <c r="I33" s="4">
        <v>1</v>
      </c>
      <c r="J33" s="4">
        <v>1</v>
      </c>
      <c r="K33" s="4">
        <v>1</v>
      </c>
      <c r="L33" s="7">
        <f t="shared" si="0"/>
        <v>1</v>
      </c>
    </row>
    <row r="34" spans="1:12"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5" t="s">
        <v>234</v>
      </c>
      <c r="G34" s="5" t="s">
        <v>235</v>
      </c>
      <c r="H34" s="5" t="s">
        <v>236</v>
      </c>
      <c r="I34" s="4">
        <v>1</v>
      </c>
      <c r="J34" s="4">
        <v>1</v>
      </c>
      <c r="K34" s="4">
        <v>1</v>
      </c>
      <c r="L34" s="7">
        <f t="shared" si="0"/>
        <v>1</v>
      </c>
    </row>
    <row r="35" spans="1:12"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5" t="s">
        <v>234</v>
      </c>
      <c r="G35" s="5" t="s">
        <v>235</v>
      </c>
      <c r="H35" s="5" t="s">
        <v>236</v>
      </c>
      <c r="I35" s="4">
        <v>1</v>
      </c>
      <c r="J35" s="4">
        <v>1</v>
      </c>
      <c r="K35" s="4">
        <v>1</v>
      </c>
      <c r="L35" s="7">
        <f t="shared" si="0"/>
        <v>1</v>
      </c>
    </row>
    <row r="36" spans="1:12"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5" t="s">
        <v>234</v>
      </c>
      <c r="G36" s="5" t="s">
        <v>235</v>
      </c>
      <c r="H36" s="5" t="s">
        <v>236</v>
      </c>
      <c r="I36" s="4">
        <v>1</v>
      </c>
      <c r="J36" s="4">
        <v>1</v>
      </c>
      <c r="K36" s="4">
        <v>1</v>
      </c>
      <c r="L36" s="7">
        <f t="shared" si="0"/>
        <v>1</v>
      </c>
    </row>
    <row r="37" spans="1:12"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5" t="s">
        <v>234</v>
      </c>
      <c r="G37" s="5" t="s">
        <v>235</v>
      </c>
      <c r="H37" s="5" t="s">
        <v>236</v>
      </c>
      <c r="I37" s="4">
        <v>1</v>
      </c>
      <c r="J37" s="4">
        <v>1</v>
      </c>
      <c r="K37" s="4">
        <v>1</v>
      </c>
      <c r="L37" s="7">
        <f t="shared" si="0"/>
        <v>1</v>
      </c>
    </row>
    <row r="38" spans="1:12"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5" t="s">
        <v>234</v>
      </c>
      <c r="G38" s="5" t="s">
        <v>235</v>
      </c>
      <c r="H38" s="5" t="s">
        <v>236</v>
      </c>
      <c r="I38" s="4">
        <v>1</v>
      </c>
      <c r="J38" s="4">
        <v>1</v>
      </c>
      <c r="K38" s="4">
        <v>1</v>
      </c>
      <c r="L38" s="7">
        <f t="shared" si="0"/>
        <v>1</v>
      </c>
    </row>
    <row r="39" spans="1:12"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5" t="s">
        <v>234</v>
      </c>
      <c r="G39" s="5" t="s">
        <v>235</v>
      </c>
      <c r="H39" s="5" t="s">
        <v>236</v>
      </c>
      <c r="I39" s="4">
        <v>1</v>
      </c>
      <c r="J39" s="4">
        <v>1</v>
      </c>
      <c r="K39" s="4">
        <v>1</v>
      </c>
      <c r="L39" s="7">
        <f t="shared" si="0"/>
        <v>1</v>
      </c>
    </row>
    <row r="40" spans="1:12"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5" t="s">
        <v>234</v>
      </c>
      <c r="G40" s="5" t="s">
        <v>235</v>
      </c>
      <c r="H40" s="5" t="s">
        <v>236</v>
      </c>
      <c r="I40" s="4">
        <v>1</v>
      </c>
      <c r="J40" s="4">
        <v>1</v>
      </c>
      <c r="K40" s="4">
        <v>1</v>
      </c>
      <c r="L40" s="7">
        <f t="shared" si="0"/>
        <v>1</v>
      </c>
    </row>
    <row r="41" spans="1:12"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5" t="s">
        <v>234</v>
      </c>
      <c r="G41" s="5" t="s">
        <v>235</v>
      </c>
      <c r="H41" s="5" t="s">
        <v>236</v>
      </c>
      <c r="I41" s="4">
        <v>1</v>
      </c>
      <c r="J41" s="4">
        <v>1</v>
      </c>
      <c r="K41" s="4">
        <v>1</v>
      </c>
      <c r="L41" s="7">
        <f t="shared" si="0"/>
        <v>1</v>
      </c>
    </row>
    <row r="42" spans="1:12"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5" t="s">
        <v>234</v>
      </c>
      <c r="G42" s="5" t="s">
        <v>235</v>
      </c>
      <c r="H42" s="5" t="s">
        <v>236</v>
      </c>
      <c r="I42" s="4">
        <v>1</v>
      </c>
      <c r="J42" s="4">
        <v>1</v>
      </c>
      <c r="K42" s="4">
        <v>1</v>
      </c>
      <c r="L42" s="7">
        <f t="shared" si="0"/>
        <v>1</v>
      </c>
    </row>
    <row r="43" spans="1:12"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5" t="s">
        <v>234</v>
      </c>
      <c r="G43" s="5" t="s">
        <v>235</v>
      </c>
      <c r="H43" s="5" t="s">
        <v>236</v>
      </c>
      <c r="I43" s="4">
        <v>1</v>
      </c>
      <c r="J43" s="4">
        <v>1</v>
      </c>
      <c r="K43" s="4">
        <v>1</v>
      </c>
      <c r="L43" s="7">
        <f t="shared" si="0"/>
        <v>1</v>
      </c>
    </row>
    <row r="44" spans="1:12"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5" t="s">
        <v>234</v>
      </c>
      <c r="G44" s="5" t="s">
        <v>235</v>
      </c>
      <c r="H44" s="5" t="s">
        <v>236</v>
      </c>
      <c r="I44" s="4">
        <v>1</v>
      </c>
      <c r="J44" s="4">
        <v>1</v>
      </c>
      <c r="K44" s="4">
        <v>1</v>
      </c>
      <c r="L44" s="7">
        <f t="shared" si="0"/>
        <v>1</v>
      </c>
    </row>
    <row r="45" spans="1:12"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5" t="s">
        <v>234</v>
      </c>
      <c r="G45" s="5" t="s">
        <v>235</v>
      </c>
      <c r="H45" s="5" t="s">
        <v>236</v>
      </c>
      <c r="I45" s="4">
        <v>1</v>
      </c>
      <c r="J45" s="4">
        <v>1</v>
      </c>
      <c r="K45" s="4">
        <v>1</v>
      </c>
      <c r="L45" s="7">
        <f t="shared" si="0"/>
        <v>1</v>
      </c>
    </row>
    <row r="46" spans="1:12"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5" t="s">
        <v>234</v>
      </c>
      <c r="G46" s="5" t="s">
        <v>235</v>
      </c>
      <c r="H46" s="5" t="s">
        <v>236</v>
      </c>
      <c r="I46" s="4">
        <v>1</v>
      </c>
      <c r="J46" s="4">
        <v>1</v>
      </c>
      <c r="K46" s="4">
        <v>1</v>
      </c>
      <c r="L46" s="7">
        <f t="shared" si="0"/>
        <v>1</v>
      </c>
    </row>
    <row r="47" spans="1:12"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5" t="s">
        <v>234</v>
      </c>
      <c r="G47" s="5" t="s">
        <v>235</v>
      </c>
      <c r="H47" s="5" t="s">
        <v>236</v>
      </c>
      <c r="I47" s="4">
        <v>1</v>
      </c>
      <c r="J47" s="4">
        <v>1</v>
      </c>
      <c r="K47" s="4">
        <v>1</v>
      </c>
      <c r="L47" s="7">
        <f t="shared" si="0"/>
        <v>1</v>
      </c>
    </row>
    <row r="48" spans="1:12"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5" t="s">
        <v>234</v>
      </c>
      <c r="G48" s="5" t="s">
        <v>235</v>
      </c>
      <c r="H48" s="5" t="s">
        <v>236</v>
      </c>
      <c r="I48" s="4">
        <v>1</v>
      </c>
      <c r="J48" s="4">
        <v>1</v>
      </c>
      <c r="K48" s="4">
        <v>1</v>
      </c>
      <c r="L48" s="7">
        <f t="shared" si="0"/>
        <v>1</v>
      </c>
    </row>
    <row r="49" spans="1:12"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5" t="s">
        <v>234</v>
      </c>
      <c r="G49" s="5" t="s">
        <v>235</v>
      </c>
      <c r="H49" s="5" t="s">
        <v>236</v>
      </c>
      <c r="I49" s="4">
        <v>1</v>
      </c>
      <c r="J49" s="4">
        <v>1</v>
      </c>
      <c r="K49" s="4">
        <v>1</v>
      </c>
      <c r="L49" s="7">
        <f t="shared" si="0"/>
        <v>1</v>
      </c>
    </row>
    <row r="50" spans="1:12"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5" t="s">
        <v>234</v>
      </c>
      <c r="G50" s="5" t="s">
        <v>235</v>
      </c>
      <c r="H50" s="5" t="s">
        <v>236</v>
      </c>
      <c r="I50" s="4">
        <v>1</v>
      </c>
      <c r="J50" s="4">
        <v>1</v>
      </c>
      <c r="K50" s="4">
        <v>1</v>
      </c>
      <c r="L50" s="7">
        <f t="shared" si="0"/>
        <v>1</v>
      </c>
    </row>
    <row r="51" spans="1:12"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5" t="s">
        <v>234</v>
      </c>
      <c r="G51" s="5" t="s">
        <v>235</v>
      </c>
      <c r="H51" s="5" t="s">
        <v>236</v>
      </c>
      <c r="I51" s="4">
        <v>1</v>
      </c>
      <c r="J51" s="4">
        <v>1</v>
      </c>
      <c r="K51" s="4">
        <v>1</v>
      </c>
      <c r="L51" s="7">
        <f t="shared" si="0"/>
        <v>1</v>
      </c>
    </row>
    <row r="52" spans="1:12"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5" t="s">
        <v>234</v>
      </c>
      <c r="G52" s="5" t="s">
        <v>235</v>
      </c>
      <c r="H52" s="5" t="s">
        <v>236</v>
      </c>
      <c r="I52" s="4">
        <v>1</v>
      </c>
      <c r="J52" s="4">
        <v>1</v>
      </c>
      <c r="K52" s="4">
        <v>1</v>
      </c>
      <c r="L52" s="7">
        <f t="shared" si="0"/>
        <v>1</v>
      </c>
    </row>
    <row r="53" spans="1:12" x14ac:dyDescent="0.25">
      <c r="A53" s="20"/>
      <c r="B53" s="21"/>
      <c r="C53" s="21"/>
      <c r="D53" s="21"/>
      <c r="E53" s="21"/>
      <c r="F53" s="21"/>
      <c r="G53" s="21"/>
      <c r="H53" s="21"/>
      <c r="I53" s="21"/>
      <c r="J53" s="21"/>
      <c r="K53" s="21"/>
      <c r="L53" s="22"/>
    </row>
    <row r="54" spans="1:12" ht="28.5" x14ac:dyDescent="0.45">
      <c r="A54" s="26" t="s">
        <v>233</v>
      </c>
      <c r="B54" s="27"/>
      <c r="C54" s="27"/>
      <c r="D54" s="27"/>
      <c r="E54" s="27"/>
      <c r="F54" s="27"/>
      <c r="G54" s="27"/>
      <c r="H54" s="27"/>
      <c r="I54" s="27"/>
      <c r="J54" s="27"/>
      <c r="K54" s="28"/>
      <c r="L54" s="11">
        <f>IFERROR(AVERAGE(L3:L52),0)</f>
        <v>1</v>
      </c>
    </row>
  </sheetData>
  <mergeCells count="6">
    <mergeCell ref="A54:K54"/>
    <mergeCell ref="F1:L1"/>
    <mergeCell ref="A1:A2"/>
    <mergeCell ref="B1:C1"/>
    <mergeCell ref="D1:E1"/>
    <mergeCell ref="A53:L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H54"/>
  <sheetViews>
    <sheetView zoomScale="115" zoomScaleNormal="115" workbookViewId="0">
      <pane ySplit="2" topLeftCell="A3" activePane="bottomLeft" state="frozen"/>
      <selection pane="bottomLeft" activeCell="U9" sqref="U9"/>
    </sheetView>
  </sheetViews>
  <sheetFormatPr defaultRowHeight="15" x14ac:dyDescent="0.25"/>
  <cols>
    <col min="1" max="1" width="11.28515625" style="2" customWidth="1"/>
    <col min="2" max="5" width="10.140625" style="33" customWidth="1"/>
    <col min="6" max="6" width="14.28515625" style="2" customWidth="1"/>
    <col min="7" max="8" width="9.140625" style="2"/>
  </cols>
  <sheetData>
    <row r="1" spans="1:6" ht="18.75" x14ac:dyDescent="0.25">
      <c r="A1" s="40" t="s">
        <v>224</v>
      </c>
      <c r="B1" s="34" t="s">
        <v>230</v>
      </c>
      <c r="C1" s="35"/>
      <c r="D1" s="34" t="s">
        <v>231</v>
      </c>
      <c r="E1" s="35"/>
      <c r="F1" s="17" t="s">
        <v>229</v>
      </c>
    </row>
    <row r="2" spans="1:6" ht="18.75" x14ac:dyDescent="0.25">
      <c r="A2" s="41"/>
      <c r="B2" s="32" t="s">
        <v>225</v>
      </c>
      <c r="C2" s="32" t="s">
        <v>226</v>
      </c>
      <c r="D2" s="32" t="s">
        <v>227</v>
      </c>
      <c r="E2" s="32" t="s">
        <v>228</v>
      </c>
      <c r="F2" s="18"/>
    </row>
    <row r="3" spans="1:6" x14ac:dyDescent="0.25">
      <c r="A3" s="8">
        <v>1</v>
      </c>
      <c r="B3" s="15" cm="1">
        <f t="array" ref="B3:B52">IFERROR(CP!$I3:I$52,0)</f>
        <v>1</v>
      </c>
      <c r="C3" s="15" cm="1">
        <f t="array" ref="C3:C52">IFERROR(CR!$H3:$H52,0)</f>
        <v>1</v>
      </c>
      <c r="D3" s="15" cm="1">
        <f t="array" ref="D3:D52">IFERROR(F!$H3:$H52,0)</f>
        <v>1</v>
      </c>
      <c r="E3" s="15" cm="1">
        <f t="array" ref="E3:E52">IFERROR(RR!$L3:$L52,0)</f>
        <v>1</v>
      </c>
      <c r="F3" s="15">
        <f>IFERROR(AVERAGE(B3:E3),0)</f>
        <v>1</v>
      </c>
    </row>
    <row r="4" spans="1:6" x14ac:dyDescent="0.25">
      <c r="A4" s="8">
        <v>2</v>
      </c>
      <c r="B4" s="15">
        <v>1</v>
      </c>
      <c r="C4" s="15">
        <v>1</v>
      </c>
      <c r="D4" s="15">
        <v>1</v>
      </c>
      <c r="E4" s="15">
        <v>1</v>
      </c>
      <c r="F4" s="15">
        <f t="shared" ref="F4:F52" si="0">IFERROR(AVERAGE(B4:E4),0)</f>
        <v>1</v>
      </c>
    </row>
    <row r="5" spans="1:6" x14ac:dyDescent="0.25">
      <c r="A5" s="8">
        <v>3</v>
      </c>
      <c r="B5" s="15">
        <v>1</v>
      </c>
      <c r="C5" s="15">
        <v>1</v>
      </c>
      <c r="D5" s="15">
        <v>1</v>
      </c>
      <c r="E5" s="15">
        <v>1</v>
      </c>
      <c r="F5" s="15">
        <f t="shared" si="0"/>
        <v>1</v>
      </c>
    </row>
    <row r="6" spans="1:6" x14ac:dyDescent="0.25">
      <c r="A6" s="8">
        <v>4</v>
      </c>
      <c r="B6" s="15">
        <v>1</v>
      </c>
      <c r="C6" s="15">
        <v>1</v>
      </c>
      <c r="D6" s="15">
        <v>1</v>
      </c>
      <c r="E6" s="15">
        <v>1</v>
      </c>
      <c r="F6" s="15">
        <f t="shared" si="0"/>
        <v>1</v>
      </c>
    </row>
    <row r="7" spans="1:6" x14ac:dyDescent="0.25">
      <c r="A7" s="8">
        <v>5</v>
      </c>
      <c r="B7" s="15">
        <v>1</v>
      </c>
      <c r="C7" s="15">
        <v>1</v>
      </c>
      <c r="D7" s="15">
        <v>1</v>
      </c>
      <c r="E7" s="15">
        <v>1</v>
      </c>
      <c r="F7" s="15">
        <f t="shared" si="0"/>
        <v>1</v>
      </c>
    </row>
    <row r="8" spans="1:6" x14ac:dyDescent="0.25">
      <c r="A8" s="8">
        <v>6</v>
      </c>
      <c r="B8" s="15">
        <v>1</v>
      </c>
      <c r="C8" s="15">
        <v>1</v>
      </c>
      <c r="D8" s="15">
        <v>1</v>
      </c>
      <c r="E8" s="15">
        <v>1</v>
      </c>
      <c r="F8" s="15">
        <f t="shared" si="0"/>
        <v>1</v>
      </c>
    </row>
    <row r="9" spans="1:6" x14ac:dyDescent="0.25">
      <c r="A9" s="8">
        <v>7</v>
      </c>
      <c r="B9" s="15">
        <v>1</v>
      </c>
      <c r="C9" s="15">
        <v>1</v>
      </c>
      <c r="D9" s="15">
        <v>1</v>
      </c>
      <c r="E9" s="15">
        <v>1</v>
      </c>
      <c r="F9" s="15">
        <f t="shared" si="0"/>
        <v>1</v>
      </c>
    </row>
    <row r="10" spans="1:6" x14ac:dyDescent="0.25">
      <c r="A10" s="8">
        <v>8</v>
      </c>
      <c r="B10" s="15">
        <v>1</v>
      </c>
      <c r="C10" s="15">
        <v>1</v>
      </c>
      <c r="D10" s="15">
        <v>1</v>
      </c>
      <c r="E10" s="15">
        <v>1</v>
      </c>
      <c r="F10" s="15">
        <f t="shared" si="0"/>
        <v>1</v>
      </c>
    </row>
    <row r="11" spans="1:6" x14ac:dyDescent="0.25">
      <c r="A11" s="8">
        <v>9</v>
      </c>
      <c r="B11" s="15">
        <v>1</v>
      </c>
      <c r="C11" s="15">
        <v>1</v>
      </c>
      <c r="D11" s="15">
        <v>1</v>
      </c>
      <c r="E11" s="15">
        <v>1</v>
      </c>
      <c r="F11" s="15">
        <f t="shared" si="0"/>
        <v>1</v>
      </c>
    </row>
    <row r="12" spans="1:6" x14ac:dyDescent="0.25">
      <c r="A12" s="8">
        <v>10</v>
      </c>
      <c r="B12" s="15">
        <v>1</v>
      </c>
      <c r="C12" s="15">
        <v>1</v>
      </c>
      <c r="D12" s="15">
        <v>1</v>
      </c>
      <c r="E12" s="15">
        <v>1</v>
      </c>
      <c r="F12" s="15">
        <f t="shared" si="0"/>
        <v>1</v>
      </c>
    </row>
    <row r="13" spans="1:6" x14ac:dyDescent="0.25">
      <c r="A13" s="8">
        <v>11</v>
      </c>
      <c r="B13" s="15">
        <v>1</v>
      </c>
      <c r="C13" s="15">
        <v>1</v>
      </c>
      <c r="D13" s="15">
        <v>1</v>
      </c>
      <c r="E13" s="15">
        <v>1</v>
      </c>
      <c r="F13" s="15">
        <f t="shared" si="0"/>
        <v>1</v>
      </c>
    </row>
    <row r="14" spans="1:6" x14ac:dyDescent="0.25">
      <c r="A14" s="8">
        <v>12</v>
      </c>
      <c r="B14" s="15">
        <v>1</v>
      </c>
      <c r="C14" s="15">
        <v>1</v>
      </c>
      <c r="D14" s="15">
        <v>1</v>
      </c>
      <c r="E14" s="15">
        <v>1</v>
      </c>
      <c r="F14" s="15">
        <f t="shared" si="0"/>
        <v>1</v>
      </c>
    </row>
    <row r="15" spans="1:6" x14ac:dyDescent="0.25">
      <c r="A15" s="8">
        <v>13</v>
      </c>
      <c r="B15" s="15">
        <v>1</v>
      </c>
      <c r="C15" s="15">
        <v>1</v>
      </c>
      <c r="D15" s="15">
        <v>1</v>
      </c>
      <c r="E15" s="15">
        <v>1</v>
      </c>
      <c r="F15" s="15">
        <f t="shared" si="0"/>
        <v>1</v>
      </c>
    </row>
    <row r="16" spans="1:6" x14ac:dyDescent="0.25">
      <c r="A16" s="8">
        <v>14</v>
      </c>
      <c r="B16" s="15">
        <v>1</v>
      </c>
      <c r="C16" s="15">
        <v>1</v>
      </c>
      <c r="D16" s="15">
        <v>1</v>
      </c>
      <c r="E16" s="15">
        <v>1</v>
      </c>
      <c r="F16" s="15">
        <f t="shared" si="0"/>
        <v>1</v>
      </c>
    </row>
    <row r="17" spans="1:6" x14ac:dyDescent="0.25">
      <c r="A17" s="8">
        <v>15</v>
      </c>
      <c r="B17" s="15">
        <v>1</v>
      </c>
      <c r="C17" s="15">
        <v>1</v>
      </c>
      <c r="D17" s="15">
        <v>1</v>
      </c>
      <c r="E17" s="15">
        <v>1</v>
      </c>
      <c r="F17" s="15">
        <f t="shared" si="0"/>
        <v>1</v>
      </c>
    </row>
    <row r="18" spans="1:6" x14ac:dyDescent="0.25">
      <c r="A18" s="8">
        <v>16</v>
      </c>
      <c r="B18" s="15">
        <v>1</v>
      </c>
      <c r="C18" s="15">
        <v>1</v>
      </c>
      <c r="D18" s="15">
        <v>1</v>
      </c>
      <c r="E18" s="15">
        <v>1</v>
      </c>
      <c r="F18" s="15">
        <f t="shared" si="0"/>
        <v>1</v>
      </c>
    </row>
    <row r="19" spans="1:6" x14ac:dyDescent="0.25">
      <c r="A19" s="8">
        <v>17</v>
      </c>
      <c r="B19" s="15">
        <v>1</v>
      </c>
      <c r="C19" s="15">
        <v>1</v>
      </c>
      <c r="D19" s="15">
        <v>1</v>
      </c>
      <c r="E19" s="15">
        <v>1</v>
      </c>
      <c r="F19" s="15">
        <f t="shared" si="0"/>
        <v>1</v>
      </c>
    </row>
    <row r="20" spans="1:6" x14ac:dyDescent="0.25">
      <c r="A20" s="8">
        <v>18</v>
      </c>
      <c r="B20" s="15">
        <v>1</v>
      </c>
      <c r="C20" s="15">
        <v>1</v>
      </c>
      <c r="D20" s="15">
        <v>1</v>
      </c>
      <c r="E20" s="15">
        <v>1</v>
      </c>
      <c r="F20" s="15">
        <f t="shared" si="0"/>
        <v>1</v>
      </c>
    </row>
    <row r="21" spans="1:6" x14ac:dyDescent="0.25">
      <c r="A21" s="8">
        <v>19</v>
      </c>
      <c r="B21" s="15">
        <v>1</v>
      </c>
      <c r="C21" s="15">
        <v>1</v>
      </c>
      <c r="D21" s="15">
        <v>1</v>
      </c>
      <c r="E21" s="15">
        <v>1</v>
      </c>
      <c r="F21" s="15">
        <f t="shared" si="0"/>
        <v>1</v>
      </c>
    </row>
    <row r="22" spans="1:6" x14ac:dyDescent="0.25">
      <c r="A22" s="8">
        <v>20</v>
      </c>
      <c r="B22" s="15">
        <v>1</v>
      </c>
      <c r="C22" s="15">
        <v>1</v>
      </c>
      <c r="D22" s="15">
        <v>1</v>
      </c>
      <c r="E22" s="15">
        <v>1</v>
      </c>
      <c r="F22" s="15">
        <f t="shared" si="0"/>
        <v>1</v>
      </c>
    </row>
    <row r="23" spans="1:6" x14ac:dyDescent="0.25">
      <c r="A23" s="8">
        <v>21</v>
      </c>
      <c r="B23" s="15">
        <v>1</v>
      </c>
      <c r="C23" s="15">
        <v>1</v>
      </c>
      <c r="D23" s="15">
        <v>1</v>
      </c>
      <c r="E23" s="15">
        <v>1</v>
      </c>
      <c r="F23" s="15">
        <f t="shared" si="0"/>
        <v>1</v>
      </c>
    </row>
    <row r="24" spans="1:6" x14ac:dyDescent="0.25">
      <c r="A24" s="8">
        <v>22</v>
      </c>
      <c r="B24" s="15">
        <v>1</v>
      </c>
      <c r="C24" s="15">
        <v>1</v>
      </c>
      <c r="D24" s="15">
        <v>1</v>
      </c>
      <c r="E24" s="15">
        <v>1</v>
      </c>
      <c r="F24" s="15">
        <f t="shared" si="0"/>
        <v>1</v>
      </c>
    </row>
    <row r="25" spans="1:6" x14ac:dyDescent="0.25">
      <c r="A25" s="8">
        <v>23</v>
      </c>
      <c r="B25" s="15">
        <v>1</v>
      </c>
      <c r="C25" s="15">
        <v>1</v>
      </c>
      <c r="D25" s="15">
        <v>1</v>
      </c>
      <c r="E25" s="15">
        <v>1</v>
      </c>
      <c r="F25" s="15">
        <f t="shared" si="0"/>
        <v>1</v>
      </c>
    </row>
    <row r="26" spans="1:6" x14ac:dyDescent="0.25">
      <c r="A26" s="8">
        <v>24</v>
      </c>
      <c r="B26" s="15">
        <v>1</v>
      </c>
      <c r="C26" s="15">
        <v>1</v>
      </c>
      <c r="D26" s="15">
        <v>1</v>
      </c>
      <c r="E26" s="15">
        <v>1</v>
      </c>
      <c r="F26" s="15">
        <f t="shared" si="0"/>
        <v>1</v>
      </c>
    </row>
    <row r="27" spans="1:6" x14ac:dyDescent="0.25">
      <c r="A27" s="8">
        <v>25</v>
      </c>
      <c r="B27" s="15">
        <v>1</v>
      </c>
      <c r="C27" s="15">
        <v>1</v>
      </c>
      <c r="D27" s="15">
        <v>1</v>
      </c>
      <c r="E27" s="15">
        <v>1</v>
      </c>
      <c r="F27" s="15">
        <f t="shared" si="0"/>
        <v>1</v>
      </c>
    </row>
    <row r="28" spans="1:6" x14ac:dyDescent="0.25">
      <c r="A28" s="8">
        <v>26</v>
      </c>
      <c r="B28" s="15">
        <v>1</v>
      </c>
      <c r="C28" s="15">
        <v>1</v>
      </c>
      <c r="D28" s="15">
        <v>1</v>
      </c>
      <c r="E28" s="15">
        <v>1</v>
      </c>
      <c r="F28" s="15">
        <f t="shared" si="0"/>
        <v>1</v>
      </c>
    </row>
    <row r="29" spans="1:6" x14ac:dyDescent="0.25">
      <c r="A29" s="8">
        <v>27</v>
      </c>
      <c r="B29" s="15">
        <v>1</v>
      </c>
      <c r="C29" s="15">
        <v>1</v>
      </c>
      <c r="D29" s="15">
        <v>1</v>
      </c>
      <c r="E29" s="15">
        <v>1</v>
      </c>
      <c r="F29" s="15">
        <f t="shared" si="0"/>
        <v>1</v>
      </c>
    </row>
    <row r="30" spans="1:6" x14ac:dyDescent="0.25">
      <c r="A30" s="8">
        <v>28</v>
      </c>
      <c r="B30" s="15">
        <v>1</v>
      </c>
      <c r="C30" s="15">
        <v>1</v>
      </c>
      <c r="D30" s="15">
        <v>1</v>
      </c>
      <c r="E30" s="15">
        <v>1</v>
      </c>
      <c r="F30" s="15">
        <f t="shared" si="0"/>
        <v>1</v>
      </c>
    </row>
    <row r="31" spans="1:6" x14ac:dyDescent="0.25">
      <c r="A31" s="8">
        <v>29</v>
      </c>
      <c r="B31" s="15">
        <v>1</v>
      </c>
      <c r="C31" s="15">
        <v>1</v>
      </c>
      <c r="D31" s="15">
        <v>1</v>
      </c>
      <c r="E31" s="15">
        <v>1</v>
      </c>
      <c r="F31" s="15">
        <f t="shared" si="0"/>
        <v>1</v>
      </c>
    </row>
    <row r="32" spans="1:6" x14ac:dyDescent="0.25">
      <c r="A32" s="8">
        <v>30</v>
      </c>
      <c r="B32" s="15">
        <v>1</v>
      </c>
      <c r="C32" s="15">
        <v>1</v>
      </c>
      <c r="D32" s="15">
        <v>1</v>
      </c>
      <c r="E32" s="15">
        <v>1</v>
      </c>
      <c r="F32" s="15">
        <f t="shared" si="0"/>
        <v>1</v>
      </c>
    </row>
    <row r="33" spans="1:6" x14ac:dyDescent="0.25">
      <c r="A33" s="8">
        <v>31</v>
      </c>
      <c r="B33" s="15">
        <v>1</v>
      </c>
      <c r="C33" s="15">
        <v>1</v>
      </c>
      <c r="D33" s="15">
        <v>1</v>
      </c>
      <c r="E33" s="15">
        <v>1</v>
      </c>
      <c r="F33" s="15">
        <f t="shared" si="0"/>
        <v>1</v>
      </c>
    </row>
    <row r="34" spans="1:6" x14ac:dyDescent="0.25">
      <c r="A34" s="8">
        <v>32</v>
      </c>
      <c r="B34" s="15">
        <v>1</v>
      </c>
      <c r="C34" s="15">
        <v>1</v>
      </c>
      <c r="D34" s="15">
        <v>1</v>
      </c>
      <c r="E34" s="15">
        <v>1</v>
      </c>
      <c r="F34" s="15">
        <f t="shared" si="0"/>
        <v>1</v>
      </c>
    </row>
    <row r="35" spans="1:6" x14ac:dyDescent="0.25">
      <c r="A35" s="8">
        <v>33</v>
      </c>
      <c r="B35" s="15">
        <v>1</v>
      </c>
      <c r="C35" s="15">
        <v>1</v>
      </c>
      <c r="D35" s="15">
        <v>1</v>
      </c>
      <c r="E35" s="15">
        <v>1</v>
      </c>
      <c r="F35" s="15">
        <f t="shared" si="0"/>
        <v>1</v>
      </c>
    </row>
    <row r="36" spans="1:6" x14ac:dyDescent="0.25">
      <c r="A36" s="8">
        <v>34</v>
      </c>
      <c r="B36" s="15">
        <v>1</v>
      </c>
      <c r="C36" s="15">
        <v>1</v>
      </c>
      <c r="D36" s="15">
        <v>1</v>
      </c>
      <c r="E36" s="15">
        <v>1</v>
      </c>
      <c r="F36" s="15">
        <f t="shared" si="0"/>
        <v>1</v>
      </c>
    </row>
    <row r="37" spans="1:6" x14ac:dyDescent="0.25">
      <c r="A37" s="8">
        <v>35</v>
      </c>
      <c r="B37" s="15">
        <v>1</v>
      </c>
      <c r="C37" s="15">
        <v>1</v>
      </c>
      <c r="D37" s="15">
        <v>1</v>
      </c>
      <c r="E37" s="15">
        <v>1</v>
      </c>
      <c r="F37" s="15">
        <f t="shared" si="0"/>
        <v>1</v>
      </c>
    </row>
    <row r="38" spans="1:6" x14ac:dyDescent="0.25">
      <c r="A38" s="8">
        <v>36</v>
      </c>
      <c r="B38" s="15">
        <v>1</v>
      </c>
      <c r="C38" s="15">
        <v>1</v>
      </c>
      <c r="D38" s="15">
        <v>1</v>
      </c>
      <c r="E38" s="15">
        <v>1</v>
      </c>
      <c r="F38" s="15">
        <f t="shared" si="0"/>
        <v>1</v>
      </c>
    </row>
    <row r="39" spans="1:6" x14ac:dyDescent="0.25">
      <c r="A39" s="8">
        <v>37</v>
      </c>
      <c r="B39" s="15">
        <v>1</v>
      </c>
      <c r="C39" s="15">
        <v>1</v>
      </c>
      <c r="D39" s="15">
        <v>1</v>
      </c>
      <c r="E39" s="15">
        <v>1</v>
      </c>
      <c r="F39" s="15">
        <f t="shared" si="0"/>
        <v>1</v>
      </c>
    </row>
    <row r="40" spans="1:6" x14ac:dyDescent="0.25">
      <c r="A40" s="8">
        <v>38</v>
      </c>
      <c r="B40" s="15">
        <v>1</v>
      </c>
      <c r="C40" s="15">
        <v>1</v>
      </c>
      <c r="D40" s="15">
        <v>1</v>
      </c>
      <c r="E40" s="15">
        <v>1</v>
      </c>
      <c r="F40" s="15">
        <f t="shared" si="0"/>
        <v>1</v>
      </c>
    </row>
    <row r="41" spans="1:6" x14ac:dyDescent="0.25">
      <c r="A41" s="8">
        <v>39</v>
      </c>
      <c r="B41" s="15">
        <v>1</v>
      </c>
      <c r="C41" s="15">
        <v>1</v>
      </c>
      <c r="D41" s="15">
        <v>1</v>
      </c>
      <c r="E41" s="15">
        <v>1</v>
      </c>
      <c r="F41" s="15">
        <f t="shared" si="0"/>
        <v>1</v>
      </c>
    </row>
    <row r="42" spans="1:6" x14ac:dyDescent="0.25">
      <c r="A42" s="8">
        <v>40</v>
      </c>
      <c r="B42" s="15">
        <v>1</v>
      </c>
      <c r="C42" s="15">
        <v>1</v>
      </c>
      <c r="D42" s="15">
        <v>1</v>
      </c>
      <c r="E42" s="15">
        <v>1</v>
      </c>
      <c r="F42" s="15">
        <f t="shared" si="0"/>
        <v>1</v>
      </c>
    </row>
    <row r="43" spans="1:6" x14ac:dyDescent="0.25">
      <c r="A43" s="8">
        <v>41</v>
      </c>
      <c r="B43" s="15">
        <v>1</v>
      </c>
      <c r="C43" s="15">
        <v>1</v>
      </c>
      <c r="D43" s="15">
        <v>1</v>
      </c>
      <c r="E43" s="15">
        <v>1</v>
      </c>
      <c r="F43" s="15">
        <f t="shared" si="0"/>
        <v>1</v>
      </c>
    </row>
    <row r="44" spans="1:6" x14ac:dyDescent="0.25">
      <c r="A44" s="8">
        <v>42</v>
      </c>
      <c r="B44" s="15">
        <v>1</v>
      </c>
      <c r="C44" s="15">
        <v>1</v>
      </c>
      <c r="D44" s="15">
        <v>1</v>
      </c>
      <c r="E44" s="15">
        <v>1</v>
      </c>
      <c r="F44" s="15">
        <f t="shared" si="0"/>
        <v>1</v>
      </c>
    </row>
    <row r="45" spans="1:6" x14ac:dyDescent="0.25">
      <c r="A45" s="8">
        <v>43</v>
      </c>
      <c r="B45" s="15">
        <v>1</v>
      </c>
      <c r="C45" s="15">
        <v>1</v>
      </c>
      <c r="D45" s="15">
        <v>1</v>
      </c>
      <c r="E45" s="15">
        <v>1</v>
      </c>
      <c r="F45" s="15">
        <f t="shared" si="0"/>
        <v>1</v>
      </c>
    </row>
    <row r="46" spans="1:6" x14ac:dyDescent="0.25">
      <c r="A46" s="8">
        <v>44</v>
      </c>
      <c r="B46" s="15">
        <v>1</v>
      </c>
      <c r="C46" s="15">
        <v>1</v>
      </c>
      <c r="D46" s="15">
        <v>1</v>
      </c>
      <c r="E46" s="15">
        <v>1</v>
      </c>
      <c r="F46" s="15">
        <f t="shared" si="0"/>
        <v>1</v>
      </c>
    </row>
    <row r="47" spans="1:6" x14ac:dyDescent="0.25">
      <c r="A47" s="8">
        <v>45</v>
      </c>
      <c r="B47" s="15">
        <v>1</v>
      </c>
      <c r="C47" s="15">
        <v>1</v>
      </c>
      <c r="D47" s="15">
        <v>1</v>
      </c>
      <c r="E47" s="15">
        <v>1</v>
      </c>
      <c r="F47" s="15">
        <f t="shared" si="0"/>
        <v>1</v>
      </c>
    </row>
    <row r="48" spans="1:6" x14ac:dyDescent="0.25">
      <c r="A48" s="8">
        <v>46</v>
      </c>
      <c r="B48" s="15">
        <v>1</v>
      </c>
      <c r="C48" s="15">
        <v>1</v>
      </c>
      <c r="D48" s="15">
        <v>0.875</v>
      </c>
      <c r="E48" s="15">
        <v>1</v>
      </c>
      <c r="F48" s="15">
        <f t="shared" si="0"/>
        <v>0.96875</v>
      </c>
    </row>
    <row r="49" spans="1:6" x14ac:dyDescent="0.25">
      <c r="A49" s="8">
        <v>47</v>
      </c>
      <c r="B49" s="15">
        <v>1</v>
      </c>
      <c r="C49" s="15">
        <v>1</v>
      </c>
      <c r="D49" s="15">
        <v>0.8</v>
      </c>
      <c r="E49" s="15">
        <v>1</v>
      </c>
      <c r="F49" s="15">
        <f t="shared" si="0"/>
        <v>0.95</v>
      </c>
    </row>
    <row r="50" spans="1:6" x14ac:dyDescent="0.25">
      <c r="A50" s="8">
        <v>48</v>
      </c>
      <c r="B50" s="15">
        <v>1</v>
      </c>
      <c r="C50" s="15">
        <v>1</v>
      </c>
      <c r="D50" s="15">
        <v>0.75</v>
      </c>
      <c r="E50" s="15">
        <v>1</v>
      </c>
      <c r="F50" s="15">
        <f t="shared" si="0"/>
        <v>0.9375</v>
      </c>
    </row>
    <row r="51" spans="1:6" x14ac:dyDescent="0.25">
      <c r="A51" s="8">
        <v>49</v>
      </c>
      <c r="B51" s="15">
        <v>1</v>
      </c>
      <c r="C51" s="15">
        <v>1</v>
      </c>
      <c r="D51" s="15">
        <v>0.8</v>
      </c>
      <c r="E51" s="15">
        <v>1</v>
      </c>
      <c r="F51" s="15">
        <f t="shared" si="0"/>
        <v>0.95</v>
      </c>
    </row>
    <row r="52" spans="1:6" x14ac:dyDescent="0.25">
      <c r="A52" s="8">
        <v>50</v>
      </c>
      <c r="B52" s="15">
        <v>1</v>
      </c>
      <c r="C52" s="15">
        <v>1</v>
      </c>
      <c r="D52" s="15">
        <v>1</v>
      </c>
      <c r="E52" s="15">
        <v>1</v>
      </c>
      <c r="F52" s="15">
        <f t="shared" si="0"/>
        <v>1</v>
      </c>
    </row>
    <row r="53" spans="1:6" x14ac:dyDescent="0.25">
      <c r="A53" s="8"/>
      <c r="B53" s="15"/>
      <c r="C53" s="15"/>
      <c r="D53" s="15"/>
      <c r="E53" s="15"/>
      <c r="F53" s="15"/>
    </row>
    <row r="54" spans="1:6" s="38" customFormat="1" ht="56.25" x14ac:dyDescent="0.25">
      <c r="A54" s="39" t="s">
        <v>232</v>
      </c>
      <c r="B54" s="36">
        <f>IFERROR(AVERAGE(_xlfn.ANCHORARRAY($B$3)),0)</f>
        <v>1</v>
      </c>
      <c r="C54" s="36">
        <f>IFERROR(AVERAGE(_xlfn.ANCHORARRAY($C$3)),0)</f>
        <v>1</v>
      </c>
      <c r="D54" s="36">
        <f>IFERROR(AVERAGE(_xlfn.ANCHORARRAY($D$3)),0)</f>
        <v>0.98449999999999993</v>
      </c>
      <c r="E54" s="36">
        <f>IFERROR(AVERAGE(_xlfn.ANCHORARRAY($E$3)),0)</f>
        <v>1</v>
      </c>
      <c r="F54" s="37">
        <f>IFERROR(AVERAGE(B54:E54),0)</f>
        <v>0.99612499999999993</v>
      </c>
    </row>
  </sheetData>
  <mergeCells count="4">
    <mergeCell ref="A1:A2"/>
    <mergeCell ref="B1:C1"/>
    <mergeCell ref="D1:E1"/>
    <mergeCell ref="F1:F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Q54"/>
  <sheetViews>
    <sheetView zoomScaleNormal="100" workbookViewId="0">
      <selection activeCell="T9" sqref="T9"/>
    </sheetView>
  </sheetViews>
  <sheetFormatPr defaultRowHeight="15" x14ac:dyDescent="0.25"/>
  <cols>
    <col min="1" max="1" width="5.5703125" style="2" customWidth="1"/>
    <col min="2" max="5" width="22.85546875" customWidth="1"/>
    <col min="6" max="10" width="11.140625" style="2" customWidth="1"/>
    <col min="11" max="15" width="8.42578125" style="2" customWidth="1"/>
    <col min="16" max="16" width="7.7109375" style="2" customWidth="1"/>
    <col min="17" max="17" width="31.42578125" style="2" customWidth="1"/>
    <col min="20" max="21" width="23.5703125" customWidth="1"/>
    <col min="22" max="22" width="19.42578125" customWidth="1"/>
  </cols>
  <sheetData>
    <row r="1" spans="1:17" ht="24.95" customHeight="1" x14ac:dyDescent="0.25">
      <c r="A1" s="16" t="s">
        <v>0</v>
      </c>
      <c r="B1" s="16" t="s">
        <v>5</v>
      </c>
      <c r="C1" s="16"/>
      <c r="D1" s="16" t="s">
        <v>6</v>
      </c>
      <c r="E1" s="16"/>
      <c r="F1" s="29" t="s">
        <v>133</v>
      </c>
      <c r="G1" s="30"/>
      <c r="H1" s="30"/>
      <c r="I1" s="30"/>
      <c r="J1" s="31"/>
      <c r="K1" s="29" t="s">
        <v>132</v>
      </c>
      <c r="L1" s="30"/>
      <c r="M1" s="30"/>
      <c r="N1" s="30"/>
      <c r="O1" s="31"/>
      <c r="P1" s="29" t="s">
        <v>136</v>
      </c>
      <c r="Q1" s="31"/>
    </row>
    <row r="2" spans="1:17" ht="24.95" customHeight="1" x14ac:dyDescent="0.25">
      <c r="A2" s="16"/>
      <c r="B2" s="1" t="s">
        <v>1</v>
      </c>
      <c r="C2" s="1" t="s">
        <v>3</v>
      </c>
      <c r="D2" s="1" t="s">
        <v>4</v>
      </c>
      <c r="E2" s="1" t="s">
        <v>2</v>
      </c>
      <c r="F2" s="1" t="s">
        <v>7</v>
      </c>
      <c r="G2" s="1" t="s">
        <v>8</v>
      </c>
      <c r="H2" s="1" t="s">
        <v>9</v>
      </c>
      <c r="I2" s="1" t="s">
        <v>10</v>
      </c>
      <c r="J2" s="1" t="s">
        <v>11</v>
      </c>
      <c r="K2" s="1" t="s">
        <v>12</v>
      </c>
      <c r="L2" s="1" t="s">
        <v>13</v>
      </c>
      <c r="M2" s="1" t="s">
        <v>14</v>
      </c>
      <c r="N2" s="1" t="s">
        <v>15</v>
      </c>
      <c r="O2" s="1" t="s">
        <v>16</v>
      </c>
      <c r="P2" s="1" t="s">
        <v>17</v>
      </c>
      <c r="Q2" s="1" t="s">
        <v>27</v>
      </c>
    </row>
    <row r="3" spans="1:17" s="3" customFormat="1" ht="409.5" x14ac:dyDescent="0.25">
      <c r="A3" s="4" cm="1">
        <f t="array" ref="A3:E52">Data!A3:E52</f>
        <v>1</v>
      </c>
      <c r="B3" s="5" t="str">
        <v>Apa jenis-jenis beasiswa bagi mahasiswa undiksha?</v>
      </c>
      <c r="C3" s="6"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6"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6"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0</v>
      </c>
      <c r="G3" s="4">
        <v>0</v>
      </c>
      <c r="H3" s="4">
        <v>0</v>
      </c>
      <c r="I3" s="4">
        <v>0</v>
      </c>
      <c r="J3" s="4">
        <v>0</v>
      </c>
      <c r="K3" s="7">
        <f>IFERROR(COUNTIF(F3,1)/(COUNTIF(F3,1)+COUNTIF(F3,0)),"")</f>
        <v>0</v>
      </c>
      <c r="L3" s="7">
        <f>IFERROR(COUNTIF($F3:G3,1)/(COUNTIF($F3:G3,1)+COUNTIF($F3:G3,0)),"")</f>
        <v>0</v>
      </c>
      <c r="M3" s="7">
        <f>IFERROR(COUNTIF($F3:H3,1)/(COUNTIF($F3:H3,1)+COUNTIF($F3:H3,0)),"")</f>
        <v>0</v>
      </c>
      <c r="N3" s="7">
        <f>IFERROR(COUNTIF($F3:I3,1)/(COUNTIF($F3:I3,1)+COUNTIF($F3:I3,0)),"")</f>
        <v>0</v>
      </c>
      <c r="O3" s="7">
        <f>IFERROR(COUNTIF($F3:J3,1)/(COUNTIF($F3:J3,1)+COUNTIF($F3:J3,0)),"")</f>
        <v>0</v>
      </c>
      <c r="P3" s="4">
        <f>COUNTIF($F3:J3,1)+COUNTIF($F3:J3,0)</f>
        <v>5</v>
      </c>
      <c r="Q3" s="7">
        <f>IFERROR(((K3*F3)+(L3*G3)+(M3*H3)+(N3*I3)+(O3*J3))/P3,0)</f>
        <v>0</v>
      </c>
    </row>
    <row r="4" spans="1:17" ht="409.5" x14ac:dyDescent="0.25">
      <c r="A4" s="4">
        <v>2</v>
      </c>
      <c r="B4" s="5" t="str">
        <v>Saya ingin tahu terkait dengan Beasiswa Afirmasi Dikti (Adik) Papua</v>
      </c>
      <c r="C4" s="6"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6"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6"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0</v>
      </c>
      <c r="G4" s="4">
        <v>0</v>
      </c>
      <c r="H4" s="4">
        <v>0</v>
      </c>
      <c r="I4" s="4">
        <v>0</v>
      </c>
      <c r="J4" s="4">
        <v>0</v>
      </c>
      <c r="K4" s="7">
        <f t="shared" ref="K4:K52" si="0">IFERROR(COUNTIF(F4,1)/(COUNTIF(F4,1)+COUNTIF(F4,0)),"")</f>
        <v>0</v>
      </c>
      <c r="L4" s="7">
        <f>IFERROR(COUNTIF($F4:G4,1)/(COUNTIF($F4:G4,1)+COUNTIF($F4:G4,0)),"")</f>
        <v>0</v>
      </c>
      <c r="M4" s="7">
        <f>IFERROR(COUNTIF($F4:H4,1)/(COUNTIF($F4:H4,1)+COUNTIF($F4:H4,0)),"")</f>
        <v>0</v>
      </c>
      <c r="N4" s="7">
        <f>IFERROR(COUNTIF($F4:I4,1)/(COUNTIF($F4:I4,1)+COUNTIF($F4:I4,0)),"")</f>
        <v>0</v>
      </c>
      <c r="O4" s="7">
        <f>IFERROR(COUNTIF($F4:J4,1)/(COUNTIF($F4:J4,1)+COUNTIF($F4:J4,0)),"")</f>
        <v>0</v>
      </c>
      <c r="P4" s="4">
        <f>COUNTIF($F4:J4,1)+COUNTIF($F4:J4,0)</f>
        <v>5</v>
      </c>
      <c r="Q4" s="7">
        <f t="shared" ref="Q4:Q52" si="1">IFERROR(((K4*F4)+(L4*G4)+(M4*H4)+(N4*I4)+(O4*J4))/P4,0)</f>
        <v>0</v>
      </c>
    </row>
    <row r="5" spans="1:17" ht="240" x14ac:dyDescent="0.25">
      <c r="A5" s="4">
        <v>3</v>
      </c>
      <c r="B5" s="5" t="str">
        <v>Dimana saya dapat melihat informasi daya tampung Mahasiswa Baru Undiksha Tahun Akademik 2024/2025?</v>
      </c>
      <c r="C5" s="6" t="str">
        <v>Salam Harmoni🙏
Anda dapat melihat informasi daya tampung mahasiswa baru Universitas Pendidikan Ganesha tahun akademik 2024/2025 dengan mengunjungi tautan berikut: https://undiksha.ac.id/pmb/tahun2024/daya-tampung.</v>
      </c>
      <c r="D5" s="6" t="str">
        <v>Anda dapat melihat informasi daya tampung mahasiswa baru Universitas Pendidikan Ganesha tahun akademik 2024/2025 dengan mengunjungi tautan berikut: [Daya Tampung Mahasiswa Baru Tahun Akademik 2024/2025](https://undiksha.ac.id/pmb/tahun2024/daya-tampung/).</v>
      </c>
      <c r="E5" s="6" t="str">
        <v>Salam Harmoni🙏
Anda dapat melihat informasi daya tampung mahasiswa baru Universitas Pendidikan Ganesha tahun akademik 2024/2025 dengan mengunjungi tautan berikut: [Daya Tampung Mahasiswa Baru Tahun Akademik 2024/2025](https://undiksha.ac.id/pmb/tahun2024/daya-tampung/).</v>
      </c>
      <c r="F5" s="4">
        <v>0</v>
      </c>
      <c r="G5" s="4">
        <v>0</v>
      </c>
      <c r="H5" s="4">
        <v>0</v>
      </c>
      <c r="I5" s="4">
        <v>0</v>
      </c>
      <c r="J5" s="4">
        <v>0</v>
      </c>
      <c r="K5" s="7">
        <f t="shared" si="0"/>
        <v>0</v>
      </c>
      <c r="L5" s="7">
        <f>IFERROR(COUNTIF($F5:G5,1)/(COUNTIF($F5:G5,1)+COUNTIF($F5:G5,0)),"")</f>
        <v>0</v>
      </c>
      <c r="M5" s="7">
        <f>IFERROR(COUNTIF($F5:H5,1)/(COUNTIF($F5:H5,1)+COUNTIF($F5:H5,0)),"")</f>
        <v>0</v>
      </c>
      <c r="N5" s="7">
        <f>IFERROR(COUNTIF($F5:I5,1)/(COUNTIF($F5:I5,1)+COUNTIF($F5:I5,0)),"")</f>
        <v>0</v>
      </c>
      <c r="O5" s="7">
        <f>IFERROR(COUNTIF($F5:J5,1)/(COUNTIF($F5:J5,1)+COUNTIF($F5:J5,0)),"")</f>
        <v>0</v>
      </c>
      <c r="P5" s="4">
        <f>COUNTIF($F5:J5,1)+COUNTIF($F5:J5,0)</f>
        <v>5</v>
      </c>
      <c r="Q5" s="7">
        <f t="shared" si="1"/>
        <v>0</v>
      </c>
    </row>
    <row r="6" spans="1:17"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0</v>
      </c>
      <c r="G6" s="4">
        <v>0</v>
      </c>
      <c r="H6" s="4">
        <v>0</v>
      </c>
      <c r="I6" s="4">
        <v>0</v>
      </c>
      <c r="J6" s="4">
        <v>0</v>
      </c>
      <c r="K6" s="7">
        <f t="shared" si="0"/>
        <v>0</v>
      </c>
      <c r="L6" s="7">
        <f>IFERROR(COUNTIF($F6:G6,1)/(COUNTIF($F6:G6,1)+COUNTIF($F6:G6,0)),"")</f>
        <v>0</v>
      </c>
      <c r="M6" s="7">
        <f>IFERROR(COUNTIF($F6:H6,1)/(COUNTIF($F6:H6,1)+COUNTIF($F6:H6,0)),"")</f>
        <v>0</v>
      </c>
      <c r="N6" s="7">
        <f>IFERROR(COUNTIF($F6:I6,1)/(COUNTIF($F6:I6,1)+COUNTIF($F6:I6,0)),"")</f>
        <v>0</v>
      </c>
      <c r="O6" s="7">
        <f>IFERROR(COUNTIF($F6:J6,1)/(COUNTIF($F6:J6,1)+COUNTIF($F6:J6,0)),"")</f>
        <v>0</v>
      </c>
      <c r="P6" s="4">
        <f>COUNTIF($F6:J6,1)+COUNTIF($F6:J6,0)</f>
        <v>5</v>
      </c>
      <c r="Q6" s="7">
        <f t="shared" si="1"/>
        <v>0</v>
      </c>
    </row>
    <row r="7" spans="1:17"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0</v>
      </c>
      <c r="G7" s="4">
        <v>0</v>
      </c>
      <c r="H7" s="4">
        <v>0</v>
      </c>
      <c r="I7" s="4">
        <v>0</v>
      </c>
      <c r="J7" s="4">
        <v>0</v>
      </c>
      <c r="K7" s="7">
        <f t="shared" si="0"/>
        <v>0</v>
      </c>
      <c r="L7" s="7">
        <f>IFERROR(COUNTIF($F7:G7,1)/(COUNTIF($F7:G7,1)+COUNTIF($F7:G7,0)),"")</f>
        <v>0</v>
      </c>
      <c r="M7" s="7">
        <f>IFERROR(COUNTIF($F7:H7,1)/(COUNTIF($F7:H7,1)+COUNTIF($F7:H7,0)),"")</f>
        <v>0</v>
      </c>
      <c r="N7" s="7">
        <f>IFERROR(COUNTIF($F7:I7,1)/(COUNTIF($F7:I7,1)+COUNTIF($F7:I7,0)),"")</f>
        <v>0</v>
      </c>
      <c r="O7" s="7">
        <f>IFERROR(COUNTIF($F7:J7,1)/(COUNTIF($F7:J7,1)+COUNTIF($F7:J7,0)),"")</f>
        <v>0</v>
      </c>
      <c r="P7" s="4">
        <f>COUNTIF($F7:J7,1)+COUNTIF($F7:J7,0)</f>
        <v>5</v>
      </c>
      <c r="Q7" s="7">
        <f t="shared" si="1"/>
        <v>0</v>
      </c>
    </row>
    <row r="8" spans="1:17"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0</v>
      </c>
      <c r="G8" s="4">
        <v>0</v>
      </c>
      <c r="H8" s="4">
        <v>0</v>
      </c>
      <c r="I8" s="4">
        <v>0</v>
      </c>
      <c r="J8" s="4">
        <v>0</v>
      </c>
      <c r="K8" s="7">
        <f t="shared" si="0"/>
        <v>0</v>
      </c>
      <c r="L8" s="7">
        <f>IFERROR(COUNTIF($F8:G8,1)/(COUNTIF($F8:G8,1)+COUNTIF($F8:G8,0)),"")</f>
        <v>0</v>
      </c>
      <c r="M8" s="7">
        <f>IFERROR(COUNTIF($F8:H8,1)/(COUNTIF($F8:H8,1)+COUNTIF($F8:H8,0)),"")</f>
        <v>0</v>
      </c>
      <c r="N8" s="7">
        <f>IFERROR(COUNTIF($F8:I8,1)/(COUNTIF($F8:I8,1)+COUNTIF($F8:I8,0)),"")</f>
        <v>0</v>
      </c>
      <c r="O8" s="7">
        <f>IFERROR(COUNTIF($F8:J8,1)/(COUNTIF($F8:J8,1)+COUNTIF($F8:J8,0)),"")</f>
        <v>0</v>
      </c>
      <c r="P8" s="4">
        <f>COUNTIF($F8:J8,1)+COUNTIF($F8:J8,0)</f>
        <v>5</v>
      </c>
      <c r="Q8" s="7">
        <f t="shared" si="1"/>
        <v>0</v>
      </c>
    </row>
    <row r="9" spans="1:17"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0</v>
      </c>
      <c r="G9" s="4">
        <v>0</v>
      </c>
      <c r="H9" s="4">
        <v>0</v>
      </c>
      <c r="I9" s="4">
        <v>0</v>
      </c>
      <c r="J9" s="4">
        <v>0</v>
      </c>
      <c r="K9" s="7">
        <f t="shared" si="0"/>
        <v>0</v>
      </c>
      <c r="L9" s="7">
        <f>IFERROR(COUNTIF($F9:G9,1)/(COUNTIF($F9:G9,1)+COUNTIF($F9:G9,0)),"")</f>
        <v>0</v>
      </c>
      <c r="M9" s="7">
        <f>IFERROR(COUNTIF($F9:H9,1)/(COUNTIF($F9:H9,1)+COUNTIF($F9:H9,0)),"")</f>
        <v>0</v>
      </c>
      <c r="N9" s="7">
        <f>IFERROR(COUNTIF($F9:I9,1)/(COUNTIF($F9:I9,1)+COUNTIF($F9:I9,0)),"")</f>
        <v>0</v>
      </c>
      <c r="O9" s="7">
        <f>IFERROR(COUNTIF($F9:J9,1)/(COUNTIF($F9:J9,1)+COUNTIF($F9:J9,0)),"")</f>
        <v>0</v>
      </c>
      <c r="P9" s="4">
        <f>COUNTIF($F9:J9,1)+COUNTIF($F9:J9,0)</f>
        <v>5</v>
      </c>
      <c r="Q9" s="7">
        <f t="shared" si="1"/>
        <v>0</v>
      </c>
    </row>
    <row r="10" spans="1:17"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0</v>
      </c>
      <c r="G10" s="4">
        <v>0</v>
      </c>
      <c r="H10" s="4">
        <v>0</v>
      </c>
      <c r="I10" s="4">
        <v>0</v>
      </c>
      <c r="J10" s="4">
        <v>0</v>
      </c>
      <c r="K10" s="7">
        <f t="shared" si="0"/>
        <v>0</v>
      </c>
      <c r="L10" s="7">
        <f>IFERROR(COUNTIF($F10:G10,1)/(COUNTIF($F10:G10,1)+COUNTIF($F10:G10,0)),"")</f>
        <v>0</v>
      </c>
      <c r="M10" s="7">
        <f>IFERROR(COUNTIF($F10:H10,1)/(COUNTIF($F10:H10,1)+COUNTIF($F10:H10,0)),"")</f>
        <v>0</v>
      </c>
      <c r="N10" s="7">
        <f>IFERROR(COUNTIF($F10:I10,1)/(COUNTIF($F10:I10,1)+COUNTIF($F10:I10,0)),"")</f>
        <v>0</v>
      </c>
      <c r="O10" s="7">
        <f>IFERROR(COUNTIF($F10:J10,1)/(COUNTIF($F10:J10,1)+COUNTIF($F10:J10,0)),"")</f>
        <v>0</v>
      </c>
      <c r="P10" s="4">
        <f>COUNTIF($F10:J10,1)+COUNTIF($F10:J10,0)</f>
        <v>5</v>
      </c>
      <c r="Q10" s="7">
        <f t="shared" si="1"/>
        <v>0</v>
      </c>
    </row>
    <row r="11" spans="1:17"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0</v>
      </c>
      <c r="G11" s="4">
        <v>0</v>
      </c>
      <c r="H11" s="4">
        <v>0</v>
      </c>
      <c r="I11" s="4">
        <v>0</v>
      </c>
      <c r="J11" s="4">
        <v>0</v>
      </c>
      <c r="K11" s="7">
        <f t="shared" si="0"/>
        <v>0</v>
      </c>
      <c r="L11" s="7">
        <f>IFERROR(COUNTIF($F11:G11,1)/(COUNTIF($F11:G11,1)+COUNTIF($F11:G11,0)),"")</f>
        <v>0</v>
      </c>
      <c r="M11" s="7">
        <f>IFERROR(COUNTIF($F11:H11,1)/(COUNTIF($F11:H11,1)+COUNTIF($F11:H11,0)),"")</f>
        <v>0</v>
      </c>
      <c r="N11" s="7">
        <f>IFERROR(COUNTIF($F11:I11,1)/(COUNTIF($F11:I11,1)+COUNTIF($F11:I11,0)),"")</f>
        <v>0</v>
      </c>
      <c r="O11" s="7">
        <f>IFERROR(COUNTIF($F11:J11,1)/(COUNTIF($F11:J11,1)+COUNTIF($F11:J11,0)),"")</f>
        <v>0</v>
      </c>
      <c r="P11" s="4">
        <f>COUNTIF($F11:J11,1)+COUNTIF($F11:J11,0)</f>
        <v>5</v>
      </c>
      <c r="Q11" s="7">
        <f t="shared" si="1"/>
        <v>0</v>
      </c>
    </row>
    <row r="12" spans="1:17"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0</v>
      </c>
      <c r="G12" s="4">
        <v>0</v>
      </c>
      <c r="H12" s="4">
        <v>0</v>
      </c>
      <c r="I12" s="4">
        <v>0</v>
      </c>
      <c r="J12" s="4">
        <v>0</v>
      </c>
      <c r="K12" s="7">
        <f t="shared" si="0"/>
        <v>0</v>
      </c>
      <c r="L12" s="7">
        <f>IFERROR(COUNTIF($F12:G12,1)/(COUNTIF($F12:G12,1)+COUNTIF($F12:G12,0)),"")</f>
        <v>0</v>
      </c>
      <c r="M12" s="7">
        <f>IFERROR(COUNTIF($F12:H12,1)/(COUNTIF($F12:H12,1)+COUNTIF($F12:H12,0)),"")</f>
        <v>0</v>
      </c>
      <c r="N12" s="7">
        <f>IFERROR(COUNTIF($F12:I12,1)/(COUNTIF($F12:I12,1)+COUNTIF($F12:I12,0)),"")</f>
        <v>0</v>
      </c>
      <c r="O12" s="7">
        <f>IFERROR(COUNTIF($F12:J12,1)/(COUNTIF($F12:J12,1)+COUNTIF($F12:J12,0)),"")</f>
        <v>0</v>
      </c>
      <c r="P12" s="4">
        <f>COUNTIF($F12:J12,1)+COUNTIF($F12:J12,0)</f>
        <v>5</v>
      </c>
      <c r="Q12" s="7">
        <f t="shared" si="1"/>
        <v>0</v>
      </c>
    </row>
    <row r="13" spans="1:17"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0</v>
      </c>
      <c r="G13" s="4">
        <v>0</v>
      </c>
      <c r="H13" s="4">
        <v>0</v>
      </c>
      <c r="I13" s="4">
        <v>0</v>
      </c>
      <c r="J13" s="4">
        <v>0</v>
      </c>
      <c r="K13" s="7">
        <f t="shared" si="0"/>
        <v>0</v>
      </c>
      <c r="L13" s="7">
        <f>IFERROR(COUNTIF($F13:G13,1)/(COUNTIF($F13:G13,1)+COUNTIF($F13:G13,0)),"")</f>
        <v>0</v>
      </c>
      <c r="M13" s="7">
        <f>IFERROR(COUNTIF($F13:H13,1)/(COUNTIF($F13:H13,1)+COUNTIF($F13:H13,0)),"")</f>
        <v>0</v>
      </c>
      <c r="N13" s="7">
        <f>IFERROR(COUNTIF($F13:I13,1)/(COUNTIF($F13:I13,1)+COUNTIF($F13:I13,0)),"")</f>
        <v>0</v>
      </c>
      <c r="O13" s="7">
        <f>IFERROR(COUNTIF($F13:J13,1)/(COUNTIF($F13:J13,1)+COUNTIF($F13:J13,0)),"")</f>
        <v>0</v>
      </c>
      <c r="P13" s="4">
        <f>COUNTIF($F13:J13,1)+COUNTIF($F13:J13,0)</f>
        <v>5</v>
      </c>
      <c r="Q13" s="7">
        <f t="shared" si="1"/>
        <v>0</v>
      </c>
    </row>
    <row r="14" spans="1:17"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0</v>
      </c>
      <c r="G14" s="4">
        <v>0</v>
      </c>
      <c r="H14" s="4">
        <v>0</v>
      </c>
      <c r="I14" s="4">
        <v>0</v>
      </c>
      <c r="J14" s="4">
        <v>0</v>
      </c>
      <c r="K14" s="7">
        <f t="shared" si="0"/>
        <v>0</v>
      </c>
      <c r="L14" s="7">
        <f>IFERROR(COUNTIF($F14:G14,1)/(COUNTIF($F14:G14,1)+COUNTIF($F14:G14,0)),"")</f>
        <v>0</v>
      </c>
      <c r="M14" s="7">
        <f>IFERROR(COUNTIF($F14:H14,1)/(COUNTIF($F14:H14,1)+COUNTIF($F14:H14,0)),"")</f>
        <v>0</v>
      </c>
      <c r="N14" s="7">
        <f>IFERROR(COUNTIF($F14:I14,1)/(COUNTIF($F14:I14,1)+COUNTIF($F14:I14,0)),"")</f>
        <v>0</v>
      </c>
      <c r="O14" s="7">
        <f>IFERROR(COUNTIF($F14:J14,1)/(COUNTIF($F14:J14,1)+COUNTIF($F14:J14,0)),"")</f>
        <v>0</v>
      </c>
      <c r="P14" s="4">
        <f>COUNTIF($F14:J14,1)+COUNTIF($F14:J14,0)</f>
        <v>5</v>
      </c>
      <c r="Q14" s="7">
        <f t="shared" si="1"/>
        <v>0</v>
      </c>
    </row>
    <row r="15" spans="1:17"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0</v>
      </c>
      <c r="G15" s="4">
        <v>0</v>
      </c>
      <c r="H15" s="4">
        <v>0</v>
      </c>
      <c r="I15" s="4">
        <v>0</v>
      </c>
      <c r="J15" s="4">
        <v>0</v>
      </c>
      <c r="K15" s="7">
        <f t="shared" si="0"/>
        <v>0</v>
      </c>
      <c r="L15" s="7">
        <f>IFERROR(COUNTIF($F15:G15,1)/(COUNTIF($F15:G15,1)+COUNTIF($F15:G15,0)),"")</f>
        <v>0</v>
      </c>
      <c r="M15" s="7">
        <f>IFERROR(COUNTIF($F15:H15,1)/(COUNTIF($F15:H15,1)+COUNTIF($F15:H15,0)),"")</f>
        <v>0</v>
      </c>
      <c r="N15" s="7">
        <f>IFERROR(COUNTIF($F15:I15,1)/(COUNTIF($F15:I15,1)+COUNTIF($F15:I15,0)),"")</f>
        <v>0</v>
      </c>
      <c r="O15" s="7">
        <f>IFERROR(COUNTIF($F15:J15,1)/(COUNTIF($F15:J15,1)+COUNTIF($F15:J15,0)),"")</f>
        <v>0</v>
      </c>
      <c r="P15" s="4">
        <f>COUNTIF($F15:J15,1)+COUNTIF($F15:J15,0)</f>
        <v>5</v>
      </c>
      <c r="Q15" s="7">
        <f t="shared" si="1"/>
        <v>0</v>
      </c>
    </row>
    <row r="16" spans="1:17"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0</v>
      </c>
      <c r="G16" s="4">
        <v>0</v>
      </c>
      <c r="H16" s="4">
        <v>0</v>
      </c>
      <c r="I16" s="4">
        <v>0</v>
      </c>
      <c r="J16" s="4">
        <v>0</v>
      </c>
      <c r="K16" s="7">
        <f t="shared" si="0"/>
        <v>0</v>
      </c>
      <c r="L16" s="7">
        <f>IFERROR(COUNTIF($F16:G16,1)/(COUNTIF($F16:G16,1)+COUNTIF($F16:G16,0)),"")</f>
        <v>0</v>
      </c>
      <c r="M16" s="7">
        <f>IFERROR(COUNTIF($F16:H16,1)/(COUNTIF($F16:H16,1)+COUNTIF($F16:H16,0)),"")</f>
        <v>0</v>
      </c>
      <c r="N16" s="7">
        <f>IFERROR(COUNTIF($F16:I16,1)/(COUNTIF($F16:I16,1)+COUNTIF($F16:I16,0)),"")</f>
        <v>0</v>
      </c>
      <c r="O16" s="7">
        <f>IFERROR(COUNTIF($F16:J16,1)/(COUNTIF($F16:J16,1)+COUNTIF($F16:J16,0)),"")</f>
        <v>0</v>
      </c>
      <c r="P16" s="4">
        <f>COUNTIF($F16:J16,1)+COUNTIF($F16:J16,0)</f>
        <v>5</v>
      </c>
      <c r="Q16" s="7">
        <f t="shared" si="1"/>
        <v>0</v>
      </c>
    </row>
    <row r="17" spans="1:17"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0</v>
      </c>
      <c r="G17" s="4">
        <v>0</v>
      </c>
      <c r="H17" s="4">
        <v>0</v>
      </c>
      <c r="I17" s="4">
        <v>0</v>
      </c>
      <c r="J17" s="4">
        <v>0</v>
      </c>
      <c r="K17" s="7">
        <f t="shared" si="0"/>
        <v>0</v>
      </c>
      <c r="L17" s="7">
        <f>IFERROR(COUNTIF($F17:G17,1)/(COUNTIF($F17:G17,1)+COUNTIF($F17:G17,0)),"")</f>
        <v>0</v>
      </c>
      <c r="M17" s="7">
        <f>IFERROR(COUNTIF($F17:H17,1)/(COUNTIF($F17:H17,1)+COUNTIF($F17:H17,0)),"")</f>
        <v>0</v>
      </c>
      <c r="N17" s="7">
        <f>IFERROR(COUNTIF($F17:I17,1)/(COUNTIF($F17:I17,1)+COUNTIF($F17:I17,0)),"")</f>
        <v>0</v>
      </c>
      <c r="O17" s="7">
        <f>IFERROR(COUNTIF($F17:J17,1)/(COUNTIF($F17:J17,1)+COUNTIF($F17:J17,0)),"")</f>
        <v>0</v>
      </c>
      <c r="P17" s="4">
        <f>COUNTIF($F17:J17,1)+COUNTIF($F17:J17,0)</f>
        <v>5</v>
      </c>
      <c r="Q17" s="7">
        <f t="shared" si="1"/>
        <v>0</v>
      </c>
    </row>
    <row r="18" spans="1:17"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0</v>
      </c>
      <c r="G18" s="4">
        <v>0</v>
      </c>
      <c r="H18" s="4">
        <v>0</v>
      </c>
      <c r="I18" s="4">
        <v>0</v>
      </c>
      <c r="J18" s="4">
        <v>0</v>
      </c>
      <c r="K18" s="7">
        <f t="shared" si="0"/>
        <v>0</v>
      </c>
      <c r="L18" s="7">
        <f>IFERROR(COUNTIF($F18:G18,1)/(COUNTIF($F18:G18,1)+COUNTIF($F18:G18,0)),"")</f>
        <v>0</v>
      </c>
      <c r="M18" s="7">
        <f>IFERROR(COUNTIF($F18:H18,1)/(COUNTIF($F18:H18,1)+COUNTIF($F18:H18,0)),"")</f>
        <v>0</v>
      </c>
      <c r="N18" s="7">
        <f>IFERROR(COUNTIF($F18:I18,1)/(COUNTIF($F18:I18,1)+COUNTIF($F18:I18,0)),"")</f>
        <v>0</v>
      </c>
      <c r="O18" s="7">
        <f>IFERROR(COUNTIF($F18:J18,1)/(COUNTIF($F18:J18,1)+COUNTIF($F18:J18,0)),"")</f>
        <v>0</v>
      </c>
      <c r="P18" s="4">
        <f>COUNTIF($F18:J18,1)+COUNTIF($F18:J18,0)</f>
        <v>5</v>
      </c>
      <c r="Q18" s="7">
        <f t="shared" si="1"/>
        <v>0</v>
      </c>
    </row>
    <row r="19" spans="1:17"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0</v>
      </c>
      <c r="G19" s="4">
        <v>0</v>
      </c>
      <c r="H19" s="4">
        <v>0</v>
      </c>
      <c r="I19" s="4">
        <v>0</v>
      </c>
      <c r="J19" s="4">
        <v>0</v>
      </c>
      <c r="K19" s="7">
        <f t="shared" si="0"/>
        <v>0</v>
      </c>
      <c r="L19" s="7">
        <f>IFERROR(COUNTIF($F19:G19,1)/(COUNTIF($F19:G19,1)+COUNTIF($F19:G19,0)),"")</f>
        <v>0</v>
      </c>
      <c r="M19" s="7">
        <f>IFERROR(COUNTIF($F19:H19,1)/(COUNTIF($F19:H19,1)+COUNTIF($F19:H19,0)),"")</f>
        <v>0</v>
      </c>
      <c r="N19" s="7">
        <f>IFERROR(COUNTIF($F19:I19,1)/(COUNTIF($F19:I19,1)+COUNTIF($F19:I19,0)),"")</f>
        <v>0</v>
      </c>
      <c r="O19" s="7">
        <f>IFERROR(COUNTIF($F19:J19,1)/(COUNTIF($F19:J19,1)+COUNTIF($F19:J19,0)),"")</f>
        <v>0</v>
      </c>
      <c r="P19" s="4">
        <f>COUNTIF($F19:J19,1)+COUNTIF($F19:J19,0)</f>
        <v>5</v>
      </c>
      <c r="Q19" s="7">
        <f t="shared" si="1"/>
        <v>0</v>
      </c>
    </row>
    <row r="20" spans="1:17"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0</v>
      </c>
      <c r="G20" s="4">
        <v>0</v>
      </c>
      <c r="H20" s="4">
        <v>0</v>
      </c>
      <c r="I20" s="4">
        <v>0</v>
      </c>
      <c r="J20" s="4">
        <v>0</v>
      </c>
      <c r="K20" s="7">
        <f t="shared" si="0"/>
        <v>0</v>
      </c>
      <c r="L20" s="7">
        <f>IFERROR(COUNTIF($F20:G20,1)/(COUNTIF($F20:G20,1)+COUNTIF($F20:G20,0)),"")</f>
        <v>0</v>
      </c>
      <c r="M20" s="7">
        <f>IFERROR(COUNTIF($F20:H20,1)/(COUNTIF($F20:H20,1)+COUNTIF($F20:H20,0)),"")</f>
        <v>0</v>
      </c>
      <c r="N20" s="7">
        <f>IFERROR(COUNTIF($F20:I20,1)/(COUNTIF($F20:I20,1)+COUNTIF($F20:I20,0)),"")</f>
        <v>0</v>
      </c>
      <c r="O20" s="7">
        <f>IFERROR(COUNTIF($F20:J20,1)/(COUNTIF($F20:J20,1)+COUNTIF($F20:J20,0)),"")</f>
        <v>0</v>
      </c>
      <c r="P20" s="4">
        <f>COUNTIF($F20:J20,1)+COUNTIF($F20:J20,0)</f>
        <v>5</v>
      </c>
      <c r="Q20" s="7">
        <f t="shared" si="1"/>
        <v>0</v>
      </c>
    </row>
    <row r="21" spans="1:17"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0</v>
      </c>
      <c r="G21" s="4">
        <v>0</v>
      </c>
      <c r="H21" s="4">
        <v>0</v>
      </c>
      <c r="I21" s="4">
        <v>0</v>
      </c>
      <c r="J21" s="4">
        <v>0</v>
      </c>
      <c r="K21" s="7">
        <f t="shared" si="0"/>
        <v>0</v>
      </c>
      <c r="L21" s="7">
        <f>IFERROR(COUNTIF($F21:G21,1)/(COUNTIF($F21:G21,1)+COUNTIF($F21:G21,0)),"")</f>
        <v>0</v>
      </c>
      <c r="M21" s="7">
        <f>IFERROR(COUNTIF($F21:H21,1)/(COUNTIF($F21:H21,1)+COUNTIF($F21:H21,0)),"")</f>
        <v>0</v>
      </c>
      <c r="N21" s="7">
        <f>IFERROR(COUNTIF($F21:I21,1)/(COUNTIF($F21:I21,1)+COUNTIF($F21:I21,0)),"")</f>
        <v>0</v>
      </c>
      <c r="O21" s="7">
        <f>IFERROR(COUNTIF($F21:J21,1)/(COUNTIF($F21:J21,1)+COUNTIF($F21:J21,0)),"")</f>
        <v>0</v>
      </c>
      <c r="P21" s="4">
        <f>COUNTIF($F21:J21,1)+COUNTIF($F21:J21,0)</f>
        <v>5</v>
      </c>
      <c r="Q21" s="7">
        <f t="shared" si="1"/>
        <v>0</v>
      </c>
    </row>
    <row r="22" spans="1:17"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0</v>
      </c>
      <c r="G22" s="4">
        <v>0</v>
      </c>
      <c r="H22" s="4">
        <v>0</v>
      </c>
      <c r="I22" s="4">
        <v>0</v>
      </c>
      <c r="J22" s="4">
        <v>0</v>
      </c>
      <c r="K22" s="7">
        <f t="shared" si="0"/>
        <v>0</v>
      </c>
      <c r="L22" s="7">
        <f>IFERROR(COUNTIF($F22:G22,1)/(COUNTIF($F22:G22,1)+COUNTIF($F22:G22,0)),"")</f>
        <v>0</v>
      </c>
      <c r="M22" s="7">
        <f>IFERROR(COUNTIF($F22:H22,1)/(COUNTIF($F22:H22,1)+COUNTIF($F22:H22,0)),"")</f>
        <v>0</v>
      </c>
      <c r="N22" s="7">
        <f>IFERROR(COUNTIF($F22:I22,1)/(COUNTIF($F22:I22,1)+COUNTIF($F22:I22,0)),"")</f>
        <v>0</v>
      </c>
      <c r="O22" s="7">
        <f>IFERROR(COUNTIF($F22:J22,1)/(COUNTIF($F22:J22,1)+COUNTIF($F22:J22,0)),"")</f>
        <v>0</v>
      </c>
      <c r="P22" s="4">
        <f>COUNTIF($F22:J22,1)+COUNTIF($F22:J22,0)</f>
        <v>5</v>
      </c>
      <c r="Q22" s="7">
        <f t="shared" si="1"/>
        <v>0</v>
      </c>
    </row>
    <row r="23" spans="1:17"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0</v>
      </c>
      <c r="G23" s="4">
        <v>0</v>
      </c>
      <c r="H23" s="4">
        <v>0</v>
      </c>
      <c r="I23" s="4">
        <v>0</v>
      </c>
      <c r="J23" s="4">
        <v>0</v>
      </c>
      <c r="K23" s="7">
        <f t="shared" si="0"/>
        <v>0</v>
      </c>
      <c r="L23" s="7">
        <f>IFERROR(COUNTIF($F23:G23,1)/(COUNTIF($F23:G23,1)+COUNTIF($F23:G23,0)),"")</f>
        <v>0</v>
      </c>
      <c r="M23" s="7">
        <f>IFERROR(COUNTIF($F23:H23,1)/(COUNTIF($F23:H23,1)+COUNTIF($F23:H23,0)),"")</f>
        <v>0</v>
      </c>
      <c r="N23" s="7">
        <f>IFERROR(COUNTIF($F23:I23,1)/(COUNTIF($F23:I23,1)+COUNTIF($F23:I23,0)),"")</f>
        <v>0</v>
      </c>
      <c r="O23" s="7">
        <f>IFERROR(COUNTIF($F23:J23,1)/(COUNTIF($F23:J23,1)+COUNTIF($F23:J23,0)),"")</f>
        <v>0</v>
      </c>
      <c r="P23" s="4">
        <f>COUNTIF($F23:J23,1)+COUNTIF($F23:J23,0)</f>
        <v>5</v>
      </c>
      <c r="Q23" s="7">
        <f t="shared" si="1"/>
        <v>0</v>
      </c>
    </row>
    <row r="24" spans="1:17"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0</v>
      </c>
      <c r="G24" s="4">
        <v>0</v>
      </c>
      <c r="H24" s="4">
        <v>0</v>
      </c>
      <c r="I24" s="4">
        <v>0</v>
      </c>
      <c r="J24" s="4">
        <v>0</v>
      </c>
      <c r="K24" s="7">
        <f t="shared" si="0"/>
        <v>0</v>
      </c>
      <c r="L24" s="7">
        <f>IFERROR(COUNTIF($F24:G24,1)/(COUNTIF($F24:G24,1)+COUNTIF($F24:G24,0)),"")</f>
        <v>0</v>
      </c>
      <c r="M24" s="7">
        <f>IFERROR(COUNTIF($F24:H24,1)/(COUNTIF($F24:H24,1)+COUNTIF($F24:H24,0)),"")</f>
        <v>0</v>
      </c>
      <c r="N24" s="7">
        <f>IFERROR(COUNTIF($F24:I24,1)/(COUNTIF($F24:I24,1)+COUNTIF($F24:I24,0)),"")</f>
        <v>0</v>
      </c>
      <c r="O24" s="7">
        <f>IFERROR(COUNTIF($F24:J24,1)/(COUNTIF($F24:J24,1)+COUNTIF($F24:J24,0)),"")</f>
        <v>0</v>
      </c>
      <c r="P24" s="4">
        <f>COUNTIF($F24:J24,1)+COUNTIF($F24:J24,0)</f>
        <v>5</v>
      </c>
      <c r="Q24" s="7">
        <f t="shared" si="1"/>
        <v>0</v>
      </c>
    </row>
    <row r="25" spans="1:17"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0</v>
      </c>
      <c r="G25" s="4">
        <v>0</v>
      </c>
      <c r="H25" s="4">
        <v>0</v>
      </c>
      <c r="I25" s="4">
        <v>0</v>
      </c>
      <c r="J25" s="4">
        <v>0</v>
      </c>
      <c r="K25" s="7">
        <f t="shared" si="0"/>
        <v>0</v>
      </c>
      <c r="L25" s="7">
        <f>IFERROR(COUNTIF($F25:G25,1)/(COUNTIF($F25:G25,1)+COUNTIF($F25:G25,0)),"")</f>
        <v>0</v>
      </c>
      <c r="M25" s="7">
        <f>IFERROR(COUNTIF($F25:H25,1)/(COUNTIF($F25:H25,1)+COUNTIF($F25:H25,0)),"")</f>
        <v>0</v>
      </c>
      <c r="N25" s="7">
        <f>IFERROR(COUNTIF($F25:I25,1)/(COUNTIF($F25:I25,1)+COUNTIF($F25:I25,0)),"")</f>
        <v>0</v>
      </c>
      <c r="O25" s="7">
        <f>IFERROR(COUNTIF($F25:J25,1)/(COUNTIF($F25:J25,1)+COUNTIF($F25:J25,0)),"")</f>
        <v>0</v>
      </c>
      <c r="P25" s="4">
        <f>COUNTIF($F25:J25,1)+COUNTIF($F25:J25,0)</f>
        <v>5</v>
      </c>
      <c r="Q25" s="7">
        <f t="shared" si="1"/>
        <v>0</v>
      </c>
    </row>
    <row r="26" spans="1:17"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0</v>
      </c>
      <c r="G26" s="4">
        <v>0</v>
      </c>
      <c r="H26" s="4">
        <v>0</v>
      </c>
      <c r="I26" s="4">
        <v>0</v>
      </c>
      <c r="J26" s="4">
        <v>0</v>
      </c>
      <c r="K26" s="7">
        <f t="shared" si="0"/>
        <v>0</v>
      </c>
      <c r="L26" s="7">
        <f>IFERROR(COUNTIF($F26:G26,1)/(COUNTIF($F26:G26,1)+COUNTIF($F26:G26,0)),"")</f>
        <v>0</v>
      </c>
      <c r="M26" s="7">
        <f>IFERROR(COUNTIF($F26:H26,1)/(COUNTIF($F26:H26,1)+COUNTIF($F26:H26,0)),"")</f>
        <v>0</v>
      </c>
      <c r="N26" s="7">
        <f>IFERROR(COUNTIF($F26:I26,1)/(COUNTIF($F26:I26,1)+COUNTIF($F26:I26,0)),"")</f>
        <v>0</v>
      </c>
      <c r="O26" s="7">
        <f>IFERROR(COUNTIF($F26:J26,1)/(COUNTIF($F26:J26,1)+COUNTIF($F26:J26,0)),"")</f>
        <v>0</v>
      </c>
      <c r="P26" s="4">
        <f>COUNTIF($F26:J26,1)+COUNTIF($F26:J26,0)</f>
        <v>5</v>
      </c>
      <c r="Q26" s="7">
        <f t="shared" si="1"/>
        <v>0</v>
      </c>
    </row>
    <row r="27" spans="1:17"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0</v>
      </c>
      <c r="G27" s="4">
        <v>0</v>
      </c>
      <c r="H27" s="4">
        <v>0</v>
      </c>
      <c r="I27" s="4">
        <v>0</v>
      </c>
      <c r="J27" s="4">
        <v>0</v>
      </c>
      <c r="K27" s="7">
        <f t="shared" si="0"/>
        <v>0</v>
      </c>
      <c r="L27" s="7">
        <f>IFERROR(COUNTIF($F27:G27,1)/(COUNTIF($F27:G27,1)+COUNTIF($F27:G27,0)),"")</f>
        <v>0</v>
      </c>
      <c r="M27" s="7">
        <f>IFERROR(COUNTIF($F27:H27,1)/(COUNTIF($F27:H27,1)+COUNTIF($F27:H27,0)),"")</f>
        <v>0</v>
      </c>
      <c r="N27" s="7">
        <f>IFERROR(COUNTIF($F27:I27,1)/(COUNTIF($F27:I27,1)+COUNTIF($F27:I27,0)),"")</f>
        <v>0</v>
      </c>
      <c r="O27" s="7">
        <f>IFERROR(COUNTIF($F27:J27,1)/(COUNTIF($F27:J27,1)+COUNTIF($F27:J27,0)),"")</f>
        <v>0</v>
      </c>
      <c r="P27" s="4">
        <f>COUNTIF($F27:J27,1)+COUNTIF($F27:J27,0)</f>
        <v>5</v>
      </c>
      <c r="Q27" s="7">
        <f t="shared" si="1"/>
        <v>0</v>
      </c>
    </row>
    <row r="28" spans="1:17"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0</v>
      </c>
      <c r="G28" s="4">
        <v>0</v>
      </c>
      <c r="H28" s="4">
        <v>0</v>
      </c>
      <c r="I28" s="4">
        <v>0</v>
      </c>
      <c r="J28" s="4">
        <v>0</v>
      </c>
      <c r="K28" s="7">
        <f t="shared" si="0"/>
        <v>0</v>
      </c>
      <c r="L28" s="7">
        <f>IFERROR(COUNTIF($F28:G28,1)/(COUNTIF($F28:G28,1)+COUNTIF($F28:G28,0)),"")</f>
        <v>0</v>
      </c>
      <c r="M28" s="7">
        <f>IFERROR(COUNTIF($F28:H28,1)/(COUNTIF($F28:H28,1)+COUNTIF($F28:H28,0)),"")</f>
        <v>0</v>
      </c>
      <c r="N28" s="7">
        <f>IFERROR(COUNTIF($F28:I28,1)/(COUNTIF($F28:I28,1)+COUNTIF($F28:I28,0)),"")</f>
        <v>0</v>
      </c>
      <c r="O28" s="7">
        <f>IFERROR(COUNTIF($F28:J28,1)/(COUNTIF($F28:J28,1)+COUNTIF($F28:J28,0)),"")</f>
        <v>0</v>
      </c>
      <c r="P28" s="4">
        <f>COUNTIF($F28:J28,1)+COUNTIF($F28:J28,0)</f>
        <v>5</v>
      </c>
      <c r="Q28" s="7">
        <f t="shared" si="1"/>
        <v>0</v>
      </c>
    </row>
    <row r="29" spans="1:17"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0</v>
      </c>
      <c r="G29" s="4">
        <v>0</v>
      </c>
      <c r="H29" s="4">
        <v>0</v>
      </c>
      <c r="I29" s="4">
        <v>0</v>
      </c>
      <c r="J29" s="4">
        <v>0</v>
      </c>
      <c r="K29" s="7">
        <f t="shared" si="0"/>
        <v>0</v>
      </c>
      <c r="L29" s="7">
        <f>IFERROR(COUNTIF($F29:G29,1)/(COUNTIF($F29:G29,1)+COUNTIF($F29:G29,0)),"")</f>
        <v>0</v>
      </c>
      <c r="M29" s="7">
        <f>IFERROR(COUNTIF($F29:H29,1)/(COUNTIF($F29:H29,1)+COUNTIF($F29:H29,0)),"")</f>
        <v>0</v>
      </c>
      <c r="N29" s="7">
        <f>IFERROR(COUNTIF($F29:I29,1)/(COUNTIF($F29:I29,1)+COUNTIF($F29:I29,0)),"")</f>
        <v>0</v>
      </c>
      <c r="O29" s="7">
        <f>IFERROR(COUNTIF($F29:J29,1)/(COUNTIF($F29:J29,1)+COUNTIF($F29:J29,0)),"")</f>
        <v>0</v>
      </c>
      <c r="P29" s="4">
        <f>COUNTIF($F29:J29,1)+COUNTIF($F29:J29,0)</f>
        <v>5</v>
      </c>
      <c r="Q29" s="7">
        <f t="shared" si="1"/>
        <v>0</v>
      </c>
    </row>
    <row r="30" spans="1:17"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0</v>
      </c>
      <c r="G30" s="4">
        <v>0</v>
      </c>
      <c r="H30" s="4">
        <v>0</v>
      </c>
      <c r="I30" s="4">
        <v>0</v>
      </c>
      <c r="J30" s="4">
        <v>0</v>
      </c>
      <c r="K30" s="7">
        <f t="shared" si="0"/>
        <v>0</v>
      </c>
      <c r="L30" s="7">
        <f>IFERROR(COUNTIF($F30:G30,1)/(COUNTIF($F30:G30,1)+COUNTIF($F30:G30,0)),"")</f>
        <v>0</v>
      </c>
      <c r="M30" s="7">
        <f>IFERROR(COUNTIF($F30:H30,1)/(COUNTIF($F30:H30,1)+COUNTIF($F30:H30,0)),"")</f>
        <v>0</v>
      </c>
      <c r="N30" s="7">
        <f>IFERROR(COUNTIF($F30:I30,1)/(COUNTIF($F30:I30,1)+COUNTIF($F30:I30,0)),"")</f>
        <v>0</v>
      </c>
      <c r="O30" s="7">
        <f>IFERROR(COUNTIF($F30:J30,1)/(COUNTIF($F30:J30,1)+COUNTIF($F30:J30,0)),"")</f>
        <v>0</v>
      </c>
      <c r="P30" s="4">
        <f>COUNTIF($F30:J30,1)+COUNTIF($F30:J30,0)</f>
        <v>5</v>
      </c>
      <c r="Q30" s="7">
        <f t="shared" si="1"/>
        <v>0</v>
      </c>
    </row>
    <row r="31" spans="1:17"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0</v>
      </c>
      <c r="G31" s="4">
        <v>0</v>
      </c>
      <c r="H31" s="4">
        <v>0</v>
      </c>
      <c r="I31" s="4">
        <v>0</v>
      </c>
      <c r="J31" s="4">
        <v>0</v>
      </c>
      <c r="K31" s="7">
        <f t="shared" si="0"/>
        <v>0</v>
      </c>
      <c r="L31" s="7">
        <f>IFERROR(COUNTIF($F31:G31,1)/(COUNTIF($F31:G31,1)+COUNTIF($F31:G31,0)),"")</f>
        <v>0</v>
      </c>
      <c r="M31" s="7">
        <f>IFERROR(COUNTIF($F31:H31,1)/(COUNTIF($F31:H31,1)+COUNTIF($F31:H31,0)),"")</f>
        <v>0</v>
      </c>
      <c r="N31" s="7">
        <f>IFERROR(COUNTIF($F31:I31,1)/(COUNTIF($F31:I31,1)+COUNTIF($F31:I31,0)),"")</f>
        <v>0</v>
      </c>
      <c r="O31" s="7">
        <f>IFERROR(COUNTIF($F31:J31,1)/(COUNTIF($F31:J31,1)+COUNTIF($F31:J31,0)),"")</f>
        <v>0</v>
      </c>
      <c r="P31" s="4">
        <f>COUNTIF($F31:J31,1)+COUNTIF($F31:J31,0)</f>
        <v>5</v>
      </c>
      <c r="Q31" s="7">
        <f t="shared" si="1"/>
        <v>0</v>
      </c>
    </row>
    <row r="32" spans="1:17"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0</v>
      </c>
      <c r="G32" s="4">
        <v>0</v>
      </c>
      <c r="H32" s="4">
        <v>0</v>
      </c>
      <c r="I32" s="4">
        <v>0</v>
      </c>
      <c r="J32" s="4">
        <v>0</v>
      </c>
      <c r="K32" s="7">
        <f t="shared" si="0"/>
        <v>0</v>
      </c>
      <c r="L32" s="7">
        <f>IFERROR(COUNTIF($F32:G32,1)/(COUNTIF($F32:G32,1)+COUNTIF($F32:G32,0)),"")</f>
        <v>0</v>
      </c>
      <c r="M32" s="7">
        <f>IFERROR(COUNTIF($F32:H32,1)/(COUNTIF($F32:H32,1)+COUNTIF($F32:H32,0)),"")</f>
        <v>0</v>
      </c>
      <c r="N32" s="7">
        <f>IFERROR(COUNTIF($F32:I32,1)/(COUNTIF($F32:I32,1)+COUNTIF($F32:I32,0)),"")</f>
        <v>0</v>
      </c>
      <c r="O32" s="7">
        <f>IFERROR(COUNTIF($F32:J32,1)/(COUNTIF($F32:J32,1)+COUNTIF($F32:J32,0)),"")</f>
        <v>0</v>
      </c>
      <c r="P32" s="4">
        <f>COUNTIF($F32:J32,1)+COUNTIF($F32:J32,0)</f>
        <v>5</v>
      </c>
      <c r="Q32" s="7">
        <f t="shared" si="1"/>
        <v>0</v>
      </c>
    </row>
    <row r="33" spans="1:17"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0</v>
      </c>
      <c r="G33" s="4">
        <v>0</v>
      </c>
      <c r="H33" s="4">
        <v>0</v>
      </c>
      <c r="I33" s="4">
        <v>0</v>
      </c>
      <c r="J33" s="4">
        <v>0</v>
      </c>
      <c r="K33" s="7">
        <f t="shared" si="0"/>
        <v>0</v>
      </c>
      <c r="L33" s="7">
        <f>IFERROR(COUNTIF($F33:G33,1)/(COUNTIF($F33:G33,1)+COUNTIF($F33:G33,0)),"")</f>
        <v>0</v>
      </c>
      <c r="M33" s="7">
        <f>IFERROR(COUNTIF($F33:H33,1)/(COUNTIF($F33:H33,1)+COUNTIF($F33:H33,0)),"")</f>
        <v>0</v>
      </c>
      <c r="N33" s="7">
        <f>IFERROR(COUNTIF($F33:I33,1)/(COUNTIF($F33:I33,1)+COUNTIF($F33:I33,0)),"")</f>
        <v>0</v>
      </c>
      <c r="O33" s="7">
        <f>IFERROR(COUNTIF($F33:J33,1)/(COUNTIF($F33:J33,1)+COUNTIF($F33:J33,0)),"")</f>
        <v>0</v>
      </c>
      <c r="P33" s="4">
        <f>COUNTIF($F33:J33,1)+COUNTIF($F33:J33,0)</f>
        <v>5</v>
      </c>
      <c r="Q33" s="7">
        <f t="shared" si="1"/>
        <v>0</v>
      </c>
    </row>
    <row r="34" spans="1:17"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0</v>
      </c>
      <c r="G34" s="4">
        <v>0</v>
      </c>
      <c r="H34" s="4">
        <v>0</v>
      </c>
      <c r="I34" s="4">
        <v>0</v>
      </c>
      <c r="J34" s="4">
        <v>0</v>
      </c>
      <c r="K34" s="7">
        <f t="shared" si="0"/>
        <v>0</v>
      </c>
      <c r="L34" s="7">
        <f>IFERROR(COUNTIF($F34:G34,1)/(COUNTIF($F34:G34,1)+COUNTIF($F34:G34,0)),"")</f>
        <v>0</v>
      </c>
      <c r="M34" s="7">
        <f>IFERROR(COUNTIF($F34:H34,1)/(COUNTIF($F34:H34,1)+COUNTIF($F34:H34,0)),"")</f>
        <v>0</v>
      </c>
      <c r="N34" s="7">
        <f>IFERROR(COUNTIF($F34:I34,1)/(COUNTIF($F34:I34,1)+COUNTIF($F34:I34,0)),"")</f>
        <v>0</v>
      </c>
      <c r="O34" s="7">
        <f>IFERROR(COUNTIF($F34:J34,1)/(COUNTIF($F34:J34,1)+COUNTIF($F34:J34,0)),"")</f>
        <v>0</v>
      </c>
      <c r="P34" s="4">
        <f>COUNTIF($F34:J34,1)+COUNTIF($F34:J34,0)</f>
        <v>5</v>
      </c>
      <c r="Q34" s="7">
        <f t="shared" si="1"/>
        <v>0</v>
      </c>
    </row>
    <row r="35" spans="1:17"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0</v>
      </c>
      <c r="G35" s="4">
        <v>0</v>
      </c>
      <c r="H35" s="4">
        <v>0</v>
      </c>
      <c r="I35" s="4">
        <v>0</v>
      </c>
      <c r="J35" s="4">
        <v>0</v>
      </c>
      <c r="K35" s="7">
        <f t="shared" si="0"/>
        <v>0</v>
      </c>
      <c r="L35" s="7">
        <f>IFERROR(COUNTIF($F35:G35,1)/(COUNTIF($F35:G35,1)+COUNTIF($F35:G35,0)),"")</f>
        <v>0</v>
      </c>
      <c r="M35" s="7">
        <f>IFERROR(COUNTIF($F35:H35,1)/(COUNTIF($F35:H35,1)+COUNTIF($F35:H35,0)),"")</f>
        <v>0</v>
      </c>
      <c r="N35" s="7">
        <f>IFERROR(COUNTIF($F35:I35,1)/(COUNTIF($F35:I35,1)+COUNTIF($F35:I35,0)),"")</f>
        <v>0</v>
      </c>
      <c r="O35" s="7">
        <f>IFERROR(COUNTIF($F35:J35,1)/(COUNTIF($F35:J35,1)+COUNTIF($F35:J35,0)),"")</f>
        <v>0</v>
      </c>
      <c r="P35" s="4">
        <f>COUNTIF($F35:J35,1)+COUNTIF($F35:J35,0)</f>
        <v>5</v>
      </c>
      <c r="Q35" s="7">
        <f t="shared" si="1"/>
        <v>0</v>
      </c>
    </row>
    <row r="36" spans="1:17"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0</v>
      </c>
      <c r="G36" s="4">
        <v>0</v>
      </c>
      <c r="H36" s="4">
        <v>0</v>
      </c>
      <c r="I36" s="4">
        <v>0</v>
      </c>
      <c r="J36" s="4">
        <v>0</v>
      </c>
      <c r="K36" s="7">
        <f t="shared" si="0"/>
        <v>0</v>
      </c>
      <c r="L36" s="7">
        <f>IFERROR(COUNTIF($F36:G36,1)/(COUNTIF($F36:G36,1)+COUNTIF($F36:G36,0)),"")</f>
        <v>0</v>
      </c>
      <c r="M36" s="7">
        <f>IFERROR(COUNTIF($F36:H36,1)/(COUNTIF($F36:H36,1)+COUNTIF($F36:H36,0)),"")</f>
        <v>0</v>
      </c>
      <c r="N36" s="7">
        <f>IFERROR(COUNTIF($F36:I36,1)/(COUNTIF($F36:I36,1)+COUNTIF($F36:I36,0)),"")</f>
        <v>0</v>
      </c>
      <c r="O36" s="7">
        <f>IFERROR(COUNTIF($F36:J36,1)/(COUNTIF($F36:J36,1)+COUNTIF($F36:J36,0)),"")</f>
        <v>0</v>
      </c>
      <c r="P36" s="4">
        <f>COUNTIF($F36:J36,1)+COUNTIF($F36:J36,0)</f>
        <v>5</v>
      </c>
      <c r="Q36" s="7">
        <f t="shared" si="1"/>
        <v>0</v>
      </c>
    </row>
    <row r="37" spans="1:17"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0</v>
      </c>
      <c r="G37" s="4">
        <v>0</v>
      </c>
      <c r="H37" s="4">
        <v>0</v>
      </c>
      <c r="I37" s="4">
        <v>0</v>
      </c>
      <c r="J37" s="4">
        <v>0</v>
      </c>
      <c r="K37" s="7">
        <f t="shared" si="0"/>
        <v>0</v>
      </c>
      <c r="L37" s="7">
        <f>IFERROR(COUNTIF($F37:G37,1)/(COUNTIF($F37:G37,1)+COUNTIF($F37:G37,0)),"")</f>
        <v>0</v>
      </c>
      <c r="M37" s="7">
        <f>IFERROR(COUNTIF($F37:H37,1)/(COUNTIF($F37:H37,1)+COUNTIF($F37:H37,0)),"")</f>
        <v>0</v>
      </c>
      <c r="N37" s="7">
        <f>IFERROR(COUNTIF($F37:I37,1)/(COUNTIF($F37:I37,1)+COUNTIF($F37:I37,0)),"")</f>
        <v>0</v>
      </c>
      <c r="O37" s="7">
        <f>IFERROR(COUNTIF($F37:J37,1)/(COUNTIF($F37:J37,1)+COUNTIF($F37:J37,0)),"")</f>
        <v>0</v>
      </c>
      <c r="P37" s="4">
        <f>COUNTIF($F37:J37,1)+COUNTIF($F37:J37,0)</f>
        <v>5</v>
      </c>
      <c r="Q37" s="7">
        <f t="shared" si="1"/>
        <v>0</v>
      </c>
    </row>
    <row r="38" spans="1:17"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0</v>
      </c>
      <c r="G38" s="4">
        <v>0</v>
      </c>
      <c r="H38" s="4">
        <v>0</v>
      </c>
      <c r="I38" s="4">
        <v>0</v>
      </c>
      <c r="J38" s="4">
        <v>0</v>
      </c>
      <c r="K38" s="7">
        <f t="shared" si="0"/>
        <v>0</v>
      </c>
      <c r="L38" s="7">
        <f>IFERROR(COUNTIF($F38:G38,1)/(COUNTIF($F38:G38,1)+COUNTIF($F38:G38,0)),"")</f>
        <v>0</v>
      </c>
      <c r="M38" s="7">
        <f>IFERROR(COUNTIF($F38:H38,1)/(COUNTIF($F38:H38,1)+COUNTIF($F38:H38,0)),"")</f>
        <v>0</v>
      </c>
      <c r="N38" s="7">
        <f>IFERROR(COUNTIF($F38:I38,1)/(COUNTIF($F38:I38,1)+COUNTIF($F38:I38,0)),"")</f>
        <v>0</v>
      </c>
      <c r="O38" s="7">
        <f>IFERROR(COUNTIF($F38:J38,1)/(COUNTIF($F38:J38,1)+COUNTIF($F38:J38,0)),"")</f>
        <v>0</v>
      </c>
      <c r="P38" s="4">
        <f>COUNTIF($F38:J38,1)+COUNTIF($F38:J38,0)</f>
        <v>5</v>
      </c>
      <c r="Q38" s="7">
        <f t="shared" si="1"/>
        <v>0</v>
      </c>
    </row>
    <row r="39" spans="1:17"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0</v>
      </c>
      <c r="G39" s="4">
        <v>0</v>
      </c>
      <c r="H39" s="4">
        <v>0</v>
      </c>
      <c r="I39" s="4">
        <v>0</v>
      </c>
      <c r="J39" s="4">
        <v>0</v>
      </c>
      <c r="K39" s="7">
        <f t="shared" si="0"/>
        <v>0</v>
      </c>
      <c r="L39" s="7">
        <f>IFERROR(COUNTIF($F39:G39,1)/(COUNTIF($F39:G39,1)+COUNTIF($F39:G39,0)),"")</f>
        <v>0</v>
      </c>
      <c r="M39" s="7">
        <f>IFERROR(COUNTIF($F39:H39,1)/(COUNTIF($F39:H39,1)+COUNTIF($F39:H39,0)),"")</f>
        <v>0</v>
      </c>
      <c r="N39" s="7">
        <f>IFERROR(COUNTIF($F39:I39,1)/(COUNTIF($F39:I39,1)+COUNTIF($F39:I39,0)),"")</f>
        <v>0</v>
      </c>
      <c r="O39" s="7">
        <f>IFERROR(COUNTIF($F39:J39,1)/(COUNTIF($F39:J39,1)+COUNTIF($F39:J39,0)),"")</f>
        <v>0</v>
      </c>
      <c r="P39" s="4">
        <f>COUNTIF($F39:J39,1)+COUNTIF($F39:J39,0)</f>
        <v>5</v>
      </c>
      <c r="Q39" s="7">
        <f t="shared" si="1"/>
        <v>0</v>
      </c>
    </row>
    <row r="40" spans="1:17"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0</v>
      </c>
      <c r="G40" s="4">
        <v>0</v>
      </c>
      <c r="H40" s="4">
        <v>0</v>
      </c>
      <c r="I40" s="4">
        <v>0</v>
      </c>
      <c r="J40" s="4">
        <v>0</v>
      </c>
      <c r="K40" s="7">
        <f t="shared" si="0"/>
        <v>0</v>
      </c>
      <c r="L40" s="7">
        <f>IFERROR(COUNTIF($F40:G40,1)/(COUNTIF($F40:G40,1)+COUNTIF($F40:G40,0)),"")</f>
        <v>0</v>
      </c>
      <c r="M40" s="7">
        <f>IFERROR(COUNTIF($F40:H40,1)/(COUNTIF($F40:H40,1)+COUNTIF($F40:H40,0)),"")</f>
        <v>0</v>
      </c>
      <c r="N40" s="7">
        <f>IFERROR(COUNTIF($F40:I40,1)/(COUNTIF($F40:I40,1)+COUNTIF($F40:I40,0)),"")</f>
        <v>0</v>
      </c>
      <c r="O40" s="7">
        <f>IFERROR(COUNTIF($F40:J40,1)/(COUNTIF($F40:J40,1)+COUNTIF($F40:J40,0)),"")</f>
        <v>0</v>
      </c>
      <c r="P40" s="4">
        <f>COUNTIF($F40:J40,1)+COUNTIF($F40:J40,0)</f>
        <v>5</v>
      </c>
      <c r="Q40" s="7">
        <f t="shared" si="1"/>
        <v>0</v>
      </c>
    </row>
    <row r="41" spans="1:17"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0</v>
      </c>
      <c r="G41" s="4">
        <v>0</v>
      </c>
      <c r="H41" s="4">
        <v>0</v>
      </c>
      <c r="I41" s="4">
        <v>0</v>
      </c>
      <c r="J41" s="4">
        <v>0</v>
      </c>
      <c r="K41" s="7">
        <f t="shared" si="0"/>
        <v>0</v>
      </c>
      <c r="L41" s="7">
        <f>IFERROR(COUNTIF($F41:G41,1)/(COUNTIF($F41:G41,1)+COUNTIF($F41:G41,0)),"")</f>
        <v>0</v>
      </c>
      <c r="M41" s="7">
        <f>IFERROR(COUNTIF($F41:H41,1)/(COUNTIF($F41:H41,1)+COUNTIF($F41:H41,0)),"")</f>
        <v>0</v>
      </c>
      <c r="N41" s="7">
        <f>IFERROR(COUNTIF($F41:I41,1)/(COUNTIF($F41:I41,1)+COUNTIF($F41:I41,0)),"")</f>
        <v>0</v>
      </c>
      <c r="O41" s="7">
        <f>IFERROR(COUNTIF($F41:J41,1)/(COUNTIF($F41:J41,1)+COUNTIF($F41:J41,0)),"")</f>
        <v>0</v>
      </c>
      <c r="P41" s="4">
        <f>COUNTIF($F41:J41,1)+COUNTIF($F41:J41,0)</f>
        <v>5</v>
      </c>
      <c r="Q41" s="7">
        <f t="shared" si="1"/>
        <v>0</v>
      </c>
    </row>
    <row r="42" spans="1:17"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0</v>
      </c>
      <c r="G42" s="4">
        <v>0</v>
      </c>
      <c r="H42" s="4">
        <v>0</v>
      </c>
      <c r="I42" s="4">
        <v>0</v>
      </c>
      <c r="J42" s="4">
        <v>0</v>
      </c>
      <c r="K42" s="7">
        <f t="shared" si="0"/>
        <v>0</v>
      </c>
      <c r="L42" s="7">
        <f>IFERROR(COUNTIF($F42:G42,1)/(COUNTIF($F42:G42,1)+COUNTIF($F42:G42,0)),"")</f>
        <v>0</v>
      </c>
      <c r="M42" s="7">
        <f>IFERROR(COUNTIF($F42:H42,1)/(COUNTIF($F42:H42,1)+COUNTIF($F42:H42,0)),"")</f>
        <v>0</v>
      </c>
      <c r="N42" s="7">
        <f>IFERROR(COUNTIF($F42:I42,1)/(COUNTIF($F42:I42,1)+COUNTIF($F42:I42,0)),"")</f>
        <v>0</v>
      </c>
      <c r="O42" s="7">
        <f>IFERROR(COUNTIF($F42:J42,1)/(COUNTIF($F42:J42,1)+COUNTIF($F42:J42,0)),"")</f>
        <v>0</v>
      </c>
      <c r="P42" s="4">
        <f>COUNTIF($F42:J42,1)+COUNTIF($F42:J42,0)</f>
        <v>5</v>
      </c>
      <c r="Q42" s="7">
        <f t="shared" si="1"/>
        <v>0</v>
      </c>
    </row>
    <row r="43" spans="1:17"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0</v>
      </c>
      <c r="G43" s="4">
        <v>0</v>
      </c>
      <c r="H43" s="4">
        <v>0</v>
      </c>
      <c r="I43" s="4">
        <v>0</v>
      </c>
      <c r="J43" s="4">
        <v>0</v>
      </c>
      <c r="K43" s="7">
        <f t="shared" si="0"/>
        <v>0</v>
      </c>
      <c r="L43" s="7">
        <f>IFERROR(COUNTIF($F43:G43,1)/(COUNTIF($F43:G43,1)+COUNTIF($F43:G43,0)),"")</f>
        <v>0</v>
      </c>
      <c r="M43" s="7">
        <f>IFERROR(COUNTIF($F43:H43,1)/(COUNTIF($F43:H43,1)+COUNTIF($F43:H43,0)),"")</f>
        <v>0</v>
      </c>
      <c r="N43" s="7">
        <f>IFERROR(COUNTIF($F43:I43,1)/(COUNTIF($F43:I43,1)+COUNTIF($F43:I43,0)),"")</f>
        <v>0</v>
      </c>
      <c r="O43" s="7">
        <f>IFERROR(COUNTIF($F43:J43,1)/(COUNTIF($F43:J43,1)+COUNTIF($F43:J43,0)),"")</f>
        <v>0</v>
      </c>
      <c r="P43" s="4">
        <f>COUNTIF($F43:J43,1)+COUNTIF($F43:J43,0)</f>
        <v>5</v>
      </c>
      <c r="Q43" s="7">
        <f t="shared" si="1"/>
        <v>0</v>
      </c>
    </row>
    <row r="44" spans="1:17"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0</v>
      </c>
      <c r="G44" s="4">
        <v>0</v>
      </c>
      <c r="H44" s="4">
        <v>0</v>
      </c>
      <c r="I44" s="4">
        <v>0</v>
      </c>
      <c r="J44" s="4">
        <v>0</v>
      </c>
      <c r="K44" s="7">
        <f t="shared" si="0"/>
        <v>0</v>
      </c>
      <c r="L44" s="7">
        <f>IFERROR(COUNTIF($F44:G44,1)/(COUNTIF($F44:G44,1)+COUNTIF($F44:G44,0)),"")</f>
        <v>0</v>
      </c>
      <c r="M44" s="7">
        <f>IFERROR(COUNTIF($F44:H44,1)/(COUNTIF($F44:H44,1)+COUNTIF($F44:H44,0)),"")</f>
        <v>0</v>
      </c>
      <c r="N44" s="7">
        <f>IFERROR(COUNTIF($F44:I44,1)/(COUNTIF($F44:I44,1)+COUNTIF($F44:I44,0)),"")</f>
        <v>0</v>
      </c>
      <c r="O44" s="7">
        <f>IFERROR(COUNTIF($F44:J44,1)/(COUNTIF($F44:J44,1)+COUNTIF($F44:J44,0)),"")</f>
        <v>0</v>
      </c>
      <c r="P44" s="4">
        <f>COUNTIF($F44:J44,1)+COUNTIF($F44:J44,0)</f>
        <v>5</v>
      </c>
      <c r="Q44" s="7">
        <f t="shared" si="1"/>
        <v>0</v>
      </c>
    </row>
    <row r="45" spans="1:17"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0</v>
      </c>
      <c r="G45" s="4">
        <v>0</v>
      </c>
      <c r="H45" s="4">
        <v>0</v>
      </c>
      <c r="I45" s="4">
        <v>0</v>
      </c>
      <c r="J45" s="4">
        <v>0</v>
      </c>
      <c r="K45" s="7">
        <f t="shared" si="0"/>
        <v>0</v>
      </c>
      <c r="L45" s="7">
        <f>IFERROR(COUNTIF($F45:G45,1)/(COUNTIF($F45:G45,1)+COUNTIF($F45:G45,0)),"")</f>
        <v>0</v>
      </c>
      <c r="M45" s="7">
        <f>IFERROR(COUNTIF($F45:H45,1)/(COUNTIF($F45:H45,1)+COUNTIF($F45:H45,0)),"")</f>
        <v>0</v>
      </c>
      <c r="N45" s="7">
        <f>IFERROR(COUNTIF($F45:I45,1)/(COUNTIF($F45:I45,1)+COUNTIF($F45:I45,0)),"")</f>
        <v>0</v>
      </c>
      <c r="O45" s="7">
        <f>IFERROR(COUNTIF($F45:J45,1)/(COUNTIF($F45:J45,1)+COUNTIF($F45:J45,0)),"")</f>
        <v>0</v>
      </c>
      <c r="P45" s="4">
        <f>COUNTIF($F45:J45,1)+COUNTIF($F45:J45,0)</f>
        <v>5</v>
      </c>
      <c r="Q45" s="7">
        <f t="shared" si="1"/>
        <v>0</v>
      </c>
    </row>
    <row r="46" spans="1:17"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0</v>
      </c>
      <c r="G46" s="4">
        <v>0</v>
      </c>
      <c r="H46" s="4">
        <v>0</v>
      </c>
      <c r="I46" s="4">
        <v>0</v>
      </c>
      <c r="J46" s="4">
        <v>0</v>
      </c>
      <c r="K46" s="7">
        <f t="shared" si="0"/>
        <v>0</v>
      </c>
      <c r="L46" s="7">
        <f>IFERROR(COUNTIF($F46:G46,1)/(COUNTIF($F46:G46,1)+COUNTIF($F46:G46,0)),"")</f>
        <v>0</v>
      </c>
      <c r="M46" s="7">
        <f>IFERROR(COUNTIF($F46:H46,1)/(COUNTIF($F46:H46,1)+COUNTIF($F46:H46,0)),"")</f>
        <v>0</v>
      </c>
      <c r="N46" s="7">
        <f>IFERROR(COUNTIF($F46:I46,1)/(COUNTIF($F46:I46,1)+COUNTIF($F46:I46,0)),"")</f>
        <v>0</v>
      </c>
      <c r="O46" s="7">
        <f>IFERROR(COUNTIF($F46:J46,1)/(COUNTIF($F46:J46,1)+COUNTIF($F46:J46,0)),"")</f>
        <v>0</v>
      </c>
      <c r="P46" s="4">
        <f>COUNTIF($F46:J46,1)+COUNTIF($F46:J46,0)</f>
        <v>5</v>
      </c>
      <c r="Q46" s="7">
        <f t="shared" si="1"/>
        <v>0</v>
      </c>
    </row>
    <row r="47" spans="1:17"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0</v>
      </c>
      <c r="G47" s="4">
        <v>0</v>
      </c>
      <c r="H47" s="4">
        <v>0</v>
      </c>
      <c r="I47" s="4">
        <v>0</v>
      </c>
      <c r="J47" s="4">
        <v>0</v>
      </c>
      <c r="K47" s="7">
        <f t="shared" si="0"/>
        <v>0</v>
      </c>
      <c r="L47" s="7">
        <f>IFERROR(COUNTIF($F47:G47,1)/(COUNTIF($F47:G47,1)+COUNTIF($F47:G47,0)),"")</f>
        <v>0</v>
      </c>
      <c r="M47" s="7">
        <f>IFERROR(COUNTIF($F47:H47,1)/(COUNTIF($F47:H47,1)+COUNTIF($F47:H47,0)),"")</f>
        <v>0</v>
      </c>
      <c r="N47" s="7">
        <f>IFERROR(COUNTIF($F47:I47,1)/(COUNTIF($F47:I47,1)+COUNTIF($F47:I47,0)),"")</f>
        <v>0</v>
      </c>
      <c r="O47" s="7">
        <f>IFERROR(COUNTIF($F47:J47,1)/(COUNTIF($F47:J47,1)+COUNTIF($F47:J47,0)),"")</f>
        <v>0</v>
      </c>
      <c r="P47" s="4">
        <f>COUNTIF($F47:J47,1)+COUNTIF($F47:J47,0)</f>
        <v>5</v>
      </c>
      <c r="Q47" s="7">
        <f t="shared" si="1"/>
        <v>0</v>
      </c>
    </row>
    <row r="48" spans="1:17"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0</v>
      </c>
      <c r="G48" s="4">
        <v>0</v>
      </c>
      <c r="H48" s="4">
        <v>0</v>
      </c>
      <c r="I48" s="4">
        <v>0</v>
      </c>
      <c r="J48" s="4">
        <v>0</v>
      </c>
      <c r="K48" s="7">
        <f t="shared" si="0"/>
        <v>0</v>
      </c>
      <c r="L48" s="7">
        <f>IFERROR(COUNTIF($F48:G48,1)/(COUNTIF($F48:G48,1)+COUNTIF($F48:G48,0)),"")</f>
        <v>0</v>
      </c>
      <c r="M48" s="7">
        <f>IFERROR(COUNTIF($F48:H48,1)/(COUNTIF($F48:H48,1)+COUNTIF($F48:H48,0)),"")</f>
        <v>0</v>
      </c>
      <c r="N48" s="7">
        <f>IFERROR(COUNTIF($F48:I48,1)/(COUNTIF($F48:I48,1)+COUNTIF($F48:I48,0)),"")</f>
        <v>0</v>
      </c>
      <c r="O48" s="7">
        <f>IFERROR(COUNTIF($F48:J48,1)/(COUNTIF($F48:J48,1)+COUNTIF($F48:J48,0)),"")</f>
        <v>0</v>
      </c>
      <c r="P48" s="4">
        <f>COUNTIF($F48:J48,1)+COUNTIF($F48:J48,0)</f>
        <v>5</v>
      </c>
      <c r="Q48" s="7">
        <f t="shared" si="1"/>
        <v>0</v>
      </c>
    </row>
    <row r="49" spans="1:17"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0</v>
      </c>
      <c r="G49" s="4">
        <v>0</v>
      </c>
      <c r="H49" s="4">
        <v>0</v>
      </c>
      <c r="I49" s="4">
        <v>0</v>
      </c>
      <c r="J49" s="4">
        <v>0</v>
      </c>
      <c r="K49" s="7">
        <f t="shared" si="0"/>
        <v>0</v>
      </c>
      <c r="L49" s="7">
        <f>IFERROR(COUNTIF($F49:G49,1)/(COUNTIF($F49:G49,1)+COUNTIF($F49:G49,0)),"")</f>
        <v>0</v>
      </c>
      <c r="M49" s="7">
        <f>IFERROR(COUNTIF($F49:H49,1)/(COUNTIF($F49:H49,1)+COUNTIF($F49:H49,0)),"")</f>
        <v>0</v>
      </c>
      <c r="N49" s="7">
        <f>IFERROR(COUNTIF($F49:I49,1)/(COUNTIF($F49:I49,1)+COUNTIF($F49:I49,0)),"")</f>
        <v>0</v>
      </c>
      <c r="O49" s="7">
        <f>IFERROR(COUNTIF($F49:J49,1)/(COUNTIF($F49:J49,1)+COUNTIF($F49:J49,0)),"")</f>
        <v>0</v>
      </c>
      <c r="P49" s="4">
        <f>COUNTIF($F49:J49,1)+COUNTIF($F49:J49,0)</f>
        <v>5</v>
      </c>
      <c r="Q49" s="7">
        <f t="shared" si="1"/>
        <v>0</v>
      </c>
    </row>
    <row r="50" spans="1:17"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0</v>
      </c>
      <c r="G50" s="4">
        <v>0</v>
      </c>
      <c r="H50" s="4">
        <v>0</v>
      </c>
      <c r="I50" s="4">
        <v>0</v>
      </c>
      <c r="J50" s="4">
        <v>0</v>
      </c>
      <c r="K50" s="7">
        <f t="shared" si="0"/>
        <v>0</v>
      </c>
      <c r="L50" s="7">
        <f>IFERROR(COUNTIF($F50:G50,1)/(COUNTIF($F50:G50,1)+COUNTIF($F50:G50,0)),"")</f>
        <v>0</v>
      </c>
      <c r="M50" s="7">
        <f>IFERROR(COUNTIF($F50:H50,1)/(COUNTIF($F50:H50,1)+COUNTIF($F50:H50,0)),"")</f>
        <v>0</v>
      </c>
      <c r="N50" s="7">
        <f>IFERROR(COUNTIF($F50:I50,1)/(COUNTIF($F50:I50,1)+COUNTIF($F50:I50,0)),"")</f>
        <v>0</v>
      </c>
      <c r="O50" s="7">
        <f>IFERROR(COUNTIF($F50:J50,1)/(COUNTIF($F50:J50,1)+COUNTIF($F50:J50,0)),"")</f>
        <v>0</v>
      </c>
      <c r="P50" s="4">
        <f>COUNTIF($F50:J50,1)+COUNTIF($F50:J50,0)</f>
        <v>5</v>
      </c>
      <c r="Q50" s="7">
        <f t="shared" si="1"/>
        <v>0</v>
      </c>
    </row>
    <row r="51" spans="1:17"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0</v>
      </c>
      <c r="G51" s="4">
        <v>0</v>
      </c>
      <c r="H51" s="4">
        <v>0</v>
      </c>
      <c r="I51" s="4">
        <v>0</v>
      </c>
      <c r="J51" s="4">
        <v>0</v>
      </c>
      <c r="K51" s="7">
        <f t="shared" si="0"/>
        <v>0</v>
      </c>
      <c r="L51" s="7">
        <f>IFERROR(COUNTIF($F51:G51,1)/(COUNTIF($F51:G51,1)+COUNTIF($F51:G51,0)),"")</f>
        <v>0</v>
      </c>
      <c r="M51" s="7">
        <f>IFERROR(COUNTIF($F51:H51,1)/(COUNTIF($F51:H51,1)+COUNTIF($F51:H51,0)),"")</f>
        <v>0</v>
      </c>
      <c r="N51" s="7">
        <f>IFERROR(COUNTIF($F51:I51,1)/(COUNTIF($F51:I51,1)+COUNTIF($F51:I51,0)),"")</f>
        <v>0</v>
      </c>
      <c r="O51" s="7">
        <f>IFERROR(COUNTIF($F51:J51,1)/(COUNTIF($F51:J51,1)+COUNTIF($F51:J51,0)),"")</f>
        <v>0</v>
      </c>
      <c r="P51" s="4">
        <f>COUNTIF($F51:J51,1)+COUNTIF($F51:J51,0)</f>
        <v>5</v>
      </c>
      <c r="Q51" s="7">
        <f t="shared" si="1"/>
        <v>0</v>
      </c>
    </row>
    <row r="52" spans="1:17"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0</v>
      </c>
      <c r="G52" s="4">
        <v>0</v>
      </c>
      <c r="H52" s="4">
        <v>0</v>
      </c>
      <c r="I52" s="4">
        <v>0</v>
      </c>
      <c r="J52" s="4">
        <v>0</v>
      </c>
      <c r="K52" s="7">
        <f t="shared" si="0"/>
        <v>0</v>
      </c>
      <c r="L52" s="7">
        <f>IFERROR(COUNTIF($F52:G52,1)/(COUNTIF($F52:G52,1)+COUNTIF($F52:G52,0)),"")</f>
        <v>0</v>
      </c>
      <c r="M52" s="7">
        <f>IFERROR(COUNTIF($F52:H52,1)/(COUNTIF($F52:H52,1)+COUNTIF($F52:H52,0)),"")</f>
        <v>0</v>
      </c>
      <c r="N52" s="7">
        <f>IFERROR(COUNTIF($F52:I52,1)/(COUNTIF($F52:I52,1)+COUNTIF($F52:I52,0)),"")</f>
        <v>0</v>
      </c>
      <c r="O52" s="7">
        <f>IFERROR(COUNTIF($F52:J52,1)/(COUNTIF($F52:J52,1)+COUNTIF($F52:J52,0)),"")</f>
        <v>0</v>
      </c>
      <c r="P52" s="4">
        <f>COUNTIF($F52:J52,1)+COUNTIF($F52:J52,0)</f>
        <v>5</v>
      </c>
      <c r="Q52" s="7">
        <f t="shared" si="1"/>
        <v>0</v>
      </c>
    </row>
    <row r="53" spans="1:17" x14ac:dyDescent="0.25">
      <c r="A53" s="20"/>
      <c r="B53" s="21"/>
      <c r="C53" s="21"/>
      <c r="D53" s="21"/>
      <c r="E53" s="21"/>
      <c r="F53" s="21"/>
      <c r="G53" s="21"/>
      <c r="H53" s="21"/>
      <c r="I53" s="21"/>
      <c r="J53" s="21"/>
      <c r="K53" s="21"/>
      <c r="L53" s="21"/>
      <c r="M53" s="21"/>
      <c r="N53" s="21"/>
      <c r="O53" s="21"/>
      <c r="P53" s="21"/>
      <c r="Q53" s="22"/>
    </row>
    <row r="54" spans="1:17" ht="28.5" x14ac:dyDescent="0.45">
      <c r="A54" s="26" t="s">
        <v>134</v>
      </c>
      <c r="B54" s="27"/>
      <c r="C54" s="27"/>
      <c r="D54" s="27"/>
      <c r="E54" s="27"/>
      <c r="F54" s="27"/>
      <c r="G54" s="27"/>
      <c r="H54" s="27"/>
      <c r="I54" s="27"/>
      <c r="J54" s="27"/>
      <c r="K54" s="27"/>
      <c r="L54" s="27"/>
      <c r="M54" s="27"/>
      <c r="N54" s="27"/>
      <c r="O54" s="27"/>
      <c r="P54" s="28"/>
      <c r="Q54" s="11">
        <f>IFERROR(AVERAGE(Q3:Q52),0)</f>
        <v>0</v>
      </c>
    </row>
  </sheetData>
  <mergeCells count="8">
    <mergeCell ref="A53:Q53"/>
    <mergeCell ref="A54:P54"/>
    <mergeCell ref="B1:C1"/>
    <mergeCell ref="D1:E1"/>
    <mergeCell ref="P1:Q1"/>
    <mergeCell ref="A1:A2"/>
    <mergeCell ref="F1:J1"/>
    <mergeCell ref="K1:O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CP</vt:lpstr>
      <vt:lpstr>CR</vt:lpstr>
      <vt:lpstr>F</vt:lpstr>
      <vt:lpstr>RR</vt:lpstr>
      <vt:lpstr>Final Score</vt:lpstr>
      <vt:lpstr>CP (K=5)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2025-01-15T12:30:20Z</dcterms:modified>
</cp:coreProperties>
</file>