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zgur\Desktop\"/>
    </mc:Choice>
  </mc:AlternateContent>
  <bookViews>
    <workbookView xWindow="0" yWindow="0" windowWidth="21600" windowHeight="11660" activeTab="8"/>
  </bookViews>
  <sheets>
    <sheet name="Sheet2" sheetId="2" r:id="rId1"/>
    <sheet name="Sheet6" sheetId="6" r:id="rId2"/>
    <sheet name="Sheet3" sheetId="3" r:id="rId3"/>
    <sheet name="Sheet7" sheetId="7" r:id="rId4"/>
    <sheet name="Sheet4" sheetId="9" r:id="rId5"/>
    <sheet name="Sheet1" sheetId="10" r:id="rId6"/>
    <sheet name="Sheet5" sheetId="11" r:id="rId7"/>
    <sheet name="Sheet8" sheetId="12" r:id="rId8"/>
    <sheet name="Sheet9" sheetId="13" r:id="rId9"/>
  </sheets>
  <definedNames>
    <definedName name="_xlnm.Print_Area" localSheetId="2">Sheet3!$A$1:$L$48</definedName>
    <definedName name="_xlnm.Print_Area" localSheetId="3">Sheet7!$A$1:$K$53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9" l="1"/>
  <c r="J15" i="9"/>
  <c r="J16" i="9"/>
  <c r="J17" i="9"/>
  <c r="J18" i="9"/>
  <c r="H14" i="9"/>
  <c r="H15" i="9"/>
  <c r="H16" i="9"/>
  <c r="H17" i="9"/>
  <c r="H18" i="9"/>
  <c r="J6" i="9"/>
  <c r="J7" i="9"/>
  <c r="J8" i="9"/>
  <c r="J9" i="9"/>
  <c r="J10" i="9"/>
  <c r="J11" i="9"/>
  <c r="J12" i="9"/>
  <c r="J13" i="9"/>
  <c r="J5" i="9"/>
  <c r="H11" i="9"/>
  <c r="H12" i="9"/>
  <c r="H13" i="9"/>
  <c r="C10" i="9"/>
  <c r="G10" i="9"/>
  <c r="H10" i="9"/>
  <c r="H6" i="9"/>
  <c r="H7" i="9"/>
  <c r="H8" i="9"/>
  <c r="H9" i="9"/>
  <c r="H5" i="9"/>
  <c r="G9" i="9"/>
  <c r="G8" i="9"/>
  <c r="C8" i="9"/>
  <c r="G7" i="9"/>
  <c r="C7" i="9"/>
  <c r="G6" i="9"/>
  <c r="G5" i="9"/>
  <c r="J53" i="7"/>
  <c r="K53" i="3"/>
  <c r="H66" i="2"/>
  <c r="K50" i="7" l="1"/>
  <c r="K51" i="7" s="1"/>
  <c r="J50" i="7"/>
  <c r="J51" i="7" s="1"/>
  <c r="B15" i="6"/>
  <c r="B14" i="6"/>
  <c r="B13" i="6"/>
  <c r="G3" i="6"/>
  <c r="G4" i="6"/>
  <c r="G5" i="6"/>
  <c r="G6" i="6"/>
  <c r="G7" i="6"/>
  <c r="G8" i="6"/>
  <c r="G9" i="6"/>
  <c r="G10" i="6"/>
  <c r="G11" i="6"/>
  <c r="G2" i="6"/>
  <c r="F3" i="6"/>
  <c r="F4" i="6"/>
  <c r="F5" i="6"/>
  <c r="F6" i="6"/>
  <c r="F7" i="6"/>
  <c r="F8" i="6"/>
  <c r="F9" i="6"/>
  <c r="F10" i="6"/>
  <c r="F11" i="6"/>
  <c r="F2" i="6"/>
  <c r="D3" i="6"/>
  <c r="D4" i="6"/>
  <c r="D5" i="6"/>
  <c r="D6" i="6"/>
  <c r="D7" i="6"/>
  <c r="D8" i="6"/>
  <c r="D9" i="6"/>
  <c r="D10" i="6"/>
  <c r="D11" i="6"/>
  <c r="D2" i="6"/>
  <c r="B3" i="6"/>
  <c r="B4" i="6"/>
  <c r="B5" i="6"/>
  <c r="B6" i="6"/>
  <c r="B7" i="6"/>
  <c r="B8" i="6"/>
  <c r="B9" i="6"/>
  <c r="B10" i="6"/>
  <c r="B11" i="6"/>
  <c r="B2" i="6"/>
  <c r="I18" i="2"/>
  <c r="H18" i="2"/>
  <c r="I64" i="2"/>
  <c r="H64" i="2"/>
  <c r="I39" i="2"/>
  <c r="H39" i="2"/>
  <c r="L51" i="3"/>
  <c r="K51" i="3"/>
  <c r="L50" i="3"/>
  <c r="K50" i="3"/>
  <c r="I17" i="2"/>
  <c r="H17" i="2"/>
  <c r="I38" i="2"/>
  <c r="H38" i="2"/>
  <c r="I63" i="2"/>
  <c r="H63" i="2"/>
</calcChain>
</file>

<file path=xl/sharedStrings.xml><?xml version="1.0" encoding="utf-8"?>
<sst xmlns="http://schemas.openxmlformats.org/spreadsheetml/2006/main" count="636" uniqueCount="131">
  <si>
    <t>if(0,1)</t>
  </si>
  <si>
    <t>if(1,2)</t>
  </si>
  <si>
    <t>{}</t>
  </si>
  <si>
    <t>sw(0,1)</t>
  </si>
  <si>
    <t>sw(1,2) if(0,2)</t>
  </si>
  <si>
    <t>sw(0,1) if(0,2)</t>
  </si>
  <si>
    <t>sw(1,2)</t>
  </si>
  <si>
    <t>sw(0,2)</t>
  </si>
  <si>
    <t>1,2,3</t>
  </si>
  <si>
    <t>1,3,2</t>
  </si>
  <si>
    <t>2,3,1</t>
  </si>
  <si>
    <t>2,1,3</t>
  </si>
  <si>
    <t>3,1,2</t>
  </si>
  <si>
    <t>3,2,1</t>
  </si>
  <si>
    <t>if count</t>
  </si>
  <si>
    <t>sw count</t>
  </si>
  <si>
    <t>if(0,2)</t>
  </si>
  <si>
    <t xml:space="preserve">sw(1,2) </t>
  </si>
  <si>
    <t>sw(1,2) sw(0,1)</t>
  </si>
  <si>
    <t xml:space="preserve">sw(0,1) </t>
  </si>
  <si>
    <t>sw(0,1) sw(1,2)</t>
  </si>
  <si>
    <t>if(2,3)</t>
  </si>
  <si>
    <t>if(0,3)</t>
  </si>
  <si>
    <t>if(1,3)</t>
  </si>
  <si>
    <t>1,2,3,4</t>
  </si>
  <si>
    <t>1,2,4,3</t>
  </si>
  <si>
    <t>1,3,2,4</t>
  </si>
  <si>
    <t>1,4,3,2</t>
  </si>
  <si>
    <t>2,1,3,4</t>
  </si>
  <si>
    <t>3,2,1,4</t>
  </si>
  <si>
    <t>4,2,3,1</t>
  </si>
  <si>
    <t>1,3,4,2</t>
  </si>
  <si>
    <t>1,4,2,3</t>
  </si>
  <si>
    <t>2,1,4,3</t>
  </si>
  <si>
    <t>2,3,1,4</t>
  </si>
  <si>
    <t>2,4,3,1</t>
  </si>
  <si>
    <t>3,1,2,4</t>
  </si>
  <si>
    <t>3,2,4,1</t>
  </si>
  <si>
    <t>3,4,1,2</t>
  </si>
  <si>
    <t>4,1,3,2</t>
  </si>
  <si>
    <t>4,2,1,3</t>
  </si>
  <si>
    <t>4,3,2,1</t>
  </si>
  <si>
    <t>2,3,4,1</t>
  </si>
  <si>
    <t>2,4,1,3</t>
  </si>
  <si>
    <t>3,1,4,2</t>
  </si>
  <si>
    <t>3,4,2,1</t>
  </si>
  <si>
    <t>4,1,2,3</t>
  </si>
  <si>
    <t>4,3,1,2</t>
  </si>
  <si>
    <t>a</t>
  </si>
  <si>
    <t xml:space="preserve">sw(2,3) </t>
  </si>
  <si>
    <t xml:space="preserve">sw(1,3) </t>
  </si>
  <si>
    <t xml:space="preserve">sw(0,2) </t>
  </si>
  <si>
    <t xml:space="preserve">sw(0,3) </t>
  </si>
  <si>
    <t xml:space="preserve">sw(1,2) sw(0,1) </t>
  </si>
  <si>
    <t xml:space="preserve">sw(0,1)sw(1,2) </t>
  </si>
  <si>
    <t>Sum:</t>
  </si>
  <si>
    <t>Avg:</t>
  </si>
  <si>
    <t>sum</t>
  </si>
  <si>
    <t>avg</t>
  </si>
  <si>
    <t>n</t>
  </si>
  <si>
    <t>f(n)</t>
  </si>
  <si>
    <t>lga!*a!</t>
  </si>
  <si>
    <t>diff</t>
  </si>
  <si>
    <t>diff%</t>
  </si>
  <si>
    <t>f(0,2)</t>
  </si>
  <si>
    <t>f(1,3)</t>
  </si>
  <si>
    <t>f(1,2)</t>
  </si>
  <si>
    <t>f(0,3)</t>
  </si>
  <si>
    <t>lg(6)=</t>
  </si>
  <si>
    <t>lg(4!)=</t>
  </si>
  <si>
    <t>Program</t>
  </si>
  <si>
    <t>if</t>
  </si>
  <si>
    <t>sw</t>
  </si>
  <si>
    <t>24?</t>
  </si>
  <si>
    <t>prog</t>
  </si>
  <si>
    <t>LBavg</t>
  </si>
  <si>
    <t>LBworst</t>
  </si>
  <si>
    <t>lg(n!)</t>
  </si>
  <si>
    <t>cei(lg(n!))</t>
  </si>
  <si>
    <t>flo(lg(n!))</t>
  </si>
  <si>
    <t>worst</t>
  </si>
  <si>
    <t>exact</t>
  </si>
  <si>
    <t>best</t>
  </si>
  <si>
    <t>All</t>
  </si>
  <si>
    <t>Diff ALL</t>
  </si>
  <si>
    <t>x</t>
  </si>
  <si>
    <t>X</t>
  </si>
  <si>
    <t>L</t>
  </si>
  <si>
    <t>repeating</t>
  </si>
  <si>
    <t>4 continous</t>
  </si>
  <si>
    <t>3 ecarté</t>
  </si>
  <si>
    <t>5?</t>
  </si>
  <si>
    <t>reducible to nil</t>
  </si>
  <si>
    <t>0,2,0 is reducible to 2</t>
  </si>
  <si>
    <t>2,0,2 is reducible to 0</t>
  </si>
  <si>
    <t>1,0,1,0 is reducible to 1,0</t>
  </si>
  <si>
    <t>0,2,1,0,1 is reducible to 2,1,0</t>
  </si>
  <si>
    <t xml:space="preserve">1,0,1,2,0 is reducible </t>
  </si>
  <si>
    <t>2,0,1,2,1 is reducible</t>
  </si>
  <si>
    <t>1,2,1,0,2 is reducible</t>
  </si>
  <si>
    <t>2Loop</t>
  </si>
  <si>
    <t xml:space="preserve"> </t>
  </si>
  <si>
    <t>List of 6</t>
  </si>
  <si>
    <t>List of 5</t>
  </si>
  <si>
    <t>TSP</t>
  </si>
  <si>
    <r>
      <t>f</t>
    </r>
    <r>
      <rPr>
        <vertAlign val="subscript"/>
        <sz val="11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+ lg</t>
    </r>
    <r>
      <rPr>
        <vertAlign val="subscript"/>
        <sz val="11"/>
        <color theme="1"/>
        <rFont val="Calibri"/>
        <family val="2"/>
        <scheme val="minor"/>
      </rPr>
      <t>n</t>
    </r>
  </si>
  <si>
    <t>f1=0</t>
  </si>
  <si>
    <t>f2=f1+lg2 if</t>
  </si>
  <si>
    <t>f3=f2+lg3 if</t>
  </si>
  <si>
    <t>f4=f3+lg4 if</t>
  </si>
  <si>
    <t>f5=f4+lg5 if</t>
  </si>
  <si>
    <t>(2 possibilities)</t>
  </si>
  <si>
    <t>(3 possibilities)</t>
  </si>
  <si>
    <t>(4 possibilities)</t>
  </si>
  <si>
    <t>(5 pos)</t>
  </si>
  <si>
    <t>f2=lg2</t>
  </si>
  <si>
    <r>
      <t>f</t>
    </r>
    <r>
      <rPr>
        <vertAlign val="subscript"/>
        <sz val="11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= lg</t>
    </r>
    <r>
      <rPr>
        <vertAlign val="subscript"/>
        <sz val="11"/>
        <color theme="1"/>
        <rFont val="Calibri"/>
        <family val="2"/>
        <scheme val="minor"/>
      </rPr>
      <t>n!</t>
    </r>
  </si>
  <si>
    <t>f3=lg2*3</t>
  </si>
  <si>
    <t>f4=lg2*3*4</t>
  </si>
  <si>
    <t>f5=lg2*3*4*5</t>
  </si>
  <si>
    <t xml:space="preserve">This is sorting </t>
  </si>
  <si>
    <t>A</t>
  </si>
  <si>
    <t>B</t>
  </si>
  <si>
    <t>CAB</t>
  </si>
  <si>
    <t>ABC</t>
  </si>
  <si>
    <t>ACB</t>
  </si>
  <si>
    <t>BAC</t>
  </si>
  <si>
    <t>BCA</t>
  </si>
  <si>
    <t>CBA</t>
  </si>
  <si>
    <t>f2=f1+lg2</t>
  </si>
  <si>
    <t>f3=f2+lg3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</si>
</sst>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Sheet6!$J$26:$J$54</c:f>
              <c:numCache>
                <c:formatCode>General</c:formatCode>
                <c:ptCount val="29"/>
                <c:pt idx="0">
                  <c:v>31.607485958777499</c:v>
                </c:pt>
                <c:pt idx="1">
                  <c:v>17.820029265813801</c:v>
                </c:pt>
                <c:pt idx="2">
                  <c:v>3.82845759010972</c:v>
                </c:pt>
                <c:pt idx="3">
                  <c:v>9.0524664231610696</c:v>
                </c:pt>
                <c:pt idx="4">
                  <c:v>6.1300822055517799</c:v>
                </c:pt>
                <c:pt idx="5">
                  <c:v>4.9280430807452502</c:v>
                </c:pt>
                <c:pt idx="6">
                  <c:v>4.6601972029487202</c:v>
                </c:pt>
                <c:pt idx="7">
                  <c:v>2.4368314373993698</c:v>
                </c:pt>
                <c:pt idx="8">
                  <c:v>2.70445146615593</c:v>
                </c:pt>
                <c:pt idx="9">
                  <c:v>1.5166193563333401</c:v>
                </c:pt>
                <c:pt idx="10">
                  <c:v>2.6015478051004099</c:v>
                </c:pt>
                <c:pt idx="11">
                  <c:v>2.2073660310483398</c:v>
                </c:pt>
                <c:pt idx="12">
                  <c:v>1.6951603346544999</c:v>
                </c:pt>
                <c:pt idx="13">
                  <c:v>1.54192598857976</c:v>
                </c:pt>
                <c:pt idx="14">
                  <c:v>1.64855005272598</c:v>
                </c:pt>
                <c:pt idx="15">
                  <c:v>1.6305965354927301</c:v>
                </c:pt>
                <c:pt idx="16">
                  <c:v>1.0540974156609</c:v>
                </c:pt>
                <c:pt idx="17">
                  <c:v>0.44315335536292699</c:v>
                </c:pt>
                <c:pt idx="18">
                  <c:v>1.31466184026658</c:v>
                </c:pt>
                <c:pt idx="19">
                  <c:v>0.29342993240061799</c:v>
                </c:pt>
                <c:pt idx="20">
                  <c:v>1.1544472447782801</c:v>
                </c:pt>
                <c:pt idx="21">
                  <c:v>0.175503895375309</c:v>
                </c:pt>
                <c:pt idx="22">
                  <c:v>0.85400995981809902</c:v>
                </c:pt>
                <c:pt idx="23">
                  <c:v>0.941944843894161</c:v>
                </c:pt>
                <c:pt idx="24">
                  <c:v>0.47394766564597102</c:v>
                </c:pt>
                <c:pt idx="25">
                  <c:v>0.16709370702219101</c:v>
                </c:pt>
                <c:pt idx="26">
                  <c:v>0.494705033682111</c:v>
                </c:pt>
                <c:pt idx="27">
                  <c:v>0.62670420493629497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98112"/>
        <c:axId val="-158397568"/>
      </c:scatterChart>
      <c:valAx>
        <c:axId val="-1583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97568"/>
        <c:crosses val="autoZero"/>
        <c:crossBetween val="midCat"/>
      </c:valAx>
      <c:valAx>
        <c:axId val="-1583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5139329041312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Sheet4!$J$5:$J$18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0.49022499567306355</c:v>
                </c:pt>
                <c:pt idx="3">
                  <c:v>1.96089998269224</c:v>
                </c:pt>
                <c:pt idx="4">
                  <c:v>3.1731285269777345</c:v>
                </c:pt>
                <c:pt idx="5">
                  <c:v>125.86577064263383</c:v>
                </c:pt>
                <c:pt idx="6">
                  <c:v>1579.9915873281134</c:v>
                </c:pt>
                <c:pt idx="7">
                  <c:v>12639.932698624907</c:v>
                </c:pt>
                <c:pt idx="8">
                  <c:v>83713.009764238261</c:v>
                </c:pt>
                <c:pt idx="9">
                  <c:v>242613.42691510916</c:v>
                </c:pt>
                <c:pt idx="10">
                  <c:v>16891627.661244988</c:v>
                </c:pt>
                <c:pt idx="11">
                  <c:v>57655222.149505615</c:v>
                </c:pt>
                <c:pt idx="12">
                  <c:v>845839977.93283081</c:v>
                </c:pt>
                <c:pt idx="13">
                  <c:v>34532557610.168945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396480"/>
        <c:axId val="-158393216"/>
      </c:lineChart>
      <c:catAx>
        <c:axId val="-15839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93216"/>
        <c:crosses val="autoZero"/>
        <c:auto val="1"/>
        <c:lblAlgn val="ctr"/>
        <c:lblOffset val="100"/>
        <c:noMultiLvlLbl val="0"/>
      </c:catAx>
      <c:valAx>
        <c:axId val="-1583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387195</xdr:colOff>
      <xdr:row>4</xdr:row>
      <xdr:rowOff>89830</xdr:rowOff>
    </xdr:from>
    <xdr:to>
      <xdr:col>0</xdr:col>
      <xdr:colOff>607122</xdr:colOff>
      <xdr:row>12</xdr:row>
      <xdr:rowOff>89829</xdr:rowOff>
    </xdr:to>
    <xdr:sp macro="" textlink="">
      <xdr:nvSpPr>
        <xdr:cNvPr id="10" name="Left Brace 9"/>
        <xdr:cNvSpPr/>
      </xdr:nvSpPr>
      <xdr:spPr>
        <a:xfrm>
          <a:off x="387195" y="820854"/>
          <a:ext cx="219927" cy="146204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394009</xdr:colOff>
      <xdr:row>2</xdr:row>
      <xdr:rowOff>99122</xdr:rowOff>
    </xdr:from>
    <xdr:to>
      <xdr:col>2</xdr:col>
      <xdr:colOff>3717</xdr:colOff>
      <xdr:row>6</xdr:row>
      <xdr:rowOff>105316</xdr:rowOff>
    </xdr:to>
    <xdr:sp macro="" textlink="">
      <xdr:nvSpPr>
        <xdr:cNvPr id="11" name="Left Brace 10"/>
        <xdr:cNvSpPr/>
      </xdr:nvSpPr>
      <xdr:spPr>
        <a:xfrm>
          <a:off x="1004229" y="464634"/>
          <a:ext cx="219927" cy="737219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382238</xdr:colOff>
      <xdr:row>10</xdr:row>
      <xdr:rowOff>109034</xdr:rowOff>
    </xdr:from>
    <xdr:to>
      <xdr:col>1</xdr:col>
      <xdr:colOff>602165</xdr:colOff>
      <xdr:row>14</xdr:row>
      <xdr:rowOff>115229</xdr:rowOff>
    </xdr:to>
    <xdr:sp macro="" textlink="">
      <xdr:nvSpPr>
        <xdr:cNvPr id="12" name="Left Brace 11"/>
        <xdr:cNvSpPr/>
      </xdr:nvSpPr>
      <xdr:spPr>
        <a:xfrm>
          <a:off x="992458" y="1936595"/>
          <a:ext cx="219927" cy="737219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11149</xdr:colOff>
      <xdr:row>5</xdr:row>
      <xdr:rowOff>102220</xdr:rowOff>
    </xdr:from>
    <xdr:to>
      <xdr:col>4</xdr:col>
      <xdr:colOff>1857</xdr:colOff>
      <xdr:row>7</xdr:row>
      <xdr:rowOff>109653</xdr:rowOff>
    </xdr:to>
    <xdr:sp macro="" textlink="">
      <xdr:nvSpPr>
        <xdr:cNvPr id="13" name="Left Brace 12"/>
        <xdr:cNvSpPr/>
      </xdr:nvSpPr>
      <xdr:spPr>
        <a:xfrm>
          <a:off x="2058637" y="1016000"/>
          <a:ext cx="219927" cy="372946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11768</xdr:colOff>
      <xdr:row>9</xdr:row>
      <xdr:rowOff>93547</xdr:rowOff>
    </xdr:from>
    <xdr:to>
      <xdr:col>4</xdr:col>
      <xdr:colOff>2476</xdr:colOff>
      <xdr:row>11</xdr:row>
      <xdr:rowOff>100981</xdr:rowOff>
    </xdr:to>
    <xdr:sp macro="" textlink="">
      <xdr:nvSpPr>
        <xdr:cNvPr id="14" name="Left Brace 13"/>
        <xdr:cNvSpPr/>
      </xdr:nvSpPr>
      <xdr:spPr>
        <a:xfrm>
          <a:off x="2059256" y="1738352"/>
          <a:ext cx="219927" cy="372946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410308</xdr:colOff>
      <xdr:row>49</xdr:row>
      <xdr:rowOff>89829</xdr:rowOff>
    </xdr:from>
    <xdr:to>
      <xdr:col>0</xdr:col>
      <xdr:colOff>607122</xdr:colOff>
      <xdr:row>57</xdr:row>
      <xdr:rowOff>107461</xdr:rowOff>
    </xdr:to>
    <xdr:sp macro="" textlink="">
      <xdr:nvSpPr>
        <xdr:cNvPr id="22" name="Left Brace 21"/>
        <xdr:cNvSpPr/>
      </xdr:nvSpPr>
      <xdr:spPr>
        <a:xfrm>
          <a:off x="410308" y="9113179"/>
          <a:ext cx="196814" cy="1490832"/>
        </a:xfrm>
        <a:prstGeom prst="leftBrace">
          <a:avLst>
            <a:gd name="adj1" fmla="val 62934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394009</xdr:colOff>
      <xdr:row>47</xdr:row>
      <xdr:rowOff>99122</xdr:rowOff>
    </xdr:from>
    <xdr:to>
      <xdr:col>2</xdr:col>
      <xdr:colOff>3717</xdr:colOff>
      <xdr:row>51</xdr:row>
      <xdr:rowOff>105316</xdr:rowOff>
    </xdr:to>
    <xdr:sp macro="" textlink="">
      <xdr:nvSpPr>
        <xdr:cNvPr id="23" name="Left Brace 22"/>
        <xdr:cNvSpPr/>
      </xdr:nvSpPr>
      <xdr:spPr>
        <a:xfrm>
          <a:off x="1004586" y="4739507"/>
          <a:ext cx="220285" cy="748655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382238</xdr:colOff>
      <xdr:row>55</xdr:row>
      <xdr:rowOff>109034</xdr:rowOff>
    </xdr:from>
    <xdr:to>
      <xdr:col>1</xdr:col>
      <xdr:colOff>602165</xdr:colOff>
      <xdr:row>59</xdr:row>
      <xdr:rowOff>115229</xdr:rowOff>
    </xdr:to>
    <xdr:sp macro="" textlink="">
      <xdr:nvSpPr>
        <xdr:cNvPr id="24" name="Left Brace 23"/>
        <xdr:cNvSpPr/>
      </xdr:nvSpPr>
      <xdr:spPr>
        <a:xfrm>
          <a:off x="992815" y="6234342"/>
          <a:ext cx="219927" cy="748656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811249</xdr:colOff>
      <xdr:row>46</xdr:row>
      <xdr:rowOff>83170</xdr:rowOff>
    </xdr:from>
    <xdr:to>
      <xdr:col>3</xdr:col>
      <xdr:colOff>205057</xdr:colOff>
      <xdr:row>48</xdr:row>
      <xdr:rowOff>90603</xdr:rowOff>
    </xdr:to>
    <xdr:sp macro="" textlink="">
      <xdr:nvSpPr>
        <xdr:cNvPr id="25" name="Left Brace 24"/>
        <xdr:cNvSpPr/>
      </xdr:nvSpPr>
      <xdr:spPr>
        <a:xfrm>
          <a:off x="2030449" y="8369920"/>
          <a:ext cx="219308" cy="375733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799168</xdr:colOff>
      <xdr:row>58</xdr:row>
      <xdr:rowOff>99897</xdr:rowOff>
    </xdr:from>
    <xdr:to>
      <xdr:col>3</xdr:col>
      <xdr:colOff>192976</xdr:colOff>
      <xdr:row>60</xdr:row>
      <xdr:rowOff>107331</xdr:rowOff>
    </xdr:to>
    <xdr:sp macro="" textlink="">
      <xdr:nvSpPr>
        <xdr:cNvPr id="26" name="Left Brace 25"/>
        <xdr:cNvSpPr/>
      </xdr:nvSpPr>
      <xdr:spPr>
        <a:xfrm>
          <a:off x="2018368" y="10780597"/>
          <a:ext cx="219308" cy="375734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410308</xdr:colOff>
      <xdr:row>25</xdr:row>
      <xdr:rowOff>89829</xdr:rowOff>
    </xdr:from>
    <xdr:to>
      <xdr:col>0</xdr:col>
      <xdr:colOff>607122</xdr:colOff>
      <xdr:row>33</xdr:row>
      <xdr:rowOff>107461</xdr:rowOff>
    </xdr:to>
    <xdr:sp macro="" textlink="">
      <xdr:nvSpPr>
        <xdr:cNvPr id="27" name="Left Brace 26"/>
        <xdr:cNvSpPr/>
      </xdr:nvSpPr>
      <xdr:spPr>
        <a:xfrm>
          <a:off x="410308" y="9481479"/>
          <a:ext cx="196814" cy="1490832"/>
        </a:xfrm>
        <a:prstGeom prst="leftBrace">
          <a:avLst>
            <a:gd name="adj1" fmla="val 62934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394009</xdr:colOff>
      <xdr:row>23</xdr:row>
      <xdr:rowOff>99122</xdr:rowOff>
    </xdr:from>
    <xdr:to>
      <xdr:col>2</xdr:col>
      <xdr:colOff>3717</xdr:colOff>
      <xdr:row>27</xdr:row>
      <xdr:rowOff>105316</xdr:rowOff>
    </xdr:to>
    <xdr:sp macro="" textlink="">
      <xdr:nvSpPr>
        <xdr:cNvPr id="28" name="Left Brace 27"/>
        <xdr:cNvSpPr/>
      </xdr:nvSpPr>
      <xdr:spPr>
        <a:xfrm>
          <a:off x="1003609" y="9122472"/>
          <a:ext cx="219308" cy="742794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382238</xdr:colOff>
      <xdr:row>31</xdr:row>
      <xdr:rowOff>109034</xdr:rowOff>
    </xdr:from>
    <xdr:to>
      <xdr:col>1</xdr:col>
      <xdr:colOff>602165</xdr:colOff>
      <xdr:row>35</xdr:row>
      <xdr:rowOff>115229</xdr:rowOff>
    </xdr:to>
    <xdr:sp macro="" textlink="">
      <xdr:nvSpPr>
        <xdr:cNvPr id="29" name="Left Brace 28"/>
        <xdr:cNvSpPr/>
      </xdr:nvSpPr>
      <xdr:spPr>
        <a:xfrm>
          <a:off x="991838" y="10605584"/>
          <a:ext cx="219927" cy="742795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811249</xdr:colOff>
      <xdr:row>26</xdr:row>
      <xdr:rowOff>83170</xdr:rowOff>
    </xdr:from>
    <xdr:to>
      <xdr:col>3</xdr:col>
      <xdr:colOff>205057</xdr:colOff>
      <xdr:row>28</xdr:row>
      <xdr:rowOff>90603</xdr:rowOff>
    </xdr:to>
    <xdr:sp macro="" textlink="">
      <xdr:nvSpPr>
        <xdr:cNvPr id="30" name="Left Brace 29"/>
        <xdr:cNvSpPr/>
      </xdr:nvSpPr>
      <xdr:spPr>
        <a:xfrm>
          <a:off x="2030449" y="8922370"/>
          <a:ext cx="219308" cy="375733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601699</xdr:colOff>
      <xdr:row>30</xdr:row>
      <xdr:rowOff>89520</xdr:rowOff>
    </xdr:from>
    <xdr:to>
      <xdr:col>2</xdr:col>
      <xdr:colOff>821007</xdr:colOff>
      <xdr:row>32</xdr:row>
      <xdr:rowOff>96953</xdr:rowOff>
    </xdr:to>
    <xdr:sp macro="" textlink="">
      <xdr:nvSpPr>
        <xdr:cNvPr id="32" name="Left Brace 31"/>
        <xdr:cNvSpPr/>
      </xdr:nvSpPr>
      <xdr:spPr>
        <a:xfrm>
          <a:off x="1820899" y="5982320"/>
          <a:ext cx="219308" cy="375733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22</xdr:row>
      <xdr:rowOff>44450</xdr:rowOff>
    </xdr:from>
    <xdr:to>
      <xdr:col>21</xdr:col>
      <xdr:colOff>254000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419653</xdr:colOff>
      <xdr:row>18</xdr:row>
      <xdr:rowOff>99391</xdr:rowOff>
    </xdr:from>
    <xdr:to>
      <xdr:col>3</xdr:col>
      <xdr:colOff>48134</xdr:colOff>
      <xdr:row>22</xdr:row>
      <xdr:rowOff>104913</xdr:rowOff>
    </xdr:to>
    <xdr:sp macro="" textlink="">
      <xdr:nvSpPr>
        <xdr:cNvPr id="2" name="Left Brace 1"/>
        <xdr:cNvSpPr/>
      </xdr:nvSpPr>
      <xdr:spPr>
        <a:xfrm>
          <a:off x="2241827" y="3379304"/>
          <a:ext cx="235872" cy="734392"/>
        </a:xfrm>
        <a:prstGeom prst="leftBrace">
          <a:avLst>
            <a:gd name="adj1" fmla="val 73122"/>
            <a:gd name="adj2" fmla="val 4866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369956</xdr:colOff>
      <xdr:row>1</xdr:row>
      <xdr:rowOff>77303</xdr:rowOff>
    </xdr:from>
    <xdr:to>
      <xdr:col>5</xdr:col>
      <xdr:colOff>605828</xdr:colOff>
      <xdr:row>3</xdr:row>
      <xdr:rowOff>126999</xdr:rowOff>
    </xdr:to>
    <xdr:sp macro="" textlink="">
      <xdr:nvSpPr>
        <xdr:cNvPr id="3" name="Left Brace 2"/>
        <xdr:cNvSpPr/>
      </xdr:nvSpPr>
      <xdr:spPr>
        <a:xfrm>
          <a:off x="4014304" y="441738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375478</xdr:colOff>
      <xdr:row>2</xdr:row>
      <xdr:rowOff>93870</xdr:rowOff>
    </xdr:from>
    <xdr:to>
      <xdr:col>5</xdr:col>
      <xdr:colOff>3959</xdr:colOff>
      <xdr:row>5</xdr:row>
      <xdr:rowOff>110435</xdr:rowOff>
    </xdr:to>
    <xdr:sp macro="" textlink="">
      <xdr:nvSpPr>
        <xdr:cNvPr id="4" name="Left Brace 3"/>
        <xdr:cNvSpPr/>
      </xdr:nvSpPr>
      <xdr:spPr>
        <a:xfrm>
          <a:off x="3412435" y="640522"/>
          <a:ext cx="235872" cy="563217"/>
        </a:xfrm>
        <a:prstGeom prst="leftBrace">
          <a:avLst>
            <a:gd name="adj1" fmla="val 73122"/>
            <a:gd name="adj2" fmla="val 6372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362227</xdr:colOff>
      <xdr:row>4</xdr:row>
      <xdr:rowOff>108226</xdr:rowOff>
    </xdr:from>
    <xdr:to>
      <xdr:col>3</xdr:col>
      <xdr:colOff>598099</xdr:colOff>
      <xdr:row>8</xdr:row>
      <xdr:rowOff>82826</xdr:rowOff>
    </xdr:to>
    <xdr:sp macro="" textlink="">
      <xdr:nvSpPr>
        <xdr:cNvPr id="5" name="Left Brace 4"/>
        <xdr:cNvSpPr/>
      </xdr:nvSpPr>
      <xdr:spPr>
        <a:xfrm>
          <a:off x="2791792" y="837096"/>
          <a:ext cx="235872" cy="703469"/>
        </a:xfrm>
        <a:prstGeom prst="leftBrace">
          <a:avLst>
            <a:gd name="adj1" fmla="val 73122"/>
            <a:gd name="adj2" fmla="val 5065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369956</xdr:colOff>
      <xdr:row>7</xdr:row>
      <xdr:rowOff>99391</xdr:rowOff>
    </xdr:from>
    <xdr:to>
      <xdr:col>4</xdr:col>
      <xdr:colOff>605828</xdr:colOff>
      <xdr:row>10</xdr:row>
      <xdr:rowOff>115957</xdr:rowOff>
    </xdr:to>
    <xdr:sp macro="" textlink="">
      <xdr:nvSpPr>
        <xdr:cNvPr id="6" name="Left Brace 5"/>
        <xdr:cNvSpPr/>
      </xdr:nvSpPr>
      <xdr:spPr>
        <a:xfrm>
          <a:off x="3406913" y="1739348"/>
          <a:ext cx="235872" cy="563218"/>
        </a:xfrm>
        <a:prstGeom prst="leftBrace">
          <a:avLst>
            <a:gd name="adj1" fmla="val 73122"/>
            <a:gd name="adj2" fmla="val 313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364435</xdr:colOff>
      <xdr:row>9</xdr:row>
      <xdr:rowOff>71782</xdr:rowOff>
    </xdr:from>
    <xdr:to>
      <xdr:col>5</xdr:col>
      <xdr:colOff>600307</xdr:colOff>
      <xdr:row>11</xdr:row>
      <xdr:rowOff>121479</xdr:rowOff>
    </xdr:to>
    <xdr:sp macro="" textlink="">
      <xdr:nvSpPr>
        <xdr:cNvPr id="7" name="Left Brace 6"/>
        <xdr:cNvSpPr/>
      </xdr:nvSpPr>
      <xdr:spPr>
        <a:xfrm>
          <a:off x="4008783" y="2258391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364434</xdr:colOff>
      <xdr:row>21</xdr:row>
      <xdr:rowOff>77304</xdr:rowOff>
    </xdr:from>
    <xdr:to>
      <xdr:col>5</xdr:col>
      <xdr:colOff>600306</xdr:colOff>
      <xdr:row>23</xdr:row>
      <xdr:rowOff>127000</xdr:rowOff>
    </xdr:to>
    <xdr:sp macro="" textlink="">
      <xdr:nvSpPr>
        <xdr:cNvPr id="9" name="Left Brace 8"/>
        <xdr:cNvSpPr/>
      </xdr:nvSpPr>
      <xdr:spPr>
        <a:xfrm>
          <a:off x="4008782" y="4814956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375478</xdr:colOff>
      <xdr:row>12</xdr:row>
      <xdr:rowOff>77304</xdr:rowOff>
    </xdr:from>
    <xdr:to>
      <xdr:col>2</xdr:col>
      <xdr:colOff>3959</xdr:colOff>
      <xdr:row>20</xdr:row>
      <xdr:rowOff>93870</xdr:rowOff>
    </xdr:to>
    <xdr:sp macro="" textlink="">
      <xdr:nvSpPr>
        <xdr:cNvPr id="10" name="Left Brace 9"/>
        <xdr:cNvSpPr/>
      </xdr:nvSpPr>
      <xdr:spPr>
        <a:xfrm>
          <a:off x="1590261" y="2446130"/>
          <a:ext cx="235872" cy="1474305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375478</xdr:colOff>
      <xdr:row>17</xdr:row>
      <xdr:rowOff>66261</xdr:rowOff>
    </xdr:from>
    <xdr:to>
      <xdr:col>5</xdr:col>
      <xdr:colOff>3959</xdr:colOff>
      <xdr:row>19</xdr:row>
      <xdr:rowOff>115958</xdr:rowOff>
    </xdr:to>
    <xdr:sp macro="" textlink="">
      <xdr:nvSpPr>
        <xdr:cNvPr id="11" name="Left Brace 10"/>
        <xdr:cNvSpPr/>
      </xdr:nvSpPr>
      <xdr:spPr>
        <a:xfrm>
          <a:off x="3412435" y="3163957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353390</xdr:colOff>
      <xdr:row>16</xdr:row>
      <xdr:rowOff>77305</xdr:rowOff>
    </xdr:from>
    <xdr:to>
      <xdr:col>0</xdr:col>
      <xdr:colOff>589262</xdr:colOff>
      <xdr:row>32</xdr:row>
      <xdr:rowOff>93870</xdr:rowOff>
    </xdr:to>
    <xdr:sp macro="" textlink="">
      <xdr:nvSpPr>
        <xdr:cNvPr id="12" name="Left Brace 11"/>
        <xdr:cNvSpPr/>
      </xdr:nvSpPr>
      <xdr:spPr>
        <a:xfrm>
          <a:off x="960781" y="2446131"/>
          <a:ext cx="235872" cy="2932043"/>
        </a:xfrm>
        <a:prstGeom prst="leftBrace">
          <a:avLst>
            <a:gd name="adj1" fmla="val 73122"/>
            <a:gd name="adj2" fmla="val 5063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364434</xdr:colOff>
      <xdr:row>25</xdr:row>
      <xdr:rowOff>77304</xdr:rowOff>
    </xdr:from>
    <xdr:to>
      <xdr:col>5</xdr:col>
      <xdr:colOff>600306</xdr:colOff>
      <xdr:row>27</xdr:row>
      <xdr:rowOff>127000</xdr:rowOff>
    </xdr:to>
    <xdr:sp macro="" textlink="">
      <xdr:nvSpPr>
        <xdr:cNvPr id="13" name="Left Brace 12"/>
        <xdr:cNvSpPr/>
      </xdr:nvSpPr>
      <xdr:spPr>
        <a:xfrm>
          <a:off x="4008782" y="4450521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375478</xdr:colOff>
      <xdr:row>29</xdr:row>
      <xdr:rowOff>66261</xdr:rowOff>
    </xdr:from>
    <xdr:to>
      <xdr:col>5</xdr:col>
      <xdr:colOff>3959</xdr:colOff>
      <xdr:row>31</xdr:row>
      <xdr:rowOff>115958</xdr:rowOff>
    </xdr:to>
    <xdr:sp macro="" textlink="">
      <xdr:nvSpPr>
        <xdr:cNvPr id="14" name="Left Brace 13"/>
        <xdr:cNvSpPr/>
      </xdr:nvSpPr>
      <xdr:spPr>
        <a:xfrm>
          <a:off x="3412435" y="3346174"/>
          <a:ext cx="235872" cy="414132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381000</xdr:colOff>
      <xdr:row>26</xdr:row>
      <xdr:rowOff>132523</xdr:rowOff>
    </xdr:from>
    <xdr:to>
      <xdr:col>3</xdr:col>
      <xdr:colOff>9481</xdr:colOff>
      <xdr:row>30</xdr:row>
      <xdr:rowOff>99392</xdr:rowOff>
    </xdr:to>
    <xdr:sp macro="" textlink="">
      <xdr:nvSpPr>
        <xdr:cNvPr id="15" name="Left Brace 14"/>
        <xdr:cNvSpPr/>
      </xdr:nvSpPr>
      <xdr:spPr>
        <a:xfrm>
          <a:off x="2203174" y="5234610"/>
          <a:ext cx="235872" cy="695739"/>
        </a:xfrm>
        <a:prstGeom prst="leftBrace">
          <a:avLst>
            <a:gd name="adj1" fmla="val 73122"/>
            <a:gd name="adj2" fmla="val 4615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</xdr:colOff>
      <xdr:row>28</xdr:row>
      <xdr:rowOff>99391</xdr:rowOff>
    </xdr:from>
    <xdr:to>
      <xdr:col>2</xdr:col>
      <xdr:colOff>9481</xdr:colOff>
      <xdr:row>36</xdr:row>
      <xdr:rowOff>104913</xdr:rowOff>
    </xdr:to>
    <xdr:sp macro="" textlink="">
      <xdr:nvSpPr>
        <xdr:cNvPr id="18" name="Left Brace 17"/>
        <xdr:cNvSpPr/>
      </xdr:nvSpPr>
      <xdr:spPr>
        <a:xfrm>
          <a:off x="1595783" y="4654826"/>
          <a:ext cx="235872" cy="1463261"/>
        </a:xfrm>
        <a:prstGeom prst="leftBrace">
          <a:avLst>
            <a:gd name="adj1" fmla="val 73122"/>
            <a:gd name="adj2" fmla="val 5089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378792</xdr:colOff>
      <xdr:row>33</xdr:row>
      <xdr:rowOff>69574</xdr:rowOff>
    </xdr:from>
    <xdr:to>
      <xdr:col>4</xdr:col>
      <xdr:colOff>7272</xdr:colOff>
      <xdr:row>35</xdr:row>
      <xdr:rowOff>119271</xdr:rowOff>
    </xdr:to>
    <xdr:sp macro="" textlink="">
      <xdr:nvSpPr>
        <xdr:cNvPr id="19" name="Left Brace 18"/>
        <xdr:cNvSpPr/>
      </xdr:nvSpPr>
      <xdr:spPr>
        <a:xfrm>
          <a:off x="2808357" y="9544878"/>
          <a:ext cx="235872" cy="414132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367747</xdr:colOff>
      <xdr:row>34</xdr:row>
      <xdr:rowOff>88347</xdr:rowOff>
    </xdr:from>
    <xdr:to>
      <xdr:col>2</xdr:col>
      <xdr:colOff>603619</xdr:colOff>
      <xdr:row>42</xdr:row>
      <xdr:rowOff>99391</xdr:rowOff>
    </xdr:to>
    <xdr:sp macro="" textlink="">
      <xdr:nvSpPr>
        <xdr:cNvPr id="20" name="Left Brace 19"/>
        <xdr:cNvSpPr/>
      </xdr:nvSpPr>
      <xdr:spPr>
        <a:xfrm>
          <a:off x="2189921" y="7559260"/>
          <a:ext cx="235872" cy="1651001"/>
        </a:xfrm>
        <a:prstGeom prst="leftBrace">
          <a:avLst>
            <a:gd name="adj1" fmla="val 73122"/>
            <a:gd name="adj2" fmla="val 2281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364434</xdr:colOff>
      <xdr:row>37</xdr:row>
      <xdr:rowOff>77304</xdr:rowOff>
    </xdr:from>
    <xdr:to>
      <xdr:col>5</xdr:col>
      <xdr:colOff>600306</xdr:colOff>
      <xdr:row>39</xdr:row>
      <xdr:rowOff>127000</xdr:rowOff>
    </xdr:to>
    <xdr:sp macro="" textlink="">
      <xdr:nvSpPr>
        <xdr:cNvPr id="23" name="Left Brace 22"/>
        <xdr:cNvSpPr/>
      </xdr:nvSpPr>
      <xdr:spPr>
        <a:xfrm>
          <a:off x="4008782" y="4450521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392043</xdr:colOff>
      <xdr:row>38</xdr:row>
      <xdr:rowOff>93870</xdr:rowOff>
    </xdr:from>
    <xdr:to>
      <xdr:col>5</xdr:col>
      <xdr:colOff>20524</xdr:colOff>
      <xdr:row>41</xdr:row>
      <xdr:rowOff>110436</xdr:rowOff>
    </xdr:to>
    <xdr:sp macro="" textlink="">
      <xdr:nvSpPr>
        <xdr:cNvPr id="24" name="Left Brace 23"/>
        <xdr:cNvSpPr/>
      </xdr:nvSpPr>
      <xdr:spPr>
        <a:xfrm>
          <a:off x="3429000" y="11026913"/>
          <a:ext cx="235872" cy="563219"/>
        </a:xfrm>
        <a:prstGeom prst="leftBrace">
          <a:avLst>
            <a:gd name="adj1" fmla="val 73122"/>
            <a:gd name="adj2" fmla="val 6372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386523</xdr:colOff>
      <xdr:row>40</xdr:row>
      <xdr:rowOff>110434</xdr:rowOff>
    </xdr:from>
    <xdr:to>
      <xdr:col>4</xdr:col>
      <xdr:colOff>15003</xdr:colOff>
      <xdr:row>44</xdr:row>
      <xdr:rowOff>77304</xdr:rowOff>
    </xdr:to>
    <xdr:sp macro="" textlink="">
      <xdr:nvSpPr>
        <xdr:cNvPr id="25" name="Left Brace 24"/>
        <xdr:cNvSpPr/>
      </xdr:nvSpPr>
      <xdr:spPr>
        <a:xfrm>
          <a:off x="2816088" y="8127999"/>
          <a:ext cx="235872" cy="695740"/>
        </a:xfrm>
        <a:prstGeom prst="leftBrace">
          <a:avLst>
            <a:gd name="adj1" fmla="val 73122"/>
            <a:gd name="adj2" fmla="val 5149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369956</xdr:colOff>
      <xdr:row>43</xdr:row>
      <xdr:rowOff>60738</xdr:rowOff>
    </xdr:from>
    <xdr:to>
      <xdr:col>4</xdr:col>
      <xdr:colOff>605828</xdr:colOff>
      <xdr:row>46</xdr:row>
      <xdr:rowOff>115955</xdr:rowOff>
    </xdr:to>
    <xdr:sp macro="" textlink="">
      <xdr:nvSpPr>
        <xdr:cNvPr id="26" name="Left Brace 25"/>
        <xdr:cNvSpPr/>
      </xdr:nvSpPr>
      <xdr:spPr>
        <a:xfrm>
          <a:off x="3406913" y="10629347"/>
          <a:ext cx="235872" cy="601869"/>
        </a:xfrm>
        <a:prstGeom prst="leftBrace">
          <a:avLst>
            <a:gd name="adj1" fmla="val 73122"/>
            <a:gd name="adj2" fmla="val 419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364434</xdr:colOff>
      <xdr:row>45</xdr:row>
      <xdr:rowOff>77304</xdr:rowOff>
    </xdr:from>
    <xdr:to>
      <xdr:col>5</xdr:col>
      <xdr:colOff>600306</xdr:colOff>
      <xdr:row>47</xdr:row>
      <xdr:rowOff>127000</xdr:rowOff>
    </xdr:to>
    <xdr:sp macro="" textlink="">
      <xdr:nvSpPr>
        <xdr:cNvPr id="27" name="Left Brace 26"/>
        <xdr:cNvSpPr/>
      </xdr:nvSpPr>
      <xdr:spPr>
        <a:xfrm>
          <a:off x="4008782" y="9188174"/>
          <a:ext cx="235872" cy="414130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384314</xdr:colOff>
      <xdr:row>6</xdr:row>
      <xdr:rowOff>80617</xdr:rowOff>
    </xdr:from>
    <xdr:to>
      <xdr:col>3</xdr:col>
      <xdr:colOff>12795</xdr:colOff>
      <xdr:row>14</xdr:row>
      <xdr:rowOff>99391</xdr:rowOff>
    </xdr:to>
    <xdr:sp macro="" textlink="">
      <xdr:nvSpPr>
        <xdr:cNvPr id="28" name="Left Brace 27"/>
        <xdr:cNvSpPr/>
      </xdr:nvSpPr>
      <xdr:spPr>
        <a:xfrm>
          <a:off x="2206488" y="1356139"/>
          <a:ext cx="235872" cy="1476513"/>
        </a:xfrm>
        <a:prstGeom prst="leftBrace">
          <a:avLst>
            <a:gd name="adj1" fmla="val 73122"/>
            <a:gd name="adj2" fmla="val 7452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364436</xdr:colOff>
      <xdr:row>13</xdr:row>
      <xdr:rowOff>60740</xdr:rowOff>
    </xdr:from>
    <xdr:to>
      <xdr:col>3</xdr:col>
      <xdr:colOff>600308</xdr:colOff>
      <xdr:row>15</xdr:row>
      <xdr:rowOff>110436</xdr:rowOff>
    </xdr:to>
    <xdr:sp macro="" textlink="">
      <xdr:nvSpPr>
        <xdr:cNvPr id="29" name="Left Brace 28"/>
        <xdr:cNvSpPr/>
      </xdr:nvSpPr>
      <xdr:spPr>
        <a:xfrm>
          <a:off x="2794001" y="2611783"/>
          <a:ext cx="235872" cy="414131"/>
        </a:xfrm>
        <a:prstGeom prst="leftBrace">
          <a:avLst>
            <a:gd name="adj1" fmla="val 7312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395654</xdr:colOff>
      <xdr:row>12</xdr:row>
      <xdr:rowOff>112345</xdr:rowOff>
    </xdr:from>
    <xdr:to>
      <xdr:col>1</xdr:col>
      <xdr:colOff>24135</xdr:colOff>
      <xdr:row>36</xdr:row>
      <xdr:rowOff>107461</xdr:rowOff>
    </xdr:to>
    <xdr:sp macro="" textlink="">
      <xdr:nvSpPr>
        <xdr:cNvPr id="2" name="Left Brace 1"/>
        <xdr:cNvSpPr/>
      </xdr:nvSpPr>
      <xdr:spPr>
        <a:xfrm>
          <a:off x="395654" y="2339730"/>
          <a:ext cx="239058" cy="4449885"/>
        </a:xfrm>
        <a:prstGeom prst="leftBrace">
          <a:avLst>
            <a:gd name="adj1" fmla="val 73122"/>
            <a:gd name="adj2" fmla="val 535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357554</xdr:colOff>
      <xdr:row>6</xdr:row>
      <xdr:rowOff>83039</xdr:rowOff>
    </xdr:from>
    <xdr:to>
      <xdr:col>1</xdr:col>
      <xdr:colOff>596612</xdr:colOff>
      <xdr:row>18</xdr:row>
      <xdr:rowOff>112346</xdr:rowOff>
    </xdr:to>
    <xdr:sp macro="" textlink="">
      <xdr:nvSpPr>
        <xdr:cNvPr id="3" name="Left Brace 2"/>
        <xdr:cNvSpPr/>
      </xdr:nvSpPr>
      <xdr:spPr>
        <a:xfrm>
          <a:off x="968131" y="1196731"/>
          <a:ext cx="239058" cy="2256692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368301</xdr:colOff>
      <xdr:row>4</xdr:row>
      <xdr:rowOff>79131</xdr:rowOff>
    </xdr:from>
    <xdr:to>
      <xdr:col>2</xdr:col>
      <xdr:colOff>607359</xdr:colOff>
      <xdr:row>8</xdr:row>
      <xdr:rowOff>112346</xdr:rowOff>
    </xdr:to>
    <xdr:sp macro="" textlink="">
      <xdr:nvSpPr>
        <xdr:cNvPr id="4" name="Left Brace 3"/>
        <xdr:cNvSpPr/>
      </xdr:nvSpPr>
      <xdr:spPr>
        <a:xfrm>
          <a:off x="1589455" y="821593"/>
          <a:ext cx="239058" cy="77567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371231</xdr:colOff>
      <xdr:row>16</xdr:row>
      <xdr:rowOff>87923</xdr:rowOff>
    </xdr:from>
    <xdr:to>
      <xdr:col>2</xdr:col>
      <xdr:colOff>610289</xdr:colOff>
      <xdr:row>20</xdr:row>
      <xdr:rowOff>121137</xdr:rowOff>
    </xdr:to>
    <xdr:sp macro="" textlink="">
      <xdr:nvSpPr>
        <xdr:cNvPr id="5" name="Left Brace 4"/>
        <xdr:cNvSpPr/>
      </xdr:nvSpPr>
      <xdr:spPr>
        <a:xfrm>
          <a:off x="1592385" y="3057769"/>
          <a:ext cx="239058" cy="77567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366346</xdr:colOff>
      <xdr:row>1</xdr:row>
      <xdr:rowOff>102577</xdr:rowOff>
    </xdr:from>
    <xdr:to>
      <xdr:col>4</xdr:col>
      <xdr:colOff>605404</xdr:colOff>
      <xdr:row>3</xdr:row>
      <xdr:rowOff>116253</xdr:rowOff>
    </xdr:to>
    <xdr:sp macro="" textlink="">
      <xdr:nvSpPr>
        <xdr:cNvPr id="6" name="Left Brace 5"/>
        <xdr:cNvSpPr/>
      </xdr:nvSpPr>
      <xdr:spPr>
        <a:xfrm>
          <a:off x="2808654" y="288192"/>
          <a:ext cx="239058" cy="384907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371231</xdr:colOff>
      <xdr:row>7</xdr:row>
      <xdr:rowOff>53731</xdr:rowOff>
    </xdr:from>
    <xdr:to>
      <xdr:col>3</xdr:col>
      <xdr:colOff>610289</xdr:colOff>
      <xdr:row>10</xdr:row>
      <xdr:rowOff>53731</xdr:rowOff>
    </xdr:to>
    <xdr:sp macro="" textlink="">
      <xdr:nvSpPr>
        <xdr:cNvPr id="7" name="Left Brace 6"/>
        <xdr:cNvSpPr/>
      </xdr:nvSpPr>
      <xdr:spPr>
        <a:xfrm>
          <a:off x="2202962" y="1353039"/>
          <a:ext cx="239058" cy="55684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361461</xdr:colOff>
      <xdr:row>14</xdr:row>
      <xdr:rowOff>112347</xdr:rowOff>
    </xdr:from>
    <xdr:to>
      <xdr:col>3</xdr:col>
      <xdr:colOff>600519</xdr:colOff>
      <xdr:row>17</xdr:row>
      <xdr:rowOff>112346</xdr:rowOff>
    </xdr:to>
    <xdr:sp macro="" textlink="">
      <xdr:nvSpPr>
        <xdr:cNvPr id="8" name="Left Brace 7"/>
        <xdr:cNvSpPr/>
      </xdr:nvSpPr>
      <xdr:spPr>
        <a:xfrm>
          <a:off x="2193192" y="2710962"/>
          <a:ext cx="239058" cy="55684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361462</xdr:colOff>
      <xdr:row>19</xdr:row>
      <xdr:rowOff>48846</xdr:rowOff>
    </xdr:from>
    <xdr:to>
      <xdr:col>3</xdr:col>
      <xdr:colOff>600520</xdr:colOff>
      <xdr:row>22</xdr:row>
      <xdr:rowOff>48846</xdr:rowOff>
    </xdr:to>
    <xdr:sp macro="" textlink="">
      <xdr:nvSpPr>
        <xdr:cNvPr id="9" name="Left Brace 8"/>
        <xdr:cNvSpPr/>
      </xdr:nvSpPr>
      <xdr:spPr>
        <a:xfrm>
          <a:off x="2193193" y="3575538"/>
          <a:ext cx="239058" cy="55684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356576</xdr:colOff>
      <xdr:row>21</xdr:row>
      <xdr:rowOff>102577</xdr:rowOff>
    </xdr:from>
    <xdr:to>
      <xdr:col>4</xdr:col>
      <xdr:colOff>595634</xdr:colOff>
      <xdr:row>23</xdr:row>
      <xdr:rowOff>131885</xdr:rowOff>
    </xdr:to>
    <xdr:sp macro="" textlink="">
      <xdr:nvSpPr>
        <xdr:cNvPr id="10" name="Left Brace 9"/>
        <xdr:cNvSpPr/>
      </xdr:nvSpPr>
      <xdr:spPr>
        <a:xfrm>
          <a:off x="2798884" y="4000500"/>
          <a:ext cx="239058" cy="400539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373185</xdr:colOff>
      <xdr:row>30</xdr:row>
      <xdr:rowOff>84017</xdr:rowOff>
    </xdr:from>
    <xdr:to>
      <xdr:col>2</xdr:col>
      <xdr:colOff>1666</xdr:colOff>
      <xdr:row>40</xdr:row>
      <xdr:rowOff>87923</xdr:rowOff>
    </xdr:to>
    <xdr:sp macro="" textlink="">
      <xdr:nvSpPr>
        <xdr:cNvPr id="11" name="Left Brace 10"/>
        <xdr:cNvSpPr/>
      </xdr:nvSpPr>
      <xdr:spPr>
        <a:xfrm>
          <a:off x="983762" y="6023709"/>
          <a:ext cx="239058" cy="1860060"/>
        </a:xfrm>
        <a:prstGeom prst="leftBrace">
          <a:avLst>
            <a:gd name="adj1" fmla="val 73122"/>
            <a:gd name="adj2" fmla="val 6102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371230</xdr:colOff>
      <xdr:row>28</xdr:row>
      <xdr:rowOff>83038</xdr:rowOff>
    </xdr:from>
    <xdr:to>
      <xdr:col>2</xdr:col>
      <xdr:colOff>610288</xdr:colOff>
      <xdr:row>32</xdr:row>
      <xdr:rowOff>116253</xdr:rowOff>
    </xdr:to>
    <xdr:sp macro="" textlink="">
      <xdr:nvSpPr>
        <xdr:cNvPr id="12" name="Left Brace 11"/>
        <xdr:cNvSpPr/>
      </xdr:nvSpPr>
      <xdr:spPr>
        <a:xfrm>
          <a:off x="1592384" y="5651500"/>
          <a:ext cx="239058" cy="77567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346807</xdr:colOff>
      <xdr:row>27</xdr:row>
      <xdr:rowOff>9770</xdr:rowOff>
    </xdr:from>
    <xdr:to>
      <xdr:col>3</xdr:col>
      <xdr:colOff>585865</xdr:colOff>
      <xdr:row>29</xdr:row>
      <xdr:rowOff>117231</xdr:rowOff>
    </xdr:to>
    <xdr:sp macro="" textlink="">
      <xdr:nvSpPr>
        <xdr:cNvPr id="13" name="Left Brace 12"/>
        <xdr:cNvSpPr/>
      </xdr:nvSpPr>
      <xdr:spPr>
        <a:xfrm>
          <a:off x="2178538" y="5392616"/>
          <a:ext cx="239058" cy="478692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356576</xdr:colOff>
      <xdr:row>25</xdr:row>
      <xdr:rowOff>102577</xdr:rowOff>
    </xdr:from>
    <xdr:to>
      <xdr:col>4</xdr:col>
      <xdr:colOff>595634</xdr:colOff>
      <xdr:row>27</xdr:row>
      <xdr:rowOff>131885</xdr:rowOff>
    </xdr:to>
    <xdr:sp macro="" textlink="">
      <xdr:nvSpPr>
        <xdr:cNvPr id="14" name="Left Brace 13"/>
        <xdr:cNvSpPr/>
      </xdr:nvSpPr>
      <xdr:spPr>
        <a:xfrm>
          <a:off x="2798884" y="4000500"/>
          <a:ext cx="239058" cy="400539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341922</xdr:colOff>
      <xdr:row>31</xdr:row>
      <xdr:rowOff>92808</xdr:rowOff>
    </xdr:from>
    <xdr:to>
      <xdr:col>3</xdr:col>
      <xdr:colOff>580980</xdr:colOff>
      <xdr:row>34</xdr:row>
      <xdr:rowOff>92808</xdr:rowOff>
    </xdr:to>
    <xdr:sp macro="" textlink="">
      <xdr:nvSpPr>
        <xdr:cNvPr id="15" name="Left Brace 14"/>
        <xdr:cNvSpPr/>
      </xdr:nvSpPr>
      <xdr:spPr>
        <a:xfrm>
          <a:off x="2173653" y="6218116"/>
          <a:ext cx="239058" cy="556846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355940</xdr:colOff>
      <xdr:row>2</xdr:row>
      <xdr:rowOff>101303</xdr:rowOff>
    </xdr:from>
    <xdr:to>
      <xdr:col>3</xdr:col>
      <xdr:colOff>594998</xdr:colOff>
      <xdr:row>5</xdr:row>
      <xdr:rowOff>106188</xdr:rowOff>
    </xdr:to>
    <xdr:sp macro="" textlink="">
      <xdr:nvSpPr>
        <xdr:cNvPr id="16" name="Left Brace 15"/>
        <xdr:cNvSpPr/>
      </xdr:nvSpPr>
      <xdr:spPr>
        <a:xfrm>
          <a:off x="2178114" y="465738"/>
          <a:ext cx="239058" cy="551537"/>
        </a:xfrm>
        <a:prstGeom prst="leftBrace">
          <a:avLst>
            <a:gd name="adj1" fmla="val 73122"/>
            <a:gd name="adj2" fmla="val 6052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356576</xdr:colOff>
      <xdr:row>33</xdr:row>
      <xdr:rowOff>102577</xdr:rowOff>
    </xdr:from>
    <xdr:to>
      <xdr:col>4</xdr:col>
      <xdr:colOff>595634</xdr:colOff>
      <xdr:row>35</xdr:row>
      <xdr:rowOff>131885</xdr:rowOff>
    </xdr:to>
    <xdr:sp macro="" textlink="">
      <xdr:nvSpPr>
        <xdr:cNvPr id="17" name="Left Brace 16"/>
        <xdr:cNvSpPr/>
      </xdr:nvSpPr>
      <xdr:spPr>
        <a:xfrm>
          <a:off x="2798884" y="5114192"/>
          <a:ext cx="239058" cy="400539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361461</xdr:colOff>
      <xdr:row>38</xdr:row>
      <xdr:rowOff>87923</xdr:rowOff>
    </xdr:from>
    <xdr:to>
      <xdr:col>2</xdr:col>
      <xdr:colOff>600519</xdr:colOff>
      <xdr:row>44</xdr:row>
      <xdr:rowOff>78154</xdr:rowOff>
    </xdr:to>
    <xdr:sp macro="" textlink="">
      <xdr:nvSpPr>
        <xdr:cNvPr id="18" name="Left Brace 17"/>
        <xdr:cNvSpPr/>
      </xdr:nvSpPr>
      <xdr:spPr>
        <a:xfrm>
          <a:off x="1582615" y="7512538"/>
          <a:ext cx="239058" cy="1103924"/>
        </a:xfrm>
        <a:prstGeom prst="leftBrace">
          <a:avLst>
            <a:gd name="adj1" fmla="val 73122"/>
            <a:gd name="adj2" fmla="val 3591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366346</xdr:colOff>
      <xdr:row>37</xdr:row>
      <xdr:rowOff>92808</xdr:rowOff>
    </xdr:from>
    <xdr:to>
      <xdr:col>3</xdr:col>
      <xdr:colOff>605404</xdr:colOff>
      <xdr:row>40</xdr:row>
      <xdr:rowOff>87923</xdr:rowOff>
    </xdr:to>
    <xdr:sp macro="" textlink="">
      <xdr:nvSpPr>
        <xdr:cNvPr id="19" name="Left Brace 18"/>
        <xdr:cNvSpPr/>
      </xdr:nvSpPr>
      <xdr:spPr>
        <a:xfrm>
          <a:off x="2198077" y="7331808"/>
          <a:ext cx="239058" cy="551961"/>
        </a:xfrm>
        <a:prstGeom prst="leftBrace">
          <a:avLst>
            <a:gd name="adj1" fmla="val 73122"/>
            <a:gd name="adj2" fmla="val 3458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356576</xdr:colOff>
      <xdr:row>39</xdr:row>
      <xdr:rowOff>102577</xdr:rowOff>
    </xdr:from>
    <xdr:to>
      <xdr:col>4</xdr:col>
      <xdr:colOff>595634</xdr:colOff>
      <xdr:row>41</xdr:row>
      <xdr:rowOff>131885</xdr:rowOff>
    </xdr:to>
    <xdr:sp macro="" textlink="">
      <xdr:nvSpPr>
        <xdr:cNvPr id="20" name="Left Brace 19"/>
        <xdr:cNvSpPr/>
      </xdr:nvSpPr>
      <xdr:spPr>
        <a:xfrm>
          <a:off x="2798884" y="6599115"/>
          <a:ext cx="239058" cy="400539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43</xdr:row>
      <xdr:rowOff>78153</xdr:rowOff>
    </xdr:from>
    <xdr:to>
      <xdr:col>4</xdr:col>
      <xdr:colOff>9481</xdr:colOff>
      <xdr:row>46</xdr:row>
      <xdr:rowOff>73268</xdr:rowOff>
    </xdr:to>
    <xdr:sp macro="" textlink="">
      <xdr:nvSpPr>
        <xdr:cNvPr id="21" name="Left Brace 20"/>
        <xdr:cNvSpPr/>
      </xdr:nvSpPr>
      <xdr:spPr>
        <a:xfrm>
          <a:off x="2212731" y="8245230"/>
          <a:ext cx="239058" cy="551961"/>
        </a:xfrm>
        <a:prstGeom prst="leftBrace">
          <a:avLst>
            <a:gd name="adj1" fmla="val 73122"/>
            <a:gd name="adj2" fmla="val 3458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356576</xdr:colOff>
      <xdr:row>45</xdr:row>
      <xdr:rowOff>102577</xdr:rowOff>
    </xdr:from>
    <xdr:to>
      <xdr:col>4</xdr:col>
      <xdr:colOff>595634</xdr:colOff>
      <xdr:row>47</xdr:row>
      <xdr:rowOff>131885</xdr:rowOff>
    </xdr:to>
    <xdr:sp macro="" textlink="">
      <xdr:nvSpPr>
        <xdr:cNvPr id="22" name="Left Brace 21"/>
        <xdr:cNvSpPr/>
      </xdr:nvSpPr>
      <xdr:spPr>
        <a:xfrm>
          <a:off x="2798884" y="7712808"/>
          <a:ext cx="239058" cy="400539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351692</xdr:colOff>
      <xdr:row>9</xdr:row>
      <xdr:rowOff>97693</xdr:rowOff>
    </xdr:from>
    <xdr:to>
      <xdr:col>4</xdr:col>
      <xdr:colOff>590750</xdr:colOff>
      <xdr:row>11</xdr:row>
      <xdr:rowOff>111369</xdr:rowOff>
    </xdr:to>
    <xdr:sp macro="" textlink="">
      <xdr:nvSpPr>
        <xdr:cNvPr id="23" name="Left Brace 22"/>
        <xdr:cNvSpPr/>
      </xdr:nvSpPr>
      <xdr:spPr>
        <a:xfrm>
          <a:off x="2794000" y="1768231"/>
          <a:ext cx="239058" cy="384907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346808</xdr:colOff>
      <xdr:row>13</xdr:row>
      <xdr:rowOff>97692</xdr:rowOff>
    </xdr:from>
    <xdr:to>
      <xdr:col>4</xdr:col>
      <xdr:colOff>585866</xdr:colOff>
      <xdr:row>15</xdr:row>
      <xdr:rowOff>111368</xdr:rowOff>
    </xdr:to>
    <xdr:sp macro="" textlink="">
      <xdr:nvSpPr>
        <xdr:cNvPr id="24" name="Left Brace 23"/>
        <xdr:cNvSpPr/>
      </xdr:nvSpPr>
      <xdr:spPr>
        <a:xfrm>
          <a:off x="2789116" y="2510692"/>
          <a:ext cx="239058" cy="384907"/>
        </a:xfrm>
        <a:prstGeom prst="leftBrace">
          <a:avLst>
            <a:gd name="adj1" fmla="val 73122"/>
            <a:gd name="adj2" fmla="val 50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472280</xdr:colOff>
      <xdr:row>4</xdr:row>
      <xdr:rowOff>130969</xdr:rowOff>
    </xdr:from>
    <xdr:to>
      <xdr:col>16</xdr:col>
      <xdr:colOff>531812</xdr:colOff>
      <xdr:row>24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17</xdr:row>
      <xdr:rowOff>123825</xdr:rowOff>
    </xdr:from>
    <xdr:to>
      <xdr:col>5</xdr:col>
      <xdr:colOff>57150</xdr:colOff>
      <xdr:row>19</xdr:row>
      <xdr:rowOff>47625</xdr:rowOff>
    </xdr:to>
    <xdr:sp macro="" textlink="">
      <xdr:nvSpPr>
        <xdr:cNvPr id="18" name="4-Point Star 17"/>
        <xdr:cNvSpPr/>
      </xdr:nvSpPr>
      <xdr:spPr>
        <a:xfrm rot="2737467">
          <a:off x="800100" y="7743825"/>
          <a:ext cx="304800" cy="304800"/>
        </a:xfrm>
        <a:prstGeom prst="star4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200024</xdr:colOff>
      <xdr:row>8</xdr:row>
      <xdr:rowOff>38100</xdr:rowOff>
    </xdr:from>
    <xdr:to>
      <xdr:col>21</xdr:col>
      <xdr:colOff>0</xdr:colOff>
      <xdr:row>10</xdr:row>
      <xdr:rowOff>171450</xdr:rowOff>
    </xdr:to>
    <xdr:sp macro="" textlink="">
      <xdr:nvSpPr>
        <xdr:cNvPr id="22" name="Line Callout 1 21"/>
        <xdr:cNvSpPr/>
      </xdr:nvSpPr>
      <xdr:spPr>
        <a:xfrm>
          <a:off x="2924174" y="1562100"/>
          <a:ext cx="1476376" cy="514350"/>
        </a:xfrm>
        <a:prstGeom prst="borderCallout1">
          <a:avLst>
            <a:gd name="adj1" fmla="val 18750"/>
            <a:gd name="adj2" fmla="val -8333"/>
            <a:gd name="adj3" fmla="val 140334"/>
            <a:gd name="adj4" fmla="val -33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f(4) = 1 + f(3) + 3-1</a:t>
          </a:r>
        </a:p>
        <a:p>
          <a:pPr algn="l"/>
          <a:r>
            <a:rPr lang="en-US" sz="1100"/>
            <a:t>f(n+1) = 1 + f(n) + n - 1</a:t>
          </a:r>
        </a:p>
      </xdr:txBody>
    </xdr:sp>
    <xdr:clientData/>
  </xdr:twoCellAnchor>
  <xdr:twoCellAnchor>
    <xdr:from>
      <xdr:col>4</xdr:col>
      <xdr:colOff>209549</xdr:colOff>
      <xdr:row>8</xdr:row>
      <xdr:rowOff>66675</xdr:rowOff>
    </xdr:from>
    <xdr:to>
      <xdr:col>10</xdr:col>
      <xdr:colOff>190500</xdr:colOff>
      <xdr:row>11</xdr:row>
      <xdr:rowOff>9525</xdr:rowOff>
    </xdr:to>
    <xdr:sp macro="" textlink="">
      <xdr:nvSpPr>
        <xdr:cNvPr id="23" name="Line Callout 1 22"/>
        <xdr:cNvSpPr/>
      </xdr:nvSpPr>
      <xdr:spPr>
        <a:xfrm>
          <a:off x="1047749" y="1590675"/>
          <a:ext cx="1238251" cy="514350"/>
        </a:xfrm>
        <a:prstGeom prst="borderCallout1">
          <a:avLst>
            <a:gd name="adj1" fmla="val 18750"/>
            <a:gd name="adj2" fmla="val -8333"/>
            <a:gd name="adj3" fmla="val 132926"/>
            <a:gd name="adj4" fmla="val -419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f(4) = f(3) + 3</a:t>
          </a:r>
        </a:p>
        <a:p>
          <a:pPr algn="l"/>
          <a:r>
            <a:rPr lang="en-US" sz="1100"/>
            <a:t>f(n+1) = f(n) + n</a:t>
          </a:r>
        </a:p>
      </xdr:txBody>
    </xdr:sp>
    <xdr:clientData/>
  </xdr:twoCellAnchor>
  <xdr:twoCellAnchor>
    <xdr:from>
      <xdr:col>33</xdr:col>
      <xdr:colOff>38099</xdr:colOff>
      <xdr:row>8</xdr:row>
      <xdr:rowOff>47625</xdr:rowOff>
    </xdr:from>
    <xdr:to>
      <xdr:col>40</xdr:col>
      <xdr:colOff>47625</xdr:colOff>
      <xdr:row>11</xdr:row>
      <xdr:rowOff>9525</xdr:rowOff>
    </xdr:to>
    <xdr:sp macro="" textlink="">
      <xdr:nvSpPr>
        <xdr:cNvPr id="24" name="Line Callout 1 23"/>
        <xdr:cNvSpPr/>
      </xdr:nvSpPr>
      <xdr:spPr>
        <a:xfrm>
          <a:off x="6953249" y="1571625"/>
          <a:ext cx="1476376" cy="533400"/>
        </a:xfrm>
        <a:prstGeom prst="borderCallout1">
          <a:avLst>
            <a:gd name="adj1" fmla="val 18750"/>
            <a:gd name="adj2" fmla="val -8333"/>
            <a:gd name="adj3" fmla="val 132728"/>
            <a:gd name="adj4" fmla="val -518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f(4) = 1 + f(3) + 3-1</a:t>
          </a:r>
        </a:p>
        <a:p>
          <a:pPr algn="l"/>
          <a:r>
            <a:rPr lang="en-US" sz="1100"/>
            <a:t>f(n+1) = 1</a:t>
          </a:r>
          <a:r>
            <a:rPr lang="en-US" sz="1100" baseline="0"/>
            <a:t> + </a:t>
          </a:r>
          <a:r>
            <a:rPr lang="en-US" sz="1100"/>
            <a:t>f(n) + n - 1</a:t>
          </a:r>
        </a:p>
      </xdr:txBody>
    </xdr:sp>
    <xdr:clientData/>
  </xdr:twoCellAnchor>
  <xdr:twoCellAnchor>
    <xdr:from>
      <xdr:col>2</xdr:col>
      <xdr:colOff>66675</xdr:colOff>
      <xdr:row>24</xdr:row>
      <xdr:rowOff>133350</xdr:rowOff>
    </xdr:from>
    <xdr:to>
      <xdr:col>7</xdr:col>
      <xdr:colOff>57150</xdr:colOff>
      <xdr:row>49</xdr:row>
      <xdr:rowOff>104775</xdr:rowOff>
    </xdr:to>
    <xdr:cxnSp macro="">
      <xdr:nvCxnSpPr>
        <xdr:cNvPr id="26" name="Straight Arrow Connector 25"/>
        <xdr:cNvCxnSpPr/>
      </xdr:nvCxnSpPr>
      <xdr:spPr>
        <a:xfrm>
          <a:off x="485775" y="4724400"/>
          <a:ext cx="1038225" cy="473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18</xdr:row>
      <xdr:rowOff>0</xdr:rowOff>
    </xdr:from>
    <xdr:to>
      <xdr:col>19</xdr:col>
      <xdr:colOff>19050</xdr:colOff>
      <xdr:row>30</xdr:row>
      <xdr:rowOff>171450</xdr:rowOff>
    </xdr:to>
    <xdr:cxnSp macro="">
      <xdr:nvCxnSpPr>
        <xdr:cNvPr id="28" name="Straight Arrow Connector 27"/>
        <xdr:cNvCxnSpPr/>
      </xdr:nvCxnSpPr>
      <xdr:spPr>
        <a:xfrm flipH="1">
          <a:off x="1628775" y="3448050"/>
          <a:ext cx="2371725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32</xdr:row>
      <xdr:rowOff>66675</xdr:rowOff>
    </xdr:from>
    <xdr:to>
      <xdr:col>28</xdr:col>
      <xdr:colOff>9525</xdr:colOff>
      <xdr:row>36</xdr:row>
      <xdr:rowOff>180975</xdr:rowOff>
    </xdr:to>
    <xdr:sp macro="" textlink="">
      <xdr:nvSpPr>
        <xdr:cNvPr id="29" name="Line Callout 1 28"/>
        <xdr:cNvSpPr/>
      </xdr:nvSpPr>
      <xdr:spPr>
        <a:xfrm>
          <a:off x="5038725" y="6181725"/>
          <a:ext cx="838200" cy="876300"/>
        </a:xfrm>
        <a:prstGeom prst="borderCallout1">
          <a:avLst>
            <a:gd name="adj1" fmla="val 18750"/>
            <a:gd name="adj2" fmla="val -8333"/>
            <a:gd name="adj3" fmla="val 10704"/>
            <a:gd name="adj4" fmla="val -473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f(0)</a:t>
          </a:r>
        </a:p>
        <a:p>
          <a:pPr algn="l"/>
          <a:r>
            <a:rPr lang="en-US" sz="1100"/>
            <a:t>for</a:t>
          </a:r>
          <a:r>
            <a:rPr lang="en-US" sz="1100" baseline="0"/>
            <a:t> n: 0..3</a:t>
          </a:r>
        </a:p>
        <a:p>
          <a:pPr algn="l"/>
          <a:r>
            <a:rPr lang="en-US" sz="1100" baseline="0"/>
            <a:t>   for m:4..n</a:t>
          </a:r>
        </a:p>
        <a:p>
          <a:pPr algn="l"/>
          <a:r>
            <a:rPr lang="en-US" sz="1100" baseline="0"/>
            <a:t>      f(m)                                                                             </a:t>
          </a:r>
          <a:endParaRPr lang="en-US" sz="1100"/>
        </a:p>
      </xdr:txBody>
    </xdr:sp>
    <xdr:clientData/>
  </xdr:twoCellAnchor>
  <xdr:twoCellAnchor>
    <xdr:from>
      <xdr:col>30</xdr:col>
      <xdr:colOff>171450</xdr:colOff>
      <xdr:row>32</xdr:row>
      <xdr:rowOff>76200</xdr:rowOff>
    </xdr:from>
    <xdr:to>
      <xdr:col>35</xdr:col>
      <xdr:colOff>200026</xdr:colOff>
      <xdr:row>37</xdr:row>
      <xdr:rowOff>0</xdr:rowOff>
    </xdr:to>
    <xdr:sp macro="" textlink="">
      <xdr:nvSpPr>
        <xdr:cNvPr id="30" name="Line Callout 1 29"/>
        <xdr:cNvSpPr/>
      </xdr:nvSpPr>
      <xdr:spPr>
        <a:xfrm>
          <a:off x="6457950" y="6191250"/>
          <a:ext cx="1076326" cy="876300"/>
        </a:xfrm>
        <a:prstGeom prst="borderCallout1">
          <a:avLst>
            <a:gd name="adj1" fmla="val 18750"/>
            <a:gd name="adj2" fmla="val -8333"/>
            <a:gd name="adj3" fmla="val 10704"/>
            <a:gd name="adj4" fmla="val -473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f(0)</a:t>
          </a:r>
        </a:p>
        <a:p>
          <a:pPr algn="l"/>
          <a:r>
            <a:rPr lang="en-US" sz="1100"/>
            <a:t>for</a:t>
          </a:r>
          <a:r>
            <a:rPr lang="en-US" sz="1100" baseline="0"/>
            <a:t> n: 0..N-3</a:t>
          </a:r>
        </a:p>
        <a:p>
          <a:pPr algn="l"/>
          <a:r>
            <a:rPr lang="en-US" sz="1100" baseline="0"/>
            <a:t>   for m:N-2..n</a:t>
          </a:r>
        </a:p>
        <a:p>
          <a:pPr algn="l"/>
          <a:r>
            <a:rPr lang="en-US" sz="1100" baseline="0"/>
            <a:t>      f(m)                                                                       </a:t>
          </a:r>
          <a:endParaRPr lang="en-US" sz="1100"/>
        </a:p>
      </xdr:txBody>
    </xdr:sp>
    <xdr:clientData/>
  </xdr:twoCellAnchor>
  <xdr:twoCellAnchor>
    <xdr:from>
      <xdr:col>23</xdr:col>
      <xdr:colOff>9525</xdr:colOff>
      <xdr:row>8</xdr:row>
      <xdr:rowOff>38100</xdr:rowOff>
    </xdr:from>
    <xdr:to>
      <xdr:col>30</xdr:col>
      <xdr:colOff>123825</xdr:colOff>
      <xdr:row>10</xdr:row>
      <xdr:rowOff>171450</xdr:rowOff>
    </xdr:to>
    <xdr:sp macro="" textlink="">
      <xdr:nvSpPr>
        <xdr:cNvPr id="31" name="Line Callout 1 30"/>
        <xdr:cNvSpPr/>
      </xdr:nvSpPr>
      <xdr:spPr>
        <a:xfrm>
          <a:off x="4829175" y="1562100"/>
          <a:ext cx="1581150" cy="514350"/>
        </a:xfrm>
        <a:prstGeom prst="borderCallout1">
          <a:avLst>
            <a:gd name="adj1" fmla="val 18750"/>
            <a:gd name="adj2" fmla="val -8333"/>
            <a:gd name="adj3" fmla="val 140333"/>
            <a:gd name="adj4" fmla="val -320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f(4) = 1 + 3.4/2</a:t>
          </a:r>
          <a:r>
            <a:rPr lang="en-US" sz="1100" baseline="0"/>
            <a:t> - 1</a:t>
          </a:r>
          <a:endParaRPr lang="en-US" sz="1100"/>
        </a:p>
        <a:p>
          <a:pPr algn="l"/>
          <a:r>
            <a:rPr lang="en-US" sz="1100"/>
            <a:t>f(n+1) = 1 + n(n+1)/2 -1</a:t>
          </a:r>
        </a:p>
      </xdr:txBody>
    </xdr:sp>
    <xdr:clientData/>
  </xdr:twoCellAnchor>
  <xdr:twoCellAnchor>
    <xdr:from>
      <xdr:col>38</xdr:col>
      <xdr:colOff>114300</xdr:colOff>
      <xdr:row>32</xdr:row>
      <xdr:rowOff>76200</xdr:rowOff>
    </xdr:from>
    <xdr:to>
      <xdr:col>43</xdr:col>
      <xdr:colOff>142876</xdr:colOff>
      <xdr:row>34</xdr:row>
      <xdr:rowOff>28575</xdr:rowOff>
    </xdr:to>
    <xdr:sp macro="" textlink="">
      <xdr:nvSpPr>
        <xdr:cNvPr id="32" name="Line Callout 1 31"/>
        <xdr:cNvSpPr/>
      </xdr:nvSpPr>
      <xdr:spPr>
        <a:xfrm>
          <a:off x="8077200" y="6191250"/>
          <a:ext cx="1076326" cy="333375"/>
        </a:xfrm>
        <a:prstGeom prst="borderCallout1">
          <a:avLst>
            <a:gd name="adj1" fmla="val 18750"/>
            <a:gd name="adj2" fmla="val -8333"/>
            <a:gd name="adj3" fmla="val 10704"/>
            <a:gd name="adj4" fmla="val -473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1+5+4+3+2                                                                    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174622</xdr:colOff>
      <xdr:row>3</xdr:row>
      <xdr:rowOff>146045</xdr:rowOff>
    </xdr:from>
    <xdr:to>
      <xdr:col>2</xdr:col>
      <xdr:colOff>47622</xdr:colOff>
      <xdr:row>4</xdr:row>
      <xdr:rowOff>44445</xdr:rowOff>
    </xdr:to>
    <xdr:sp macro="" textlink="">
      <xdr:nvSpPr>
        <xdr:cNvPr id="2" name="Oval 1"/>
        <xdr:cNvSpPr/>
      </xdr:nvSpPr>
      <xdr:spPr>
        <a:xfrm>
          <a:off x="390522" y="698495"/>
          <a:ext cx="88900" cy="88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168285</xdr:colOff>
      <xdr:row>3</xdr:row>
      <xdr:rowOff>146030</xdr:rowOff>
    </xdr:from>
    <xdr:to>
      <xdr:col>3</xdr:col>
      <xdr:colOff>41285</xdr:colOff>
      <xdr:row>4</xdr:row>
      <xdr:rowOff>44430</xdr:rowOff>
    </xdr:to>
    <xdr:sp macro="" textlink="">
      <xdr:nvSpPr>
        <xdr:cNvPr id="4" name="Oval 3"/>
        <xdr:cNvSpPr/>
      </xdr:nvSpPr>
      <xdr:spPr>
        <a:xfrm>
          <a:off x="600085" y="698480"/>
          <a:ext cx="88900" cy="88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168297</xdr:colOff>
      <xdr:row>3</xdr:row>
      <xdr:rowOff>146015</xdr:rowOff>
    </xdr:from>
    <xdr:to>
      <xdr:col>4</xdr:col>
      <xdr:colOff>41297</xdr:colOff>
      <xdr:row>4</xdr:row>
      <xdr:rowOff>44415</xdr:rowOff>
    </xdr:to>
    <xdr:sp macro="" textlink="">
      <xdr:nvSpPr>
        <xdr:cNvPr id="5" name="Oval 4"/>
        <xdr:cNvSpPr/>
      </xdr:nvSpPr>
      <xdr:spPr>
        <a:xfrm>
          <a:off x="815997" y="698465"/>
          <a:ext cx="88900" cy="88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173053</xdr:colOff>
      <xdr:row>1</xdr:row>
      <xdr:rowOff>128589</xdr:rowOff>
    </xdr:from>
    <xdr:to>
      <xdr:col>2</xdr:col>
      <xdr:colOff>44739</xdr:colOff>
      <xdr:row>2</xdr:row>
      <xdr:rowOff>59833</xdr:rowOff>
    </xdr:to>
    <xdr:sp macro="" textlink="">
      <xdr:nvSpPr>
        <xdr:cNvPr id="6" name="Oval 5"/>
        <xdr:cNvSpPr/>
      </xdr:nvSpPr>
      <xdr:spPr>
        <a:xfrm>
          <a:off x="388953" y="312739"/>
          <a:ext cx="87586" cy="121744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174622</xdr:colOff>
      <xdr:row>2</xdr:row>
      <xdr:rowOff>133333</xdr:rowOff>
    </xdr:from>
    <xdr:to>
      <xdr:col>2</xdr:col>
      <xdr:colOff>47622</xdr:colOff>
      <xdr:row>3</xdr:row>
      <xdr:rowOff>57133</xdr:rowOff>
    </xdr:to>
    <xdr:sp macro="" textlink="">
      <xdr:nvSpPr>
        <xdr:cNvPr id="7" name="Oval 6"/>
        <xdr:cNvSpPr/>
      </xdr:nvSpPr>
      <xdr:spPr>
        <a:xfrm>
          <a:off x="390522" y="507983"/>
          <a:ext cx="889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168285</xdr:colOff>
      <xdr:row>2</xdr:row>
      <xdr:rowOff>133318</xdr:rowOff>
    </xdr:from>
    <xdr:to>
      <xdr:col>3</xdr:col>
      <xdr:colOff>41285</xdr:colOff>
      <xdr:row>3</xdr:row>
      <xdr:rowOff>57118</xdr:rowOff>
    </xdr:to>
    <xdr:sp macro="" textlink="">
      <xdr:nvSpPr>
        <xdr:cNvPr id="8" name="Oval 7"/>
        <xdr:cNvSpPr/>
      </xdr:nvSpPr>
      <xdr:spPr>
        <a:xfrm>
          <a:off x="600085" y="507968"/>
          <a:ext cx="88900" cy="1206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169831</xdr:colOff>
      <xdr:row>14</xdr:row>
      <xdr:rowOff>131713</xdr:rowOff>
    </xdr:from>
    <xdr:to>
      <xdr:col>5</xdr:col>
      <xdr:colOff>42831</xdr:colOff>
      <xdr:row>15</xdr:row>
      <xdr:rowOff>45989</xdr:rowOff>
    </xdr:to>
    <xdr:sp macro="" textlink="">
      <xdr:nvSpPr>
        <xdr:cNvPr id="9" name="Oval 8"/>
        <xdr:cNvSpPr/>
      </xdr:nvSpPr>
      <xdr:spPr>
        <a:xfrm>
          <a:off x="601152" y="2592638"/>
          <a:ext cx="88660" cy="9878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176059</xdr:colOff>
      <xdr:row>15</xdr:row>
      <xdr:rowOff>135544</xdr:rowOff>
    </xdr:from>
    <xdr:to>
      <xdr:col>6</xdr:col>
      <xdr:colOff>49058</xdr:colOff>
      <xdr:row>16</xdr:row>
      <xdr:rowOff>49820</xdr:rowOff>
    </xdr:to>
    <xdr:sp macro="" textlink="">
      <xdr:nvSpPr>
        <xdr:cNvPr id="10" name="Oval 9"/>
        <xdr:cNvSpPr/>
      </xdr:nvSpPr>
      <xdr:spPr>
        <a:xfrm>
          <a:off x="823040" y="2780978"/>
          <a:ext cx="88660" cy="9878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172528</xdr:colOff>
      <xdr:row>13</xdr:row>
      <xdr:rowOff>129397</xdr:rowOff>
    </xdr:from>
    <xdr:to>
      <xdr:col>5</xdr:col>
      <xdr:colOff>45529</xdr:colOff>
      <xdr:row>14</xdr:row>
      <xdr:rowOff>39779</xdr:rowOff>
    </xdr:to>
    <xdr:sp macro="" textlink="">
      <xdr:nvSpPr>
        <xdr:cNvPr id="11" name="Oval 10"/>
        <xdr:cNvSpPr/>
      </xdr:nvSpPr>
      <xdr:spPr>
        <a:xfrm>
          <a:off x="1035170" y="2590322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164381</xdr:colOff>
      <xdr:row>13</xdr:row>
      <xdr:rowOff>133231</xdr:rowOff>
    </xdr:from>
    <xdr:to>
      <xdr:col>6</xdr:col>
      <xdr:colOff>37382</xdr:colOff>
      <xdr:row>14</xdr:row>
      <xdr:rowOff>43613</xdr:rowOff>
    </xdr:to>
    <xdr:sp macro="" textlink="">
      <xdr:nvSpPr>
        <xdr:cNvPr id="12" name="Oval 11"/>
        <xdr:cNvSpPr/>
      </xdr:nvSpPr>
      <xdr:spPr>
        <a:xfrm>
          <a:off x="1242683" y="2594156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173007</xdr:colOff>
      <xdr:row>12</xdr:row>
      <xdr:rowOff>139462</xdr:rowOff>
    </xdr:from>
    <xdr:to>
      <xdr:col>6</xdr:col>
      <xdr:colOff>46008</xdr:colOff>
      <xdr:row>13</xdr:row>
      <xdr:rowOff>49843</xdr:rowOff>
    </xdr:to>
    <xdr:sp macro="" textlink="">
      <xdr:nvSpPr>
        <xdr:cNvPr id="13" name="Oval 12"/>
        <xdr:cNvSpPr/>
      </xdr:nvSpPr>
      <xdr:spPr>
        <a:xfrm>
          <a:off x="1251309" y="2415877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179237</xdr:colOff>
      <xdr:row>11</xdr:row>
      <xdr:rowOff>140899</xdr:rowOff>
    </xdr:from>
    <xdr:to>
      <xdr:col>6</xdr:col>
      <xdr:colOff>52238</xdr:colOff>
      <xdr:row>12</xdr:row>
      <xdr:rowOff>51281</xdr:rowOff>
    </xdr:to>
    <xdr:sp macro="" textlink="">
      <xdr:nvSpPr>
        <xdr:cNvPr id="14" name="Oval 13"/>
        <xdr:cNvSpPr/>
      </xdr:nvSpPr>
      <xdr:spPr>
        <a:xfrm>
          <a:off x="1257539" y="2232805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178279</xdr:colOff>
      <xdr:row>10</xdr:row>
      <xdr:rowOff>147130</xdr:rowOff>
    </xdr:from>
    <xdr:to>
      <xdr:col>6</xdr:col>
      <xdr:colOff>51280</xdr:colOff>
      <xdr:row>11</xdr:row>
      <xdr:rowOff>57511</xdr:rowOff>
    </xdr:to>
    <xdr:sp macro="" textlink="">
      <xdr:nvSpPr>
        <xdr:cNvPr id="15" name="Oval 14"/>
        <xdr:cNvSpPr/>
      </xdr:nvSpPr>
      <xdr:spPr>
        <a:xfrm>
          <a:off x="1256581" y="2054526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174924</xdr:colOff>
      <xdr:row>11</xdr:row>
      <xdr:rowOff>141379</xdr:rowOff>
    </xdr:from>
    <xdr:to>
      <xdr:col>5</xdr:col>
      <xdr:colOff>47925</xdr:colOff>
      <xdr:row>12</xdr:row>
      <xdr:rowOff>51761</xdr:rowOff>
    </xdr:to>
    <xdr:sp macro="" textlink="">
      <xdr:nvSpPr>
        <xdr:cNvPr id="16" name="Oval 15"/>
        <xdr:cNvSpPr/>
      </xdr:nvSpPr>
      <xdr:spPr>
        <a:xfrm>
          <a:off x="1037566" y="2233285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161984</xdr:colOff>
      <xdr:row>12</xdr:row>
      <xdr:rowOff>130836</xdr:rowOff>
    </xdr:from>
    <xdr:to>
      <xdr:col>5</xdr:col>
      <xdr:colOff>34985</xdr:colOff>
      <xdr:row>13</xdr:row>
      <xdr:rowOff>41217</xdr:rowOff>
    </xdr:to>
    <xdr:sp macro="" textlink="">
      <xdr:nvSpPr>
        <xdr:cNvPr id="17" name="Oval 16"/>
        <xdr:cNvSpPr/>
      </xdr:nvSpPr>
      <xdr:spPr>
        <a:xfrm>
          <a:off x="1024626" y="2407251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175402</xdr:colOff>
      <xdr:row>10</xdr:row>
      <xdr:rowOff>132274</xdr:rowOff>
    </xdr:from>
    <xdr:to>
      <xdr:col>5</xdr:col>
      <xdr:colOff>48403</xdr:colOff>
      <xdr:row>11</xdr:row>
      <xdr:rowOff>42655</xdr:rowOff>
    </xdr:to>
    <xdr:sp macro="" textlink="">
      <xdr:nvSpPr>
        <xdr:cNvPr id="18" name="Oval 17"/>
        <xdr:cNvSpPr/>
      </xdr:nvSpPr>
      <xdr:spPr>
        <a:xfrm>
          <a:off x="1038044" y="2039670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176840</xdr:colOff>
      <xdr:row>13</xdr:row>
      <xdr:rowOff>140900</xdr:rowOff>
    </xdr:from>
    <xdr:to>
      <xdr:col>4</xdr:col>
      <xdr:colOff>49840</xdr:colOff>
      <xdr:row>14</xdr:row>
      <xdr:rowOff>51282</xdr:rowOff>
    </xdr:to>
    <xdr:sp macro="" textlink="">
      <xdr:nvSpPr>
        <xdr:cNvPr id="19" name="Oval 18"/>
        <xdr:cNvSpPr/>
      </xdr:nvSpPr>
      <xdr:spPr>
        <a:xfrm>
          <a:off x="823821" y="2601825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173485</xdr:colOff>
      <xdr:row>12</xdr:row>
      <xdr:rowOff>142338</xdr:rowOff>
    </xdr:from>
    <xdr:to>
      <xdr:col>4</xdr:col>
      <xdr:colOff>46485</xdr:colOff>
      <xdr:row>13</xdr:row>
      <xdr:rowOff>52719</xdr:rowOff>
    </xdr:to>
    <xdr:sp macro="" textlink="">
      <xdr:nvSpPr>
        <xdr:cNvPr id="20" name="Oval 19"/>
        <xdr:cNvSpPr/>
      </xdr:nvSpPr>
      <xdr:spPr>
        <a:xfrm>
          <a:off x="820466" y="2418753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172526</xdr:colOff>
      <xdr:row>11</xdr:row>
      <xdr:rowOff>146171</xdr:rowOff>
    </xdr:from>
    <xdr:to>
      <xdr:col>4</xdr:col>
      <xdr:colOff>45526</xdr:colOff>
      <xdr:row>12</xdr:row>
      <xdr:rowOff>56553</xdr:rowOff>
    </xdr:to>
    <xdr:sp macro="" textlink="">
      <xdr:nvSpPr>
        <xdr:cNvPr id="21" name="Oval 20"/>
        <xdr:cNvSpPr/>
      </xdr:nvSpPr>
      <xdr:spPr>
        <a:xfrm>
          <a:off x="819507" y="2238077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181152</xdr:colOff>
      <xdr:row>10</xdr:row>
      <xdr:rowOff>138024</xdr:rowOff>
    </xdr:from>
    <xdr:to>
      <xdr:col>4</xdr:col>
      <xdr:colOff>54152</xdr:colOff>
      <xdr:row>11</xdr:row>
      <xdr:rowOff>48405</xdr:rowOff>
    </xdr:to>
    <xdr:sp macro="" textlink="">
      <xdr:nvSpPr>
        <xdr:cNvPr id="22" name="Oval 21"/>
        <xdr:cNvSpPr/>
      </xdr:nvSpPr>
      <xdr:spPr>
        <a:xfrm>
          <a:off x="828133" y="2045420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178278</xdr:colOff>
      <xdr:row>13</xdr:row>
      <xdr:rowOff>142338</xdr:rowOff>
    </xdr:from>
    <xdr:to>
      <xdr:col>3</xdr:col>
      <xdr:colOff>51279</xdr:colOff>
      <xdr:row>14</xdr:row>
      <xdr:rowOff>52720</xdr:rowOff>
    </xdr:to>
    <xdr:sp macro="" textlink="">
      <xdr:nvSpPr>
        <xdr:cNvPr id="23" name="Oval 22"/>
        <xdr:cNvSpPr/>
      </xdr:nvSpPr>
      <xdr:spPr>
        <a:xfrm>
          <a:off x="609599" y="2603263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174923</xdr:colOff>
      <xdr:row>12</xdr:row>
      <xdr:rowOff>143776</xdr:rowOff>
    </xdr:from>
    <xdr:to>
      <xdr:col>3</xdr:col>
      <xdr:colOff>47924</xdr:colOff>
      <xdr:row>13</xdr:row>
      <xdr:rowOff>54157</xdr:rowOff>
    </xdr:to>
    <xdr:sp macro="" textlink="">
      <xdr:nvSpPr>
        <xdr:cNvPr id="24" name="Oval 23"/>
        <xdr:cNvSpPr/>
      </xdr:nvSpPr>
      <xdr:spPr>
        <a:xfrm>
          <a:off x="606244" y="2420191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173964</xdr:colOff>
      <xdr:row>11</xdr:row>
      <xdr:rowOff>147609</xdr:rowOff>
    </xdr:from>
    <xdr:to>
      <xdr:col>3</xdr:col>
      <xdr:colOff>46965</xdr:colOff>
      <xdr:row>12</xdr:row>
      <xdr:rowOff>57991</xdr:rowOff>
    </xdr:to>
    <xdr:sp macro="" textlink="">
      <xdr:nvSpPr>
        <xdr:cNvPr id="25" name="Oval 24"/>
        <xdr:cNvSpPr/>
      </xdr:nvSpPr>
      <xdr:spPr>
        <a:xfrm>
          <a:off x="605285" y="2239515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182590</xdr:colOff>
      <xdr:row>10</xdr:row>
      <xdr:rowOff>139462</xdr:rowOff>
    </xdr:from>
    <xdr:to>
      <xdr:col>3</xdr:col>
      <xdr:colOff>55591</xdr:colOff>
      <xdr:row>11</xdr:row>
      <xdr:rowOff>49843</xdr:rowOff>
    </xdr:to>
    <xdr:sp macro="" textlink="">
      <xdr:nvSpPr>
        <xdr:cNvPr id="26" name="Oval 25"/>
        <xdr:cNvSpPr/>
      </xdr:nvSpPr>
      <xdr:spPr>
        <a:xfrm>
          <a:off x="613911" y="2046858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179717</xdr:colOff>
      <xdr:row>13</xdr:row>
      <xdr:rowOff>143776</xdr:rowOff>
    </xdr:from>
    <xdr:to>
      <xdr:col>2</xdr:col>
      <xdr:colOff>52717</xdr:colOff>
      <xdr:row>14</xdr:row>
      <xdr:rowOff>54158</xdr:rowOff>
    </xdr:to>
    <xdr:sp macro="" textlink="">
      <xdr:nvSpPr>
        <xdr:cNvPr id="27" name="Oval 26"/>
        <xdr:cNvSpPr/>
      </xdr:nvSpPr>
      <xdr:spPr>
        <a:xfrm>
          <a:off x="395377" y="2604701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176362</xdr:colOff>
      <xdr:row>12</xdr:row>
      <xdr:rowOff>145214</xdr:rowOff>
    </xdr:from>
    <xdr:to>
      <xdr:col>2</xdr:col>
      <xdr:colOff>49362</xdr:colOff>
      <xdr:row>13</xdr:row>
      <xdr:rowOff>55595</xdr:rowOff>
    </xdr:to>
    <xdr:sp macro="" textlink="">
      <xdr:nvSpPr>
        <xdr:cNvPr id="28" name="Oval 27"/>
        <xdr:cNvSpPr/>
      </xdr:nvSpPr>
      <xdr:spPr>
        <a:xfrm>
          <a:off x="392022" y="2421629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175403</xdr:colOff>
      <xdr:row>11</xdr:row>
      <xdr:rowOff>149047</xdr:rowOff>
    </xdr:from>
    <xdr:to>
      <xdr:col>2</xdr:col>
      <xdr:colOff>48403</xdr:colOff>
      <xdr:row>12</xdr:row>
      <xdr:rowOff>59429</xdr:rowOff>
    </xdr:to>
    <xdr:sp macro="" textlink="">
      <xdr:nvSpPr>
        <xdr:cNvPr id="29" name="Oval 28"/>
        <xdr:cNvSpPr/>
      </xdr:nvSpPr>
      <xdr:spPr>
        <a:xfrm>
          <a:off x="391063" y="2240953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184029</xdr:colOff>
      <xdr:row>10</xdr:row>
      <xdr:rowOff>140900</xdr:rowOff>
    </xdr:from>
    <xdr:to>
      <xdr:col>2</xdr:col>
      <xdr:colOff>57029</xdr:colOff>
      <xdr:row>11</xdr:row>
      <xdr:rowOff>51281</xdr:rowOff>
    </xdr:to>
    <xdr:sp macro="" textlink="">
      <xdr:nvSpPr>
        <xdr:cNvPr id="30" name="Oval 29"/>
        <xdr:cNvSpPr/>
      </xdr:nvSpPr>
      <xdr:spPr>
        <a:xfrm>
          <a:off x="399689" y="2048296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174445</xdr:colOff>
      <xdr:row>12</xdr:row>
      <xdr:rowOff>140901</xdr:rowOff>
    </xdr:from>
    <xdr:to>
      <xdr:col>7</xdr:col>
      <xdr:colOff>47445</xdr:colOff>
      <xdr:row>13</xdr:row>
      <xdr:rowOff>51282</xdr:rowOff>
    </xdr:to>
    <xdr:sp macro="" textlink="">
      <xdr:nvSpPr>
        <xdr:cNvPr id="32" name="Oval 31"/>
        <xdr:cNvSpPr/>
      </xdr:nvSpPr>
      <xdr:spPr>
        <a:xfrm>
          <a:off x="1468407" y="2417316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171090</xdr:colOff>
      <xdr:row>11</xdr:row>
      <xdr:rowOff>139941</xdr:rowOff>
    </xdr:from>
    <xdr:to>
      <xdr:col>7</xdr:col>
      <xdr:colOff>44090</xdr:colOff>
      <xdr:row>12</xdr:row>
      <xdr:rowOff>50323</xdr:rowOff>
    </xdr:to>
    <xdr:sp macro="" textlink="">
      <xdr:nvSpPr>
        <xdr:cNvPr id="33" name="Oval 32"/>
        <xdr:cNvSpPr/>
      </xdr:nvSpPr>
      <xdr:spPr>
        <a:xfrm>
          <a:off x="1465052" y="2231847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170132</xdr:colOff>
      <xdr:row>10</xdr:row>
      <xdr:rowOff>146172</xdr:rowOff>
    </xdr:from>
    <xdr:to>
      <xdr:col>7</xdr:col>
      <xdr:colOff>43132</xdr:colOff>
      <xdr:row>11</xdr:row>
      <xdr:rowOff>56553</xdr:rowOff>
    </xdr:to>
    <xdr:sp macro="" textlink="">
      <xdr:nvSpPr>
        <xdr:cNvPr id="34" name="Oval 33"/>
        <xdr:cNvSpPr/>
      </xdr:nvSpPr>
      <xdr:spPr>
        <a:xfrm>
          <a:off x="1464094" y="2053568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165818</xdr:colOff>
      <xdr:row>16</xdr:row>
      <xdr:rowOff>134671</xdr:rowOff>
    </xdr:from>
    <xdr:to>
      <xdr:col>2</xdr:col>
      <xdr:colOff>38818</xdr:colOff>
      <xdr:row>17</xdr:row>
      <xdr:rowOff>45053</xdr:rowOff>
    </xdr:to>
    <xdr:sp macro="" textlink="">
      <xdr:nvSpPr>
        <xdr:cNvPr id="36" name="Oval 35"/>
        <xdr:cNvSpPr/>
      </xdr:nvSpPr>
      <xdr:spPr>
        <a:xfrm>
          <a:off x="381478" y="3149124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164859</xdr:colOff>
      <xdr:row>15</xdr:row>
      <xdr:rowOff>138505</xdr:rowOff>
    </xdr:from>
    <xdr:to>
      <xdr:col>2</xdr:col>
      <xdr:colOff>37859</xdr:colOff>
      <xdr:row>16</xdr:row>
      <xdr:rowOff>48886</xdr:rowOff>
    </xdr:to>
    <xdr:sp macro="" textlink="">
      <xdr:nvSpPr>
        <xdr:cNvPr id="37" name="Oval 36"/>
        <xdr:cNvSpPr/>
      </xdr:nvSpPr>
      <xdr:spPr>
        <a:xfrm>
          <a:off x="380519" y="2968448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173485</xdr:colOff>
      <xdr:row>14</xdr:row>
      <xdr:rowOff>130357</xdr:rowOff>
    </xdr:from>
    <xdr:to>
      <xdr:col>2</xdr:col>
      <xdr:colOff>46485</xdr:colOff>
      <xdr:row>15</xdr:row>
      <xdr:rowOff>40739</xdr:rowOff>
    </xdr:to>
    <xdr:sp macro="" textlink="">
      <xdr:nvSpPr>
        <xdr:cNvPr id="38" name="Oval 37"/>
        <xdr:cNvSpPr/>
      </xdr:nvSpPr>
      <xdr:spPr>
        <a:xfrm>
          <a:off x="389145" y="2775791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166297</xdr:colOff>
      <xdr:row>14</xdr:row>
      <xdr:rowOff>137546</xdr:rowOff>
    </xdr:from>
    <xdr:to>
      <xdr:col>4</xdr:col>
      <xdr:colOff>39297</xdr:colOff>
      <xdr:row>15</xdr:row>
      <xdr:rowOff>47928</xdr:rowOff>
    </xdr:to>
    <xdr:sp macro="" textlink="">
      <xdr:nvSpPr>
        <xdr:cNvPr id="39" name="Oval 38"/>
        <xdr:cNvSpPr/>
      </xdr:nvSpPr>
      <xdr:spPr>
        <a:xfrm>
          <a:off x="813278" y="2782980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167735</xdr:colOff>
      <xdr:row>14</xdr:row>
      <xdr:rowOff>138984</xdr:rowOff>
    </xdr:from>
    <xdr:to>
      <xdr:col>3</xdr:col>
      <xdr:colOff>40736</xdr:colOff>
      <xdr:row>15</xdr:row>
      <xdr:rowOff>49366</xdr:rowOff>
    </xdr:to>
    <xdr:sp macro="" textlink="">
      <xdr:nvSpPr>
        <xdr:cNvPr id="40" name="Oval 39"/>
        <xdr:cNvSpPr/>
      </xdr:nvSpPr>
      <xdr:spPr>
        <a:xfrm>
          <a:off x="599056" y="2784418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160546</xdr:colOff>
      <xdr:row>15</xdr:row>
      <xdr:rowOff>134192</xdr:rowOff>
    </xdr:from>
    <xdr:to>
      <xdr:col>4</xdr:col>
      <xdr:colOff>33546</xdr:colOff>
      <xdr:row>16</xdr:row>
      <xdr:rowOff>44573</xdr:rowOff>
    </xdr:to>
    <xdr:sp macro="" textlink="">
      <xdr:nvSpPr>
        <xdr:cNvPr id="41" name="Oval 40"/>
        <xdr:cNvSpPr/>
      </xdr:nvSpPr>
      <xdr:spPr>
        <a:xfrm>
          <a:off x="807527" y="2964135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161984</xdr:colOff>
      <xdr:row>15</xdr:row>
      <xdr:rowOff>135630</xdr:rowOff>
    </xdr:from>
    <xdr:to>
      <xdr:col>3</xdr:col>
      <xdr:colOff>34985</xdr:colOff>
      <xdr:row>16</xdr:row>
      <xdr:rowOff>46011</xdr:rowOff>
    </xdr:to>
    <xdr:sp macro="" textlink="">
      <xdr:nvSpPr>
        <xdr:cNvPr id="42" name="Oval 41"/>
        <xdr:cNvSpPr/>
      </xdr:nvSpPr>
      <xdr:spPr>
        <a:xfrm>
          <a:off x="593305" y="2965573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57509</xdr:colOff>
      <xdr:row>11</xdr:row>
      <xdr:rowOff>55114</xdr:rowOff>
    </xdr:from>
    <xdr:to>
      <xdr:col>11</xdr:col>
      <xdr:colOff>146170</xdr:colOff>
      <xdr:row>11</xdr:row>
      <xdr:rowOff>150005</xdr:rowOff>
    </xdr:to>
    <xdr:sp macro="" textlink="">
      <xdr:nvSpPr>
        <xdr:cNvPr id="43" name="Oval 42"/>
        <xdr:cNvSpPr/>
      </xdr:nvSpPr>
      <xdr:spPr>
        <a:xfrm>
          <a:off x="2429773" y="2147020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177799</xdr:colOff>
      <xdr:row>16</xdr:row>
      <xdr:rowOff>139461</xdr:rowOff>
    </xdr:from>
    <xdr:to>
      <xdr:col>6</xdr:col>
      <xdr:colOff>50800</xdr:colOff>
      <xdr:row>17</xdr:row>
      <xdr:rowOff>49843</xdr:rowOff>
    </xdr:to>
    <xdr:sp macro="" textlink="">
      <xdr:nvSpPr>
        <xdr:cNvPr id="44" name="Oval 43"/>
        <xdr:cNvSpPr/>
      </xdr:nvSpPr>
      <xdr:spPr>
        <a:xfrm>
          <a:off x="1256101" y="3153914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167256</xdr:colOff>
      <xdr:row>16</xdr:row>
      <xdr:rowOff>136106</xdr:rowOff>
    </xdr:from>
    <xdr:to>
      <xdr:col>7</xdr:col>
      <xdr:colOff>40256</xdr:colOff>
      <xdr:row>17</xdr:row>
      <xdr:rowOff>46488</xdr:rowOff>
    </xdr:to>
    <xdr:sp macro="" textlink="">
      <xdr:nvSpPr>
        <xdr:cNvPr id="45" name="Oval 44"/>
        <xdr:cNvSpPr/>
      </xdr:nvSpPr>
      <xdr:spPr>
        <a:xfrm>
          <a:off x="1461218" y="3150559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171090</xdr:colOff>
      <xdr:row>16</xdr:row>
      <xdr:rowOff>137544</xdr:rowOff>
    </xdr:from>
    <xdr:to>
      <xdr:col>8</xdr:col>
      <xdr:colOff>44091</xdr:colOff>
      <xdr:row>17</xdr:row>
      <xdr:rowOff>47926</xdr:rowOff>
    </xdr:to>
    <xdr:sp macro="" textlink="">
      <xdr:nvSpPr>
        <xdr:cNvPr id="46" name="Oval 45"/>
        <xdr:cNvSpPr/>
      </xdr:nvSpPr>
      <xdr:spPr>
        <a:xfrm>
          <a:off x="1680713" y="3151997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165340</xdr:colOff>
      <xdr:row>16</xdr:row>
      <xdr:rowOff>136585</xdr:rowOff>
    </xdr:from>
    <xdr:to>
      <xdr:col>9</xdr:col>
      <xdr:colOff>38341</xdr:colOff>
      <xdr:row>17</xdr:row>
      <xdr:rowOff>46967</xdr:rowOff>
    </xdr:to>
    <xdr:sp macro="" textlink="">
      <xdr:nvSpPr>
        <xdr:cNvPr id="47" name="Oval 46"/>
        <xdr:cNvSpPr/>
      </xdr:nvSpPr>
      <xdr:spPr>
        <a:xfrm>
          <a:off x="1890623" y="3151038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186425</xdr:colOff>
      <xdr:row>17</xdr:row>
      <xdr:rowOff>138503</xdr:rowOff>
    </xdr:from>
    <xdr:to>
      <xdr:col>6</xdr:col>
      <xdr:colOff>59426</xdr:colOff>
      <xdr:row>18</xdr:row>
      <xdr:rowOff>48884</xdr:rowOff>
    </xdr:to>
    <xdr:sp macro="" textlink="">
      <xdr:nvSpPr>
        <xdr:cNvPr id="48" name="Oval 47"/>
        <xdr:cNvSpPr/>
      </xdr:nvSpPr>
      <xdr:spPr>
        <a:xfrm>
          <a:off x="1264727" y="3337465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175882</xdr:colOff>
      <xdr:row>17</xdr:row>
      <xdr:rowOff>135148</xdr:rowOff>
    </xdr:from>
    <xdr:to>
      <xdr:col>7</xdr:col>
      <xdr:colOff>48882</xdr:colOff>
      <xdr:row>18</xdr:row>
      <xdr:rowOff>45529</xdr:rowOff>
    </xdr:to>
    <xdr:sp macro="" textlink="">
      <xdr:nvSpPr>
        <xdr:cNvPr id="49" name="Oval 48"/>
        <xdr:cNvSpPr/>
      </xdr:nvSpPr>
      <xdr:spPr>
        <a:xfrm>
          <a:off x="1469844" y="3334110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179716</xdr:colOff>
      <xdr:row>17</xdr:row>
      <xdr:rowOff>136586</xdr:rowOff>
    </xdr:from>
    <xdr:to>
      <xdr:col>8</xdr:col>
      <xdr:colOff>52717</xdr:colOff>
      <xdr:row>18</xdr:row>
      <xdr:rowOff>46967</xdr:rowOff>
    </xdr:to>
    <xdr:sp macro="" textlink="">
      <xdr:nvSpPr>
        <xdr:cNvPr id="50" name="Oval 49"/>
        <xdr:cNvSpPr/>
      </xdr:nvSpPr>
      <xdr:spPr>
        <a:xfrm>
          <a:off x="1689339" y="3335548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173966</xdr:colOff>
      <xdr:row>17</xdr:row>
      <xdr:rowOff>135627</xdr:rowOff>
    </xdr:from>
    <xdr:to>
      <xdr:col>9</xdr:col>
      <xdr:colOff>46967</xdr:colOff>
      <xdr:row>18</xdr:row>
      <xdr:rowOff>46008</xdr:rowOff>
    </xdr:to>
    <xdr:sp macro="" textlink="">
      <xdr:nvSpPr>
        <xdr:cNvPr id="51" name="Oval 50"/>
        <xdr:cNvSpPr/>
      </xdr:nvSpPr>
      <xdr:spPr>
        <a:xfrm>
          <a:off x="1899249" y="3334589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187863</xdr:colOff>
      <xdr:row>18</xdr:row>
      <xdr:rowOff>142336</xdr:rowOff>
    </xdr:from>
    <xdr:to>
      <xdr:col>6</xdr:col>
      <xdr:colOff>60864</xdr:colOff>
      <xdr:row>19</xdr:row>
      <xdr:rowOff>52718</xdr:rowOff>
    </xdr:to>
    <xdr:sp macro="" textlink="">
      <xdr:nvSpPr>
        <xdr:cNvPr id="52" name="Oval 51"/>
        <xdr:cNvSpPr/>
      </xdr:nvSpPr>
      <xdr:spPr>
        <a:xfrm>
          <a:off x="1266165" y="3525808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177320</xdr:colOff>
      <xdr:row>18</xdr:row>
      <xdr:rowOff>138981</xdr:rowOff>
    </xdr:from>
    <xdr:to>
      <xdr:col>7</xdr:col>
      <xdr:colOff>50320</xdr:colOff>
      <xdr:row>19</xdr:row>
      <xdr:rowOff>49363</xdr:rowOff>
    </xdr:to>
    <xdr:sp macro="" textlink="">
      <xdr:nvSpPr>
        <xdr:cNvPr id="53" name="Oval 52"/>
        <xdr:cNvSpPr/>
      </xdr:nvSpPr>
      <xdr:spPr>
        <a:xfrm>
          <a:off x="1471282" y="3522453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181154</xdr:colOff>
      <xdr:row>18</xdr:row>
      <xdr:rowOff>140419</xdr:rowOff>
    </xdr:from>
    <xdr:to>
      <xdr:col>8</xdr:col>
      <xdr:colOff>54155</xdr:colOff>
      <xdr:row>19</xdr:row>
      <xdr:rowOff>50801</xdr:rowOff>
    </xdr:to>
    <xdr:sp macro="" textlink="">
      <xdr:nvSpPr>
        <xdr:cNvPr id="54" name="Oval 53"/>
        <xdr:cNvSpPr/>
      </xdr:nvSpPr>
      <xdr:spPr>
        <a:xfrm>
          <a:off x="1690777" y="3523891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175404</xdr:colOff>
      <xdr:row>18</xdr:row>
      <xdr:rowOff>139460</xdr:rowOff>
    </xdr:from>
    <xdr:to>
      <xdr:col>9</xdr:col>
      <xdr:colOff>48405</xdr:colOff>
      <xdr:row>19</xdr:row>
      <xdr:rowOff>49842</xdr:rowOff>
    </xdr:to>
    <xdr:sp macro="" textlink="">
      <xdr:nvSpPr>
        <xdr:cNvPr id="55" name="Oval 54"/>
        <xdr:cNvSpPr/>
      </xdr:nvSpPr>
      <xdr:spPr>
        <a:xfrm>
          <a:off x="1900687" y="3522932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161986</xdr:colOff>
      <xdr:row>13</xdr:row>
      <xdr:rowOff>138023</xdr:rowOff>
    </xdr:from>
    <xdr:to>
      <xdr:col>9</xdr:col>
      <xdr:colOff>34987</xdr:colOff>
      <xdr:row>14</xdr:row>
      <xdr:rowOff>48405</xdr:rowOff>
    </xdr:to>
    <xdr:sp macro="" textlink="">
      <xdr:nvSpPr>
        <xdr:cNvPr id="56" name="Oval 55"/>
        <xdr:cNvSpPr/>
      </xdr:nvSpPr>
      <xdr:spPr>
        <a:xfrm>
          <a:off x="1887269" y="2598948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170612</xdr:colOff>
      <xdr:row>14</xdr:row>
      <xdr:rowOff>137065</xdr:rowOff>
    </xdr:from>
    <xdr:to>
      <xdr:col>9</xdr:col>
      <xdr:colOff>43613</xdr:colOff>
      <xdr:row>15</xdr:row>
      <xdr:rowOff>47447</xdr:rowOff>
    </xdr:to>
    <xdr:sp macro="" textlink="">
      <xdr:nvSpPr>
        <xdr:cNvPr id="57" name="Oval 56"/>
        <xdr:cNvSpPr/>
      </xdr:nvSpPr>
      <xdr:spPr>
        <a:xfrm>
          <a:off x="1895895" y="2782499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172050</xdr:colOff>
      <xdr:row>15</xdr:row>
      <xdr:rowOff>140899</xdr:rowOff>
    </xdr:from>
    <xdr:to>
      <xdr:col>9</xdr:col>
      <xdr:colOff>45051</xdr:colOff>
      <xdr:row>16</xdr:row>
      <xdr:rowOff>51280</xdr:rowOff>
    </xdr:to>
    <xdr:sp macro="" textlink="">
      <xdr:nvSpPr>
        <xdr:cNvPr id="58" name="Oval 57"/>
        <xdr:cNvSpPr/>
      </xdr:nvSpPr>
      <xdr:spPr>
        <a:xfrm>
          <a:off x="1897333" y="2970842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171090</xdr:colOff>
      <xdr:row>14</xdr:row>
      <xdr:rowOff>142336</xdr:rowOff>
    </xdr:from>
    <xdr:to>
      <xdr:col>7</xdr:col>
      <xdr:colOff>44090</xdr:colOff>
      <xdr:row>15</xdr:row>
      <xdr:rowOff>52718</xdr:rowOff>
    </xdr:to>
    <xdr:sp macro="" textlink="">
      <xdr:nvSpPr>
        <xdr:cNvPr id="59" name="Oval 58"/>
        <xdr:cNvSpPr/>
      </xdr:nvSpPr>
      <xdr:spPr>
        <a:xfrm>
          <a:off x="1465052" y="2787770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179716</xdr:colOff>
      <xdr:row>15</xdr:row>
      <xdr:rowOff>141378</xdr:rowOff>
    </xdr:from>
    <xdr:to>
      <xdr:col>7</xdr:col>
      <xdr:colOff>52716</xdr:colOff>
      <xdr:row>16</xdr:row>
      <xdr:rowOff>51759</xdr:rowOff>
    </xdr:to>
    <xdr:sp macro="" textlink="">
      <xdr:nvSpPr>
        <xdr:cNvPr id="60" name="Oval 59"/>
        <xdr:cNvSpPr/>
      </xdr:nvSpPr>
      <xdr:spPr>
        <a:xfrm>
          <a:off x="1473678" y="2971321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170612</xdr:colOff>
      <xdr:row>13</xdr:row>
      <xdr:rowOff>127480</xdr:rowOff>
    </xdr:from>
    <xdr:to>
      <xdr:col>8</xdr:col>
      <xdr:colOff>43613</xdr:colOff>
      <xdr:row>14</xdr:row>
      <xdr:rowOff>37862</xdr:rowOff>
    </xdr:to>
    <xdr:sp macro="" textlink="">
      <xdr:nvSpPr>
        <xdr:cNvPr id="61" name="Oval 60"/>
        <xdr:cNvSpPr/>
      </xdr:nvSpPr>
      <xdr:spPr>
        <a:xfrm>
          <a:off x="1680235" y="2588405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179238</xdr:colOff>
      <xdr:row>14</xdr:row>
      <xdr:rowOff>126522</xdr:rowOff>
    </xdr:from>
    <xdr:to>
      <xdr:col>8</xdr:col>
      <xdr:colOff>52239</xdr:colOff>
      <xdr:row>15</xdr:row>
      <xdr:rowOff>36904</xdr:rowOff>
    </xdr:to>
    <xdr:sp macro="" textlink="">
      <xdr:nvSpPr>
        <xdr:cNvPr id="62" name="Oval 61"/>
        <xdr:cNvSpPr/>
      </xdr:nvSpPr>
      <xdr:spPr>
        <a:xfrm>
          <a:off x="1688861" y="2771956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180676</xdr:colOff>
      <xdr:row>15</xdr:row>
      <xdr:rowOff>130356</xdr:rowOff>
    </xdr:from>
    <xdr:to>
      <xdr:col>8</xdr:col>
      <xdr:colOff>53677</xdr:colOff>
      <xdr:row>16</xdr:row>
      <xdr:rowOff>40737</xdr:rowOff>
    </xdr:to>
    <xdr:sp macro="" textlink="">
      <xdr:nvSpPr>
        <xdr:cNvPr id="63" name="Oval 62"/>
        <xdr:cNvSpPr/>
      </xdr:nvSpPr>
      <xdr:spPr>
        <a:xfrm>
          <a:off x="1690299" y="2960299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167735</xdr:colOff>
      <xdr:row>18</xdr:row>
      <xdr:rowOff>129396</xdr:rowOff>
    </xdr:from>
    <xdr:to>
      <xdr:col>3</xdr:col>
      <xdr:colOff>40736</xdr:colOff>
      <xdr:row>19</xdr:row>
      <xdr:rowOff>39778</xdr:rowOff>
    </xdr:to>
    <xdr:sp macro="" textlink="">
      <xdr:nvSpPr>
        <xdr:cNvPr id="64" name="Oval 63"/>
        <xdr:cNvSpPr/>
      </xdr:nvSpPr>
      <xdr:spPr>
        <a:xfrm>
          <a:off x="599056" y="3512868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176362</xdr:colOff>
      <xdr:row>17</xdr:row>
      <xdr:rowOff>140420</xdr:rowOff>
    </xdr:from>
    <xdr:to>
      <xdr:col>4</xdr:col>
      <xdr:colOff>49362</xdr:colOff>
      <xdr:row>18</xdr:row>
      <xdr:rowOff>50801</xdr:rowOff>
    </xdr:to>
    <xdr:sp macro="" textlink="">
      <xdr:nvSpPr>
        <xdr:cNvPr id="65" name="Oval 64"/>
        <xdr:cNvSpPr/>
      </xdr:nvSpPr>
      <xdr:spPr>
        <a:xfrm>
          <a:off x="823343" y="3339382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160067</xdr:colOff>
      <xdr:row>17</xdr:row>
      <xdr:rowOff>131316</xdr:rowOff>
    </xdr:from>
    <xdr:to>
      <xdr:col>2</xdr:col>
      <xdr:colOff>33067</xdr:colOff>
      <xdr:row>18</xdr:row>
      <xdr:rowOff>41697</xdr:rowOff>
    </xdr:to>
    <xdr:sp macro="" textlink="">
      <xdr:nvSpPr>
        <xdr:cNvPr id="66" name="Oval 65"/>
        <xdr:cNvSpPr/>
      </xdr:nvSpPr>
      <xdr:spPr>
        <a:xfrm>
          <a:off x="375727" y="3330278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171089</xdr:colOff>
      <xdr:row>16</xdr:row>
      <xdr:rowOff>132753</xdr:rowOff>
    </xdr:from>
    <xdr:to>
      <xdr:col>3</xdr:col>
      <xdr:colOff>44090</xdr:colOff>
      <xdr:row>17</xdr:row>
      <xdr:rowOff>43135</xdr:rowOff>
    </xdr:to>
    <xdr:sp macro="" textlink="">
      <xdr:nvSpPr>
        <xdr:cNvPr id="67" name="Oval 66"/>
        <xdr:cNvSpPr/>
      </xdr:nvSpPr>
      <xdr:spPr>
        <a:xfrm>
          <a:off x="602410" y="3147206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177320</xdr:colOff>
      <xdr:row>18</xdr:row>
      <xdr:rowOff>138981</xdr:rowOff>
    </xdr:from>
    <xdr:to>
      <xdr:col>4</xdr:col>
      <xdr:colOff>50320</xdr:colOff>
      <xdr:row>19</xdr:row>
      <xdr:rowOff>49363</xdr:rowOff>
    </xdr:to>
    <xdr:sp macro="" textlink="">
      <xdr:nvSpPr>
        <xdr:cNvPr id="68" name="Oval 67"/>
        <xdr:cNvSpPr/>
      </xdr:nvSpPr>
      <xdr:spPr>
        <a:xfrm>
          <a:off x="824301" y="3522453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166776</xdr:colOff>
      <xdr:row>18</xdr:row>
      <xdr:rowOff>135626</xdr:rowOff>
    </xdr:from>
    <xdr:to>
      <xdr:col>5</xdr:col>
      <xdr:colOff>39777</xdr:colOff>
      <xdr:row>19</xdr:row>
      <xdr:rowOff>46008</xdr:rowOff>
    </xdr:to>
    <xdr:sp macro="" textlink="">
      <xdr:nvSpPr>
        <xdr:cNvPr id="69" name="Oval 68"/>
        <xdr:cNvSpPr/>
      </xdr:nvSpPr>
      <xdr:spPr>
        <a:xfrm>
          <a:off x="1029418" y="3519098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170611</xdr:colOff>
      <xdr:row>17</xdr:row>
      <xdr:rowOff>129877</xdr:rowOff>
    </xdr:from>
    <xdr:to>
      <xdr:col>5</xdr:col>
      <xdr:colOff>43612</xdr:colOff>
      <xdr:row>18</xdr:row>
      <xdr:rowOff>40258</xdr:rowOff>
    </xdr:to>
    <xdr:sp macro="" textlink="">
      <xdr:nvSpPr>
        <xdr:cNvPr id="70" name="Oval 69"/>
        <xdr:cNvSpPr/>
      </xdr:nvSpPr>
      <xdr:spPr>
        <a:xfrm>
          <a:off x="1033253" y="3328839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172049</xdr:colOff>
      <xdr:row>16</xdr:row>
      <xdr:rowOff>131314</xdr:rowOff>
    </xdr:from>
    <xdr:to>
      <xdr:col>5</xdr:col>
      <xdr:colOff>45050</xdr:colOff>
      <xdr:row>17</xdr:row>
      <xdr:rowOff>41696</xdr:rowOff>
    </xdr:to>
    <xdr:sp macro="" textlink="">
      <xdr:nvSpPr>
        <xdr:cNvPr id="71" name="Oval 70"/>
        <xdr:cNvSpPr/>
      </xdr:nvSpPr>
      <xdr:spPr>
        <a:xfrm>
          <a:off x="1034691" y="3145767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169654</xdr:colOff>
      <xdr:row>12</xdr:row>
      <xdr:rowOff>140900</xdr:rowOff>
    </xdr:from>
    <xdr:to>
      <xdr:col>9</xdr:col>
      <xdr:colOff>42655</xdr:colOff>
      <xdr:row>13</xdr:row>
      <xdr:rowOff>51281</xdr:rowOff>
    </xdr:to>
    <xdr:sp macro="" textlink="">
      <xdr:nvSpPr>
        <xdr:cNvPr id="72" name="Oval 71"/>
        <xdr:cNvSpPr/>
      </xdr:nvSpPr>
      <xdr:spPr>
        <a:xfrm>
          <a:off x="1894937" y="2417315"/>
          <a:ext cx="88661" cy="94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171569</xdr:colOff>
      <xdr:row>10</xdr:row>
      <xdr:rowOff>142818</xdr:rowOff>
    </xdr:from>
    <xdr:to>
      <xdr:col>8</xdr:col>
      <xdr:colOff>44570</xdr:colOff>
      <xdr:row>11</xdr:row>
      <xdr:rowOff>53199</xdr:rowOff>
    </xdr:to>
    <xdr:sp macro="" textlink="">
      <xdr:nvSpPr>
        <xdr:cNvPr id="73" name="Oval 72"/>
        <xdr:cNvSpPr/>
      </xdr:nvSpPr>
      <xdr:spPr>
        <a:xfrm>
          <a:off x="1681192" y="2050214"/>
          <a:ext cx="88661" cy="94891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60817</xdr:colOff>
      <xdr:row>13</xdr:row>
      <xdr:rowOff>53662</xdr:rowOff>
    </xdr:from>
    <xdr:to>
      <xdr:col>11</xdr:col>
      <xdr:colOff>150255</xdr:colOff>
      <xdr:row>13</xdr:row>
      <xdr:rowOff>148283</xdr:rowOff>
    </xdr:to>
    <xdr:sp macro="" textlink="">
      <xdr:nvSpPr>
        <xdr:cNvPr id="75" name="Oval 74"/>
        <xdr:cNvSpPr/>
      </xdr:nvSpPr>
      <xdr:spPr>
        <a:xfrm>
          <a:off x="2441620" y="2513169"/>
          <a:ext cx="89438" cy="9462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171799</xdr:colOff>
      <xdr:row>11</xdr:row>
      <xdr:rowOff>137241</xdr:rowOff>
    </xdr:from>
    <xdr:to>
      <xdr:col>8</xdr:col>
      <xdr:colOff>44798</xdr:colOff>
      <xdr:row>12</xdr:row>
      <xdr:rowOff>47623</xdr:rowOff>
    </xdr:to>
    <xdr:sp macro="" textlink="">
      <xdr:nvSpPr>
        <xdr:cNvPr id="76" name="Oval 75"/>
        <xdr:cNvSpPr/>
      </xdr:nvSpPr>
      <xdr:spPr>
        <a:xfrm>
          <a:off x="1686855" y="2228269"/>
          <a:ext cx="89436" cy="94622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164347</xdr:colOff>
      <xdr:row>10</xdr:row>
      <xdr:rowOff>141637</xdr:rowOff>
    </xdr:from>
    <xdr:to>
      <xdr:col>9</xdr:col>
      <xdr:colOff>37348</xdr:colOff>
      <xdr:row>11</xdr:row>
      <xdr:rowOff>52018</xdr:rowOff>
    </xdr:to>
    <xdr:sp macro="" textlink="">
      <xdr:nvSpPr>
        <xdr:cNvPr id="77" name="Oval 76"/>
        <xdr:cNvSpPr/>
      </xdr:nvSpPr>
      <xdr:spPr>
        <a:xfrm>
          <a:off x="1895840" y="2048426"/>
          <a:ext cx="89438" cy="9462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172523</xdr:colOff>
      <xdr:row>15</xdr:row>
      <xdr:rowOff>135330</xdr:rowOff>
    </xdr:from>
    <xdr:to>
      <xdr:col>5</xdr:col>
      <xdr:colOff>45524</xdr:colOff>
      <xdr:row>16</xdr:row>
      <xdr:rowOff>45713</xdr:rowOff>
    </xdr:to>
    <xdr:sp macro="" textlink="">
      <xdr:nvSpPr>
        <xdr:cNvPr id="78" name="Oval 77"/>
        <xdr:cNvSpPr/>
      </xdr:nvSpPr>
      <xdr:spPr>
        <a:xfrm>
          <a:off x="1038269" y="2963316"/>
          <a:ext cx="89438" cy="94622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172880</xdr:colOff>
      <xdr:row>14</xdr:row>
      <xdr:rowOff>135689</xdr:rowOff>
    </xdr:from>
    <xdr:to>
      <xdr:col>6</xdr:col>
      <xdr:colOff>45881</xdr:colOff>
      <xdr:row>15</xdr:row>
      <xdr:rowOff>46071</xdr:rowOff>
    </xdr:to>
    <xdr:sp macro="" textlink="">
      <xdr:nvSpPr>
        <xdr:cNvPr id="79" name="Oval 78"/>
        <xdr:cNvSpPr/>
      </xdr:nvSpPr>
      <xdr:spPr>
        <a:xfrm>
          <a:off x="1255063" y="2779435"/>
          <a:ext cx="89438" cy="94622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60548</xdr:colOff>
      <xdr:row>12</xdr:row>
      <xdr:rowOff>48397</xdr:rowOff>
    </xdr:from>
    <xdr:to>
      <xdr:col>11</xdr:col>
      <xdr:colOff>149986</xdr:colOff>
      <xdr:row>12</xdr:row>
      <xdr:rowOff>143019</xdr:rowOff>
    </xdr:to>
    <xdr:sp macro="" textlink="">
      <xdr:nvSpPr>
        <xdr:cNvPr id="80" name="Oval 79"/>
        <xdr:cNvSpPr/>
      </xdr:nvSpPr>
      <xdr:spPr>
        <a:xfrm>
          <a:off x="2441351" y="2323665"/>
          <a:ext cx="89438" cy="94622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175153</xdr:colOff>
      <xdr:row>13</xdr:row>
      <xdr:rowOff>136682</xdr:rowOff>
    </xdr:from>
    <xdr:to>
      <xdr:col>7</xdr:col>
      <xdr:colOff>48153</xdr:colOff>
      <xdr:row>14</xdr:row>
      <xdr:rowOff>47063</xdr:rowOff>
    </xdr:to>
    <xdr:sp macro="" textlink="">
      <xdr:nvSpPr>
        <xdr:cNvPr id="81" name="Oval 80"/>
        <xdr:cNvSpPr/>
      </xdr:nvSpPr>
      <xdr:spPr>
        <a:xfrm>
          <a:off x="1473773" y="2596189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175296</xdr:colOff>
      <xdr:row>12</xdr:row>
      <xdr:rowOff>137732</xdr:rowOff>
    </xdr:from>
    <xdr:to>
      <xdr:col>8</xdr:col>
      <xdr:colOff>48295</xdr:colOff>
      <xdr:row>13</xdr:row>
      <xdr:rowOff>48113</xdr:rowOff>
    </xdr:to>
    <xdr:sp macro="" textlink="">
      <xdr:nvSpPr>
        <xdr:cNvPr id="82" name="Oval 81"/>
        <xdr:cNvSpPr/>
      </xdr:nvSpPr>
      <xdr:spPr>
        <a:xfrm>
          <a:off x="1690352" y="2413000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166710</xdr:colOff>
      <xdr:row>11</xdr:row>
      <xdr:rowOff>134513</xdr:rowOff>
    </xdr:from>
    <xdr:to>
      <xdr:col>9</xdr:col>
      <xdr:colOff>39709</xdr:colOff>
      <xdr:row>12</xdr:row>
      <xdr:rowOff>44893</xdr:rowOff>
    </xdr:to>
    <xdr:sp macro="" textlink="">
      <xdr:nvSpPr>
        <xdr:cNvPr id="83" name="Oval 82"/>
        <xdr:cNvSpPr/>
      </xdr:nvSpPr>
      <xdr:spPr>
        <a:xfrm>
          <a:off x="1898203" y="2225541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174222</xdr:colOff>
      <xdr:row>16</xdr:row>
      <xdr:rowOff>134871</xdr:rowOff>
    </xdr:from>
    <xdr:to>
      <xdr:col>4</xdr:col>
      <xdr:colOff>47222</xdr:colOff>
      <xdr:row>17</xdr:row>
      <xdr:rowOff>45251</xdr:rowOff>
    </xdr:to>
    <xdr:sp macro="" textlink="">
      <xdr:nvSpPr>
        <xdr:cNvPr id="84" name="Oval 83"/>
        <xdr:cNvSpPr/>
      </xdr:nvSpPr>
      <xdr:spPr>
        <a:xfrm>
          <a:off x="823532" y="3147096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171002</xdr:colOff>
      <xdr:row>17</xdr:row>
      <xdr:rowOff>137017</xdr:rowOff>
    </xdr:from>
    <xdr:to>
      <xdr:col>3</xdr:col>
      <xdr:colOff>44001</xdr:colOff>
      <xdr:row>18</xdr:row>
      <xdr:rowOff>47398</xdr:rowOff>
    </xdr:to>
    <xdr:sp macro="" textlink="">
      <xdr:nvSpPr>
        <xdr:cNvPr id="85" name="Oval 84"/>
        <xdr:cNvSpPr/>
      </xdr:nvSpPr>
      <xdr:spPr>
        <a:xfrm>
          <a:off x="603875" y="3333482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167781</xdr:colOff>
      <xdr:row>18</xdr:row>
      <xdr:rowOff>135587</xdr:rowOff>
    </xdr:from>
    <xdr:to>
      <xdr:col>2</xdr:col>
      <xdr:colOff>40781</xdr:colOff>
      <xdr:row>19</xdr:row>
      <xdr:rowOff>45967</xdr:rowOff>
    </xdr:to>
    <xdr:sp macro="" textlink="">
      <xdr:nvSpPr>
        <xdr:cNvPr id="86" name="Oval 85"/>
        <xdr:cNvSpPr/>
      </xdr:nvSpPr>
      <xdr:spPr>
        <a:xfrm>
          <a:off x="384218" y="3516291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167067</xdr:colOff>
      <xdr:row>10</xdr:row>
      <xdr:rowOff>140236</xdr:rowOff>
    </xdr:from>
    <xdr:to>
      <xdr:col>10</xdr:col>
      <xdr:colOff>40067</xdr:colOff>
      <xdr:row>11</xdr:row>
      <xdr:rowOff>50617</xdr:rowOff>
    </xdr:to>
    <xdr:sp macro="" textlink="">
      <xdr:nvSpPr>
        <xdr:cNvPr id="87" name="Oval 86"/>
        <xdr:cNvSpPr/>
      </xdr:nvSpPr>
      <xdr:spPr>
        <a:xfrm>
          <a:off x="2114997" y="2047025"/>
          <a:ext cx="89436" cy="9462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166286</xdr:colOff>
      <xdr:row>16</xdr:row>
      <xdr:rowOff>137732</xdr:rowOff>
    </xdr:from>
    <xdr:to>
      <xdr:col>10</xdr:col>
      <xdr:colOff>39288</xdr:colOff>
      <xdr:row>17</xdr:row>
      <xdr:rowOff>48114</xdr:rowOff>
    </xdr:to>
    <xdr:sp macro="" textlink="">
      <xdr:nvSpPr>
        <xdr:cNvPr id="88" name="Oval 87"/>
        <xdr:cNvSpPr/>
      </xdr:nvSpPr>
      <xdr:spPr>
        <a:xfrm>
          <a:off x="2114216" y="3149957"/>
          <a:ext cx="89438" cy="94622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174912</xdr:colOff>
      <xdr:row>17</xdr:row>
      <xdr:rowOff>136774</xdr:rowOff>
    </xdr:from>
    <xdr:to>
      <xdr:col>10</xdr:col>
      <xdr:colOff>47914</xdr:colOff>
      <xdr:row>18</xdr:row>
      <xdr:rowOff>47155</xdr:rowOff>
    </xdr:to>
    <xdr:sp macro="" textlink="">
      <xdr:nvSpPr>
        <xdr:cNvPr id="89" name="Oval 88"/>
        <xdr:cNvSpPr/>
      </xdr:nvSpPr>
      <xdr:spPr>
        <a:xfrm>
          <a:off x="2122842" y="3333239"/>
          <a:ext cx="89438" cy="9462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176350</xdr:colOff>
      <xdr:row>18</xdr:row>
      <xdr:rowOff>140607</xdr:rowOff>
    </xdr:from>
    <xdr:to>
      <xdr:col>10</xdr:col>
      <xdr:colOff>49352</xdr:colOff>
      <xdr:row>19</xdr:row>
      <xdr:rowOff>50989</xdr:rowOff>
    </xdr:to>
    <xdr:sp macro="" textlink="">
      <xdr:nvSpPr>
        <xdr:cNvPr id="90" name="Oval 89"/>
        <xdr:cNvSpPr/>
      </xdr:nvSpPr>
      <xdr:spPr>
        <a:xfrm>
          <a:off x="2124280" y="3521311"/>
          <a:ext cx="89438" cy="94622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162932</xdr:colOff>
      <xdr:row>13</xdr:row>
      <xdr:rowOff>139170</xdr:rowOff>
    </xdr:from>
    <xdr:to>
      <xdr:col>10</xdr:col>
      <xdr:colOff>35934</xdr:colOff>
      <xdr:row>14</xdr:row>
      <xdr:rowOff>49552</xdr:rowOff>
    </xdr:to>
    <xdr:sp macro="" textlink="">
      <xdr:nvSpPr>
        <xdr:cNvPr id="91" name="Oval 90"/>
        <xdr:cNvSpPr/>
      </xdr:nvSpPr>
      <xdr:spPr>
        <a:xfrm>
          <a:off x="2110862" y="2598677"/>
          <a:ext cx="89438" cy="9462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171558</xdr:colOff>
      <xdr:row>14</xdr:row>
      <xdr:rowOff>138212</xdr:rowOff>
    </xdr:from>
    <xdr:to>
      <xdr:col>10</xdr:col>
      <xdr:colOff>44560</xdr:colOff>
      <xdr:row>15</xdr:row>
      <xdr:rowOff>48594</xdr:rowOff>
    </xdr:to>
    <xdr:sp macro="" textlink="">
      <xdr:nvSpPr>
        <xdr:cNvPr id="92" name="Oval 91"/>
        <xdr:cNvSpPr/>
      </xdr:nvSpPr>
      <xdr:spPr>
        <a:xfrm>
          <a:off x="2119488" y="2781958"/>
          <a:ext cx="89438" cy="94622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172996</xdr:colOff>
      <xdr:row>15</xdr:row>
      <xdr:rowOff>142046</xdr:rowOff>
    </xdr:from>
    <xdr:to>
      <xdr:col>10</xdr:col>
      <xdr:colOff>45998</xdr:colOff>
      <xdr:row>16</xdr:row>
      <xdr:rowOff>52427</xdr:rowOff>
    </xdr:to>
    <xdr:sp macro="" textlink="">
      <xdr:nvSpPr>
        <xdr:cNvPr id="93" name="Oval 92"/>
        <xdr:cNvSpPr/>
      </xdr:nvSpPr>
      <xdr:spPr>
        <a:xfrm>
          <a:off x="2120926" y="2970032"/>
          <a:ext cx="89438" cy="9462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170600</xdr:colOff>
      <xdr:row>12</xdr:row>
      <xdr:rowOff>142047</xdr:rowOff>
    </xdr:from>
    <xdr:to>
      <xdr:col>10</xdr:col>
      <xdr:colOff>43602</xdr:colOff>
      <xdr:row>13</xdr:row>
      <xdr:rowOff>52428</xdr:rowOff>
    </xdr:to>
    <xdr:sp macro="" textlink="">
      <xdr:nvSpPr>
        <xdr:cNvPr id="94" name="Oval 93"/>
        <xdr:cNvSpPr/>
      </xdr:nvSpPr>
      <xdr:spPr>
        <a:xfrm>
          <a:off x="2118530" y="2417315"/>
          <a:ext cx="89438" cy="9462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169169</xdr:colOff>
      <xdr:row>11</xdr:row>
      <xdr:rowOff>135251</xdr:rowOff>
    </xdr:from>
    <xdr:to>
      <xdr:col>10</xdr:col>
      <xdr:colOff>42171</xdr:colOff>
      <xdr:row>12</xdr:row>
      <xdr:rowOff>45631</xdr:rowOff>
    </xdr:to>
    <xdr:sp macro="" textlink="">
      <xdr:nvSpPr>
        <xdr:cNvPr id="95" name="Oval 94"/>
        <xdr:cNvSpPr/>
      </xdr:nvSpPr>
      <xdr:spPr>
        <a:xfrm>
          <a:off x="2117099" y="2226279"/>
          <a:ext cx="89438" cy="9462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210634</xdr:colOff>
      <xdr:row>21</xdr:row>
      <xdr:rowOff>7947</xdr:rowOff>
    </xdr:from>
    <xdr:to>
      <xdr:col>10</xdr:col>
      <xdr:colOff>5389</xdr:colOff>
      <xdr:row>30</xdr:row>
      <xdr:rowOff>12390</xdr:rowOff>
    </xdr:to>
    <xdr:sp macro="" textlink="">
      <xdr:nvSpPr>
        <xdr:cNvPr id="96" name="Isosceles Triangle 95"/>
        <xdr:cNvSpPr/>
      </xdr:nvSpPr>
      <xdr:spPr>
        <a:xfrm>
          <a:off x="427463" y="3923264"/>
          <a:ext cx="1746219" cy="1649248"/>
        </a:xfrm>
        <a:prstGeom prst="triangle">
          <a:avLst>
            <a:gd name="adj" fmla="val 10000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5735</xdr:colOff>
      <xdr:row>21</xdr:row>
      <xdr:rowOff>6196</xdr:rowOff>
    </xdr:from>
    <xdr:to>
      <xdr:col>10</xdr:col>
      <xdr:colOff>9291</xdr:colOff>
      <xdr:row>29</xdr:row>
      <xdr:rowOff>173812</xdr:rowOff>
    </xdr:to>
    <xdr:sp macro="" textlink="">
      <xdr:nvSpPr>
        <xdr:cNvPr id="97" name="Isosceles Triangle 96"/>
        <xdr:cNvSpPr/>
      </xdr:nvSpPr>
      <xdr:spPr>
        <a:xfrm rot="10800000">
          <a:off x="439394" y="3921513"/>
          <a:ext cx="1738190" cy="1629665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148683</xdr:colOff>
      <xdr:row>24</xdr:row>
      <xdr:rowOff>142488</xdr:rowOff>
    </xdr:from>
    <xdr:to>
      <xdr:col>6</xdr:col>
      <xdr:colOff>120804</xdr:colOff>
      <xdr:row>26</xdr:row>
      <xdr:rowOff>161072</xdr:rowOff>
    </xdr:to>
    <xdr:sp macro="" textlink="">
      <xdr:nvSpPr>
        <xdr:cNvPr id="100" name="Oval 99"/>
        <xdr:cNvSpPr/>
      </xdr:nvSpPr>
      <xdr:spPr>
        <a:xfrm>
          <a:off x="1016000" y="4606073"/>
          <a:ext cx="405780" cy="384097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21414</xdr:colOff>
      <xdr:row>26</xdr:row>
      <xdr:rowOff>35824</xdr:rowOff>
    </xdr:from>
    <xdr:to>
      <xdr:col>6</xdr:col>
      <xdr:colOff>111243</xdr:colOff>
      <xdr:row>26</xdr:row>
      <xdr:rowOff>132857</xdr:rowOff>
    </xdr:to>
    <xdr:sp macro="" textlink="">
      <xdr:nvSpPr>
        <xdr:cNvPr id="99" name="Oval 98"/>
        <xdr:cNvSpPr/>
      </xdr:nvSpPr>
      <xdr:spPr>
        <a:xfrm>
          <a:off x="1322390" y="4864922"/>
          <a:ext cx="89829" cy="97033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191591</xdr:colOff>
      <xdr:row>24</xdr:row>
      <xdr:rowOff>150648</xdr:rowOff>
    </xdr:from>
    <xdr:to>
      <xdr:col>5</xdr:col>
      <xdr:colOff>64591</xdr:colOff>
      <xdr:row>25</xdr:row>
      <xdr:rowOff>64924</xdr:rowOff>
    </xdr:to>
    <xdr:sp macro="" textlink="">
      <xdr:nvSpPr>
        <xdr:cNvPr id="98" name="Oval 97"/>
        <xdr:cNvSpPr/>
      </xdr:nvSpPr>
      <xdr:spPr>
        <a:xfrm>
          <a:off x="1058908" y="4614233"/>
          <a:ext cx="89829" cy="97032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167269</xdr:colOff>
      <xdr:row>20</xdr:row>
      <xdr:rowOff>117707</xdr:rowOff>
    </xdr:from>
    <xdr:to>
      <xdr:col>10</xdr:col>
      <xdr:colOff>74341</xdr:colOff>
      <xdr:row>30</xdr:row>
      <xdr:rowOff>43366</xdr:rowOff>
    </xdr:to>
    <xdr:cxnSp macro="">
      <xdr:nvCxnSpPr>
        <xdr:cNvPr id="102" name="Straight Connector 101"/>
        <xdr:cNvCxnSpPr/>
      </xdr:nvCxnSpPr>
      <xdr:spPr>
        <a:xfrm flipV="1">
          <a:off x="384098" y="3850268"/>
          <a:ext cx="1858536" cy="175322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66"/>
  <sheetViews>
    <sheetView topLeftCell="A34" zoomScaleNormal="100" workbookViewId="0">
      <selection activeCell="H64" sqref="H64"/>
    </sheetView>
  </sheetViews>
  <sheetFormatPr defaultRowHeight="14.5" x14ac:dyDescent="0.35"/>
  <cols>
    <col min="3" max="3" width="11.81640625" customWidth="1"/>
    <col min="4" max="4" width="3.26953125" customWidth="1"/>
    <col min="5" max="5" width="13.54296875" bestFit="1" customWidth="1"/>
    <col min="6" max="6" width="2.453125" customWidth="1"/>
    <col min="7" max="7" width="4.7265625" bestFit="1" customWidth="1"/>
    <col min="8" max="8" width="7.1796875" bestFit="1" customWidth="1"/>
    <col min="9" max="9" width="8.26953125" bestFit="1" customWidth="1"/>
  </cols>
  <sheetData>
    <row r="2" spans="1:9" x14ac:dyDescent="0.35">
      <c r="H2" s="4" t="s">
        <v>14</v>
      </c>
      <c r="I2" s="4" t="s">
        <v>15</v>
      </c>
    </row>
    <row r="3" spans="1:9" x14ac:dyDescent="0.35">
      <c r="C3" s="1" t="s">
        <v>2</v>
      </c>
      <c r="D3" s="1"/>
      <c r="E3" s="1"/>
      <c r="G3" t="s">
        <v>8</v>
      </c>
      <c r="H3" s="3">
        <v>2</v>
      </c>
      <c r="I3" s="3">
        <v>0</v>
      </c>
    </row>
    <row r="4" spans="1:9" x14ac:dyDescent="0.35">
      <c r="C4" s="1"/>
      <c r="D4" s="1"/>
      <c r="E4" s="1"/>
      <c r="H4" s="3"/>
      <c r="I4" s="3"/>
    </row>
    <row r="5" spans="1:9" x14ac:dyDescent="0.35">
      <c r="B5" t="s">
        <v>1</v>
      </c>
      <c r="C5" s="1"/>
      <c r="D5" s="1"/>
      <c r="E5" s="1"/>
      <c r="H5" s="3"/>
      <c r="I5" s="3"/>
    </row>
    <row r="6" spans="1:9" x14ac:dyDescent="0.35">
      <c r="C6" s="1"/>
      <c r="D6" s="1"/>
      <c r="E6" s="1" t="s">
        <v>2</v>
      </c>
      <c r="F6" s="2"/>
      <c r="G6" t="s">
        <v>9</v>
      </c>
      <c r="H6" s="3">
        <v>3</v>
      </c>
      <c r="I6" s="3">
        <v>1</v>
      </c>
    </row>
    <row r="7" spans="1:9" x14ac:dyDescent="0.35">
      <c r="C7" s="1" t="s">
        <v>4</v>
      </c>
      <c r="D7" s="1"/>
      <c r="E7" s="1"/>
      <c r="H7" s="3"/>
      <c r="I7" s="3"/>
    </row>
    <row r="8" spans="1:9" x14ac:dyDescent="0.35">
      <c r="C8" s="1"/>
      <c r="D8" s="1"/>
      <c r="E8" s="1" t="s">
        <v>3</v>
      </c>
      <c r="F8" s="2"/>
      <c r="G8" t="s">
        <v>10</v>
      </c>
      <c r="H8" s="3">
        <v>3</v>
      </c>
      <c r="I8" s="3">
        <v>2</v>
      </c>
    </row>
    <row r="9" spans="1:9" x14ac:dyDescent="0.35">
      <c r="A9" t="s">
        <v>0</v>
      </c>
      <c r="C9" s="1"/>
      <c r="D9" s="1"/>
      <c r="E9" s="1"/>
      <c r="H9" s="3"/>
      <c r="I9" s="3"/>
    </row>
    <row r="10" spans="1:9" x14ac:dyDescent="0.35">
      <c r="C10" s="1"/>
      <c r="D10" s="1"/>
      <c r="E10" s="1" t="s">
        <v>2</v>
      </c>
      <c r="F10" s="2"/>
      <c r="G10" t="s">
        <v>11</v>
      </c>
      <c r="H10" s="3">
        <v>3</v>
      </c>
      <c r="I10" s="3">
        <v>1</v>
      </c>
    </row>
    <row r="11" spans="1:9" x14ac:dyDescent="0.35">
      <c r="C11" s="1" t="s">
        <v>5</v>
      </c>
      <c r="D11" s="1"/>
      <c r="E11" s="1"/>
      <c r="H11" s="3"/>
      <c r="I11" s="3"/>
    </row>
    <row r="12" spans="1:9" x14ac:dyDescent="0.35">
      <c r="C12" s="1"/>
      <c r="D12" s="1"/>
      <c r="E12" s="1" t="s">
        <v>6</v>
      </c>
      <c r="F12" s="2"/>
      <c r="G12" t="s">
        <v>12</v>
      </c>
      <c r="H12" s="3">
        <v>3</v>
      </c>
      <c r="I12" s="3">
        <v>2</v>
      </c>
    </row>
    <row r="13" spans="1:9" x14ac:dyDescent="0.35">
      <c r="B13" t="s">
        <v>1</v>
      </c>
      <c r="C13" s="1"/>
      <c r="D13" s="1"/>
      <c r="E13" s="1"/>
      <c r="H13" s="3"/>
      <c r="I13" s="3"/>
    </row>
    <row r="14" spans="1:9" x14ac:dyDescent="0.35">
      <c r="C14" s="1"/>
      <c r="D14" s="1"/>
      <c r="E14" s="1"/>
      <c r="H14" s="3"/>
      <c r="I14" s="3"/>
    </row>
    <row r="15" spans="1:9" x14ac:dyDescent="0.35">
      <c r="C15" s="1" t="s">
        <v>7</v>
      </c>
      <c r="D15" s="1"/>
      <c r="E15" s="1"/>
      <c r="G15" t="s">
        <v>13</v>
      </c>
      <c r="H15" s="3">
        <v>2</v>
      </c>
      <c r="I15" s="3">
        <v>1</v>
      </c>
    </row>
    <row r="16" spans="1:9" x14ac:dyDescent="0.35">
      <c r="H16" s="3"/>
      <c r="I16" s="3"/>
    </row>
    <row r="17" spans="1:9" x14ac:dyDescent="0.35">
      <c r="G17" t="s">
        <v>57</v>
      </c>
      <c r="H17" s="6">
        <f>SUM(H3:H16)</f>
        <v>16</v>
      </c>
      <c r="I17" s="6">
        <f>SUM(I3:I16)</f>
        <v>7</v>
      </c>
    </row>
    <row r="18" spans="1:9" x14ac:dyDescent="0.35">
      <c r="G18" t="s">
        <v>58</v>
      </c>
      <c r="H18">
        <f>H17/6</f>
        <v>2.6666666666666665</v>
      </c>
      <c r="I18">
        <f>I17/6</f>
        <v>1.1666666666666667</v>
      </c>
    </row>
    <row r="22" spans="1:9" x14ac:dyDescent="0.35">
      <c r="A22" s="5" t="s">
        <v>0</v>
      </c>
      <c r="B22" s="5" t="s">
        <v>1</v>
      </c>
      <c r="C22" s="5" t="s">
        <v>16</v>
      </c>
      <c r="H22" s="4" t="s">
        <v>14</v>
      </c>
      <c r="I22" s="4" t="s">
        <v>15</v>
      </c>
    </row>
    <row r="23" spans="1:9" x14ac:dyDescent="0.35">
      <c r="A23" s="5"/>
      <c r="B23" s="5"/>
      <c r="E23" s="2"/>
    </row>
    <row r="24" spans="1:9" x14ac:dyDescent="0.35">
      <c r="D24" s="2"/>
      <c r="E24" s="2" t="s">
        <v>2</v>
      </c>
      <c r="G24" t="s">
        <v>8</v>
      </c>
      <c r="H24" s="3">
        <v>2</v>
      </c>
      <c r="I24" s="3">
        <v>0</v>
      </c>
    </row>
    <row r="25" spans="1:9" x14ac:dyDescent="0.35">
      <c r="E25" s="2"/>
      <c r="H25" s="3"/>
      <c r="I25" s="3"/>
    </row>
    <row r="26" spans="1:9" x14ac:dyDescent="0.35">
      <c r="B26" t="s">
        <v>1</v>
      </c>
    </row>
    <row r="27" spans="1:9" x14ac:dyDescent="0.35">
      <c r="E27" s="2" t="s">
        <v>17</v>
      </c>
      <c r="F27" s="2"/>
      <c r="G27" t="s">
        <v>9</v>
      </c>
      <c r="H27" s="3">
        <v>3</v>
      </c>
      <c r="I27" s="3">
        <v>1</v>
      </c>
    </row>
    <row r="28" spans="1:9" x14ac:dyDescent="0.35">
      <c r="C28" s="1" t="s">
        <v>16</v>
      </c>
      <c r="E28" s="2"/>
      <c r="H28" s="3"/>
      <c r="I28" s="3"/>
    </row>
    <row r="29" spans="1:9" x14ac:dyDescent="0.35">
      <c r="E29" s="2" t="s">
        <v>53</v>
      </c>
      <c r="F29" s="2"/>
      <c r="G29" t="s">
        <v>10</v>
      </c>
      <c r="H29" s="3">
        <v>3</v>
      </c>
      <c r="I29" s="3">
        <v>2</v>
      </c>
    </row>
    <row r="30" spans="1:9" x14ac:dyDescent="0.35">
      <c r="A30" t="s">
        <v>0</v>
      </c>
      <c r="H30" s="3"/>
      <c r="I30" s="3"/>
    </row>
    <row r="31" spans="1:9" x14ac:dyDescent="0.35">
      <c r="E31" s="2" t="s">
        <v>3</v>
      </c>
      <c r="F31" s="2"/>
      <c r="G31" t="s">
        <v>11</v>
      </c>
      <c r="H31" s="3">
        <v>3</v>
      </c>
      <c r="I31" s="3">
        <v>1</v>
      </c>
    </row>
    <row r="32" spans="1:9" x14ac:dyDescent="0.35">
      <c r="C32" s="1" t="s">
        <v>16</v>
      </c>
      <c r="E32" s="2"/>
    </row>
    <row r="33" spans="1:9" x14ac:dyDescent="0.35">
      <c r="E33" s="2" t="s">
        <v>54</v>
      </c>
      <c r="F33" s="2"/>
      <c r="G33" t="s">
        <v>12</v>
      </c>
      <c r="H33" s="3">
        <v>3</v>
      </c>
      <c r="I33" s="3">
        <v>2</v>
      </c>
    </row>
    <row r="34" spans="1:9" x14ac:dyDescent="0.35">
      <c r="B34" t="s">
        <v>1</v>
      </c>
      <c r="H34" s="3"/>
      <c r="I34" s="3"/>
    </row>
    <row r="35" spans="1:9" x14ac:dyDescent="0.35">
      <c r="E35" s="2"/>
      <c r="F35" s="2"/>
    </row>
    <row r="36" spans="1:9" x14ac:dyDescent="0.35">
      <c r="D36" s="2"/>
      <c r="E36" s="2" t="s">
        <v>7</v>
      </c>
      <c r="G36" t="s">
        <v>13</v>
      </c>
      <c r="H36" s="3">
        <v>2</v>
      </c>
      <c r="I36" s="3">
        <v>1</v>
      </c>
    </row>
    <row r="37" spans="1:9" x14ac:dyDescent="0.35">
      <c r="E37" s="2"/>
    </row>
    <row r="38" spans="1:9" x14ac:dyDescent="0.35">
      <c r="G38" t="s">
        <v>57</v>
      </c>
      <c r="H38" s="6">
        <f>SUM(H24:H36)</f>
        <v>16</v>
      </c>
      <c r="I38" s="6">
        <f>SUM(I24:I36)</f>
        <v>7</v>
      </c>
    </row>
    <row r="39" spans="1:9" x14ac:dyDescent="0.35">
      <c r="G39" t="s">
        <v>58</v>
      </c>
      <c r="H39">
        <f>H38/6</f>
        <v>2.6666666666666665</v>
      </c>
      <c r="I39">
        <f>I38/6</f>
        <v>1.1666666666666667</v>
      </c>
    </row>
    <row r="45" spans="1:9" x14ac:dyDescent="0.35">
      <c r="A45" s="5" t="s">
        <v>0</v>
      </c>
      <c r="B45" s="5" t="s">
        <v>16</v>
      </c>
      <c r="C45" s="5" t="s">
        <v>1</v>
      </c>
      <c r="H45" s="4" t="s">
        <v>14</v>
      </c>
      <c r="I45" s="4" t="s">
        <v>15</v>
      </c>
    </row>
    <row r="46" spans="1:9" x14ac:dyDescent="0.35">
      <c r="A46" s="5"/>
      <c r="B46" s="5"/>
      <c r="C46" s="5"/>
      <c r="H46" s="4"/>
      <c r="I46" s="4"/>
    </row>
    <row r="47" spans="1:9" x14ac:dyDescent="0.35">
      <c r="A47" s="5"/>
      <c r="B47" s="5"/>
      <c r="E47" s="2" t="s">
        <v>2</v>
      </c>
      <c r="G47" t="s">
        <v>8</v>
      </c>
      <c r="H47" s="3">
        <v>3</v>
      </c>
      <c r="I47" s="3">
        <v>0</v>
      </c>
    </row>
    <row r="48" spans="1:9" x14ac:dyDescent="0.35">
      <c r="C48" s="1" t="s">
        <v>1</v>
      </c>
      <c r="D48" s="2"/>
      <c r="E48" s="2"/>
      <c r="H48" s="3"/>
      <c r="I48" s="3"/>
    </row>
    <row r="49" spans="1:9" x14ac:dyDescent="0.35">
      <c r="E49" s="2" t="s">
        <v>17</v>
      </c>
      <c r="G49" t="s">
        <v>9</v>
      </c>
      <c r="H49" s="3">
        <v>3</v>
      </c>
      <c r="I49" s="3">
        <v>1</v>
      </c>
    </row>
    <row r="50" spans="1:9" x14ac:dyDescent="0.35">
      <c r="B50" t="s">
        <v>16</v>
      </c>
    </row>
    <row r="51" spans="1:9" x14ac:dyDescent="0.35">
      <c r="E51" s="2"/>
      <c r="F51" s="2"/>
      <c r="H51" s="3"/>
      <c r="I51" s="3"/>
    </row>
    <row r="52" spans="1:9" x14ac:dyDescent="0.35">
      <c r="E52" s="2" t="s">
        <v>18</v>
      </c>
      <c r="G52" t="s">
        <v>10</v>
      </c>
      <c r="H52" s="3">
        <v>2</v>
      </c>
      <c r="I52" s="3">
        <v>2</v>
      </c>
    </row>
    <row r="53" spans="1:9" x14ac:dyDescent="0.35">
      <c r="E53" s="2"/>
      <c r="F53" s="2"/>
      <c r="H53" s="3"/>
      <c r="I53" s="3"/>
    </row>
    <row r="54" spans="1:9" x14ac:dyDescent="0.35">
      <c r="A54" t="s">
        <v>0</v>
      </c>
      <c r="H54" s="3"/>
      <c r="I54" s="3"/>
    </row>
    <row r="55" spans="1:9" x14ac:dyDescent="0.35">
      <c r="E55" s="2"/>
      <c r="F55" s="2"/>
      <c r="H55" s="3"/>
      <c r="I55" s="3"/>
    </row>
    <row r="56" spans="1:9" x14ac:dyDescent="0.35">
      <c r="E56" s="2" t="s">
        <v>19</v>
      </c>
      <c r="G56" t="s">
        <v>11</v>
      </c>
      <c r="H56" s="3">
        <v>2</v>
      </c>
      <c r="I56" s="3">
        <v>1</v>
      </c>
    </row>
    <row r="57" spans="1:9" x14ac:dyDescent="0.35">
      <c r="E57" s="2"/>
      <c r="F57" s="2"/>
      <c r="H57" s="3"/>
      <c r="I57" s="3"/>
    </row>
    <row r="58" spans="1:9" x14ac:dyDescent="0.35">
      <c r="B58" t="s">
        <v>16</v>
      </c>
      <c r="H58" s="3"/>
      <c r="I58" s="3"/>
    </row>
    <row r="59" spans="1:9" x14ac:dyDescent="0.35">
      <c r="E59" s="2" t="s">
        <v>20</v>
      </c>
      <c r="F59" s="2"/>
      <c r="G59" t="s">
        <v>12</v>
      </c>
      <c r="H59" s="3">
        <v>3</v>
      </c>
      <c r="I59" s="3">
        <v>2</v>
      </c>
    </row>
    <row r="60" spans="1:9" x14ac:dyDescent="0.35">
      <c r="C60" t="s">
        <v>1</v>
      </c>
      <c r="D60" s="2"/>
      <c r="E60" s="2"/>
      <c r="H60" s="3"/>
      <c r="I60" s="3"/>
    </row>
    <row r="61" spans="1:9" x14ac:dyDescent="0.35">
      <c r="E61" s="2" t="s">
        <v>7</v>
      </c>
      <c r="G61" t="s">
        <v>13</v>
      </c>
      <c r="H61" s="3">
        <v>3</v>
      </c>
      <c r="I61" s="3">
        <v>1</v>
      </c>
    </row>
    <row r="62" spans="1:9" x14ac:dyDescent="0.35">
      <c r="H62" s="3"/>
      <c r="I62" s="3"/>
    </row>
    <row r="63" spans="1:9" x14ac:dyDescent="0.35">
      <c r="G63" t="s">
        <v>57</v>
      </c>
      <c r="H63" s="6">
        <f>SUM(H47:H61)</f>
        <v>16</v>
      </c>
      <c r="I63" s="7">
        <f>SUM(I47:I61)</f>
        <v>7</v>
      </c>
    </row>
    <row r="64" spans="1:9" x14ac:dyDescent="0.35">
      <c r="A64" t="s">
        <v>74</v>
      </c>
      <c r="B64" t="s">
        <v>71</v>
      </c>
      <c r="C64" t="s">
        <v>72</v>
      </c>
      <c r="G64" t="s">
        <v>58</v>
      </c>
      <c r="H64">
        <f>H63/6</f>
        <v>2.6666666666666665</v>
      </c>
      <c r="I64">
        <f>I63/6</f>
        <v>1.1666666666666667</v>
      </c>
    </row>
    <row r="65" spans="2:8" x14ac:dyDescent="0.35">
      <c r="B65">
        <v>5</v>
      </c>
      <c r="C65">
        <v>5</v>
      </c>
    </row>
    <row r="66" spans="2:8" x14ac:dyDescent="0.35">
      <c r="G66" t="s">
        <v>68</v>
      </c>
      <c r="H66">
        <f>LOG(6,2)</f>
        <v>2.5849625007211561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4"/>
  <sheetViews>
    <sheetView topLeftCell="A18" workbookViewId="0">
      <selection activeCell="A25" sqref="A25:A53"/>
    </sheetView>
  </sheetViews>
  <sheetFormatPr defaultRowHeight="14.5" x14ac:dyDescent="0.35"/>
  <cols>
    <col min="1" max="1" width="11.81640625" bestFit="1" customWidth="1"/>
  </cols>
  <sheetData>
    <row r="1" spans="1:7" x14ac:dyDescent="0.35">
      <c r="A1" t="s">
        <v>48</v>
      </c>
      <c r="B1" t="s">
        <v>59</v>
      </c>
      <c r="C1" t="s">
        <v>60</v>
      </c>
      <c r="D1" t="s">
        <v>61</v>
      </c>
      <c r="F1" t="s">
        <v>62</v>
      </c>
      <c r="G1" t="s">
        <v>63</v>
      </c>
    </row>
    <row r="2" spans="1:7" x14ac:dyDescent="0.35">
      <c r="A2">
        <v>1</v>
      </c>
      <c r="B2">
        <f>FACT(A2)</f>
        <v>1</v>
      </c>
      <c r="C2">
        <v>0</v>
      </c>
      <c r="D2">
        <f>FACT(A2)*LOG(FACT(A2),2)</f>
        <v>0</v>
      </c>
      <c r="F2">
        <f>C2-D2</f>
        <v>0</v>
      </c>
      <c r="G2" t="e">
        <f>F2/D2*100</f>
        <v>#DIV/0!</v>
      </c>
    </row>
    <row r="3" spans="1:7" x14ac:dyDescent="0.35">
      <c r="A3">
        <v>2</v>
      </c>
      <c r="B3">
        <f t="shared" ref="B3:B11" si="0">FACT(A3)</f>
        <v>2</v>
      </c>
      <c r="C3">
        <v>2</v>
      </c>
      <c r="D3">
        <f t="shared" ref="D3:D11" si="1">FACT(A3)*LOG(FACT(A3),2)</f>
        <v>2</v>
      </c>
      <c r="F3">
        <f t="shared" ref="F3:F11" si="2">C3-D3</f>
        <v>0</v>
      </c>
      <c r="G3">
        <f t="shared" ref="G3:G11" si="3">F3/D3*100</f>
        <v>0</v>
      </c>
    </row>
    <row r="4" spans="1:7" x14ac:dyDescent="0.35">
      <c r="A4">
        <v>3</v>
      </c>
      <c r="B4">
        <f t="shared" si="0"/>
        <v>6</v>
      </c>
      <c r="C4">
        <v>16</v>
      </c>
      <c r="D4">
        <f t="shared" si="1"/>
        <v>15.509775004326936</v>
      </c>
      <c r="F4">
        <f t="shared" si="2"/>
        <v>0.49022499567306355</v>
      </c>
      <c r="G4">
        <f t="shared" si="3"/>
        <v>3.1607485958777612</v>
      </c>
    </row>
    <row r="5" spans="1:7" x14ac:dyDescent="0.35">
      <c r="A5">
        <v>4</v>
      </c>
      <c r="B5">
        <f t="shared" si="0"/>
        <v>24</v>
      </c>
      <c r="C5">
        <v>112</v>
      </c>
      <c r="D5">
        <f t="shared" si="1"/>
        <v>110.03910001730776</v>
      </c>
      <c r="F5">
        <f t="shared" si="2"/>
        <v>1.96089998269224</v>
      </c>
      <c r="G5">
        <f t="shared" si="3"/>
        <v>1.7820029265813835</v>
      </c>
    </row>
    <row r="6" spans="1:7" x14ac:dyDescent="0.35">
      <c r="A6">
        <v>5</v>
      </c>
      <c r="B6">
        <f t="shared" si="0"/>
        <v>120</v>
      </c>
      <c r="C6">
        <v>832</v>
      </c>
      <c r="D6">
        <f t="shared" si="1"/>
        <v>828.82687147302227</v>
      </c>
      <c r="F6">
        <f t="shared" si="2"/>
        <v>3.1731285269777345</v>
      </c>
      <c r="G6">
        <f t="shared" si="3"/>
        <v>0.38284575901096585</v>
      </c>
    </row>
    <row r="7" spans="1:7" x14ac:dyDescent="0.35">
      <c r="A7">
        <v>6</v>
      </c>
      <c r="B7">
        <f t="shared" si="0"/>
        <v>720</v>
      </c>
      <c r="C7">
        <v>6896</v>
      </c>
      <c r="D7">
        <f t="shared" si="1"/>
        <v>6834.1342293573662</v>
      </c>
      <c r="F7">
        <f t="shared" si="2"/>
        <v>61.865770642633834</v>
      </c>
      <c r="G7">
        <f t="shared" si="3"/>
        <v>0.90524664231611474</v>
      </c>
    </row>
    <row r="8" spans="1:7" x14ac:dyDescent="0.35">
      <c r="A8">
        <v>7</v>
      </c>
      <c r="B8">
        <f t="shared" si="0"/>
        <v>5040</v>
      </c>
      <c r="C8">
        <v>62368</v>
      </c>
      <c r="D8">
        <f t="shared" si="1"/>
        <v>61988.008412671887</v>
      </c>
      <c r="F8">
        <f t="shared" si="2"/>
        <v>379.99158732811338</v>
      </c>
      <c r="G8">
        <f t="shared" si="3"/>
        <v>0.61300822055517701</v>
      </c>
    </row>
    <row r="9" spans="1:7" x14ac:dyDescent="0.35">
      <c r="A9">
        <v>8</v>
      </c>
      <c r="B9">
        <f t="shared" si="0"/>
        <v>40320</v>
      </c>
      <c r="C9">
        <v>619904</v>
      </c>
      <c r="D9">
        <f t="shared" si="1"/>
        <v>616864.06730137509</v>
      </c>
      <c r="F9">
        <f t="shared" si="2"/>
        <v>3039.9326986249071</v>
      </c>
      <c r="G9">
        <f t="shared" si="3"/>
        <v>0.49280430807452397</v>
      </c>
    </row>
    <row r="10" spans="1:7" x14ac:dyDescent="0.35">
      <c r="A10">
        <v>9</v>
      </c>
      <c r="B10">
        <f t="shared" si="0"/>
        <v>362880</v>
      </c>
      <c r="C10">
        <v>6733312</v>
      </c>
      <c r="D10">
        <f t="shared" si="1"/>
        <v>6702078.9902357617</v>
      </c>
      <c r="F10">
        <f t="shared" si="2"/>
        <v>31233.009764238261</v>
      </c>
      <c r="G10">
        <f t="shared" si="3"/>
        <v>0.46601972029487471</v>
      </c>
    </row>
    <row r="11" spans="1:7" x14ac:dyDescent="0.35">
      <c r="A11">
        <v>10</v>
      </c>
      <c r="B11">
        <f t="shared" si="0"/>
        <v>3628800</v>
      </c>
      <c r="C11">
        <v>79268096</v>
      </c>
      <c r="D11">
        <f t="shared" si="1"/>
        <v>79075402.573084891</v>
      </c>
      <c r="F11">
        <f t="shared" si="2"/>
        <v>192693.42691510916</v>
      </c>
      <c r="G11">
        <f t="shared" si="3"/>
        <v>0.24368314373994313</v>
      </c>
    </row>
    <row r="13" spans="1:7" x14ac:dyDescent="0.35">
      <c r="A13">
        <v>6</v>
      </c>
      <c r="B13">
        <f>A13+A13*LOG(A13,2)</f>
        <v>21.509775004326936</v>
      </c>
    </row>
    <row r="14" spans="1:7" x14ac:dyDescent="0.35">
      <c r="A14">
        <v>24</v>
      </c>
      <c r="B14">
        <f>A14+A14*LOG(A14,2)</f>
        <v>134.03910001730776</v>
      </c>
    </row>
    <row r="15" spans="1:7" x14ac:dyDescent="0.35">
      <c r="A15">
        <v>120</v>
      </c>
      <c r="B15">
        <f>A15+A15*LOG(A15,2)</f>
        <v>948.82687147302227</v>
      </c>
    </row>
    <row r="25" spans="1:10" x14ac:dyDescent="0.35">
      <c r="A25">
        <v>2</v>
      </c>
      <c r="D25">
        <v>1</v>
      </c>
      <c r="G25">
        <v>1</v>
      </c>
      <c r="J25">
        <v>0</v>
      </c>
    </row>
    <row r="26" spans="1:10" x14ac:dyDescent="0.35">
      <c r="A26">
        <v>6</v>
      </c>
      <c r="D26">
        <v>2.6666666666666701</v>
      </c>
      <c r="G26">
        <v>2.5849625007211601</v>
      </c>
      <c r="J26">
        <v>31.607485958777499</v>
      </c>
    </row>
    <row r="27" spans="1:10" x14ac:dyDescent="0.35">
      <c r="A27">
        <v>24</v>
      </c>
      <c r="D27">
        <v>4.6666666666666696</v>
      </c>
      <c r="G27">
        <v>4.5849625007211596</v>
      </c>
      <c r="J27">
        <v>17.820029265813801</v>
      </c>
    </row>
    <row r="28" spans="1:10" x14ac:dyDescent="0.35">
      <c r="A28">
        <v>120</v>
      </c>
      <c r="D28">
        <v>6.93333333333333</v>
      </c>
      <c r="G28">
        <v>6.9068905956085196</v>
      </c>
      <c r="J28">
        <v>3.82845759010972</v>
      </c>
    </row>
    <row r="29" spans="1:10" x14ac:dyDescent="0.35">
      <c r="A29">
        <v>720</v>
      </c>
      <c r="D29">
        <v>9.5777777777777793</v>
      </c>
      <c r="G29">
        <v>9.4918530963296792</v>
      </c>
      <c r="J29">
        <v>9.0524664231610696</v>
      </c>
    </row>
    <row r="30" spans="1:10" x14ac:dyDescent="0.35">
      <c r="A30">
        <v>5040</v>
      </c>
      <c r="D30">
        <v>12.3746031746032</v>
      </c>
      <c r="G30">
        <v>12.299208018387301</v>
      </c>
      <c r="J30">
        <v>6.1300822055517799</v>
      </c>
    </row>
    <row r="31" spans="1:10" x14ac:dyDescent="0.35">
      <c r="A31">
        <v>40320</v>
      </c>
      <c r="D31">
        <v>15.3746031746032</v>
      </c>
      <c r="G31">
        <v>15.299208018387301</v>
      </c>
      <c r="J31">
        <v>4.9280430807452502</v>
      </c>
    </row>
    <row r="32" spans="1:10" x14ac:dyDescent="0.35">
      <c r="A32">
        <v>362880</v>
      </c>
      <c r="D32">
        <v>18.5552028218695</v>
      </c>
      <c r="G32">
        <v>18.469133019829599</v>
      </c>
      <c r="J32">
        <v>4.6601972029487202</v>
      </c>
    </row>
    <row r="33" spans="1:10" x14ac:dyDescent="0.35">
      <c r="A33">
        <v>3628800</v>
      </c>
      <c r="D33">
        <v>21.844162257495601</v>
      </c>
      <c r="G33">
        <v>21.791061114716999</v>
      </c>
      <c r="J33">
        <v>2.4368314373993698</v>
      </c>
    </row>
    <row r="34" spans="1:10" x14ac:dyDescent="0.35">
      <c r="A34">
        <v>39916800</v>
      </c>
      <c r="D34">
        <v>25.318781465448101</v>
      </c>
      <c r="G34">
        <v>25.250492733354299</v>
      </c>
      <c r="J34">
        <v>2.70445146615593</v>
      </c>
    </row>
    <row r="35" spans="1:10" x14ac:dyDescent="0.35">
      <c r="A35">
        <v>479001600</v>
      </c>
      <c r="D35">
        <v>28.8791876436321</v>
      </c>
      <c r="G35">
        <v>28.8354552340754</v>
      </c>
      <c r="J35">
        <v>1.5166193563333401</v>
      </c>
    </row>
    <row r="36" spans="1:10" x14ac:dyDescent="0.35">
      <c r="A36">
        <v>6227020800</v>
      </c>
      <c r="D36">
        <v>32.620538638316397</v>
      </c>
      <c r="G36">
        <v>32.535894952216502</v>
      </c>
      <c r="J36">
        <v>2.6015478051004099</v>
      </c>
    </row>
    <row r="37" spans="1:10" x14ac:dyDescent="0.35">
      <c r="A37">
        <v>87178291200</v>
      </c>
      <c r="D37">
        <v>36.423472729504503</v>
      </c>
      <c r="G37">
        <v>36.3432498742741</v>
      </c>
      <c r="J37">
        <v>2.2073660310483398</v>
      </c>
    </row>
    <row r="38" spans="1:10" x14ac:dyDescent="0.35">
      <c r="A38">
        <v>1307674368000</v>
      </c>
      <c r="D38">
        <v>40.318370911471398</v>
      </c>
      <c r="G38">
        <v>40.250140469882602</v>
      </c>
      <c r="J38">
        <v>1.6951603346544999</v>
      </c>
    </row>
    <row r="39" spans="1:10" x14ac:dyDescent="0.35">
      <c r="A39">
        <v>20922789888000</v>
      </c>
      <c r="D39">
        <v>44.318370911471398</v>
      </c>
      <c r="G39">
        <v>44.250140469882602</v>
      </c>
      <c r="J39">
        <v>1.54192598857976</v>
      </c>
    </row>
    <row r="40" spans="1:10" x14ac:dyDescent="0.35">
      <c r="A40">
        <v>355687428096000</v>
      </c>
      <c r="D40">
        <v>48.417290269620203</v>
      </c>
      <c r="G40">
        <v>48.337603311133002</v>
      </c>
      <c r="J40">
        <v>1.64855005272598</v>
      </c>
    </row>
    <row r="41" spans="1:10" x14ac:dyDescent="0.35">
      <c r="A41" s="9">
        <v>6402373705728000</v>
      </c>
      <c r="D41" s="9">
        <v>52.593146906328997</v>
      </c>
      <c r="G41" s="9">
        <v>52.507528312575303</v>
      </c>
      <c r="J41">
        <v>1.6305965354927301</v>
      </c>
    </row>
    <row r="42" spans="1:10" x14ac:dyDescent="0.35">
      <c r="A42" s="9">
        <v>1.21645100408832E+17</v>
      </c>
      <c r="D42" s="9">
        <v>56.815281605329702</v>
      </c>
      <c r="G42" s="9">
        <v>56.755455826018903</v>
      </c>
      <c r="J42">
        <v>1.0540974156609</v>
      </c>
    </row>
    <row r="43" spans="1:10" x14ac:dyDescent="0.35">
      <c r="A43" s="9">
        <v>2.43290200817664E+18</v>
      </c>
      <c r="D43" s="9">
        <v>61.104450568527596</v>
      </c>
      <c r="G43" s="9">
        <v>61.0773839209062</v>
      </c>
      <c r="J43">
        <v>0.44315335536292699</v>
      </c>
    </row>
    <row r="44" spans="1:10" x14ac:dyDescent="0.35">
      <c r="A44" s="9">
        <v>5.1090942171709399E+19</v>
      </c>
      <c r="D44" s="9">
        <v>65.555771861735195</v>
      </c>
      <c r="G44" s="9">
        <v>65.469701343685003</v>
      </c>
      <c r="J44">
        <v>1.31466184026658</v>
      </c>
    </row>
    <row r="45" spans="1:10" x14ac:dyDescent="0.35">
      <c r="A45" s="9">
        <v>1.12400072777761E+21</v>
      </c>
      <c r="D45" s="9">
        <v>69.949652263080296</v>
      </c>
      <c r="G45" s="9">
        <v>69.929132962322299</v>
      </c>
      <c r="J45">
        <v>0.29342993240061799</v>
      </c>
    </row>
    <row r="46" spans="1:10" x14ac:dyDescent="0.35">
      <c r="A46" s="9">
        <v>2.5852016738884999E+22</v>
      </c>
      <c r="D46" s="9">
        <v>74.538646626894106</v>
      </c>
      <c r="G46" s="9">
        <v>74.452694918379294</v>
      </c>
      <c r="J46">
        <v>1.1544472447782801</v>
      </c>
    </row>
    <row r="47" spans="1:10" x14ac:dyDescent="0.35">
      <c r="A47" s="9">
        <v>6.2044840173323901E+23</v>
      </c>
      <c r="D47" s="9">
        <v>79.051528835858804</v>
      </c>
      <c r="G47" s="9">
        <v>79.037657419100498</v>
      </c>
      <c r="J47">
        <v>0.175503895375309</v>
      </c>
    </row>
    <row r="48" spans="1:10" x14ac:dyDescent="0.35">
      <c r="A48" s="9">
        <v>1.5511210043330999E+25</v>
      </c>
      <c r="D48" s="9">
        <v>83.752978454949798</v>
      </c>
      <c r="G48" s="9">
        <v>83.681513608875207</v>
      </c>
      <c r="J48">
        <v>0.85400995981809902</v>
      </c>
    </row>
    <row r="49" spans="1:10" x14ac:dyDescent="0.35">
      <c r="A49" s="9">
        <v>4.0329146112660599E+26</v>
      </c>
      <c r="D49" s="9">
        <v>88.465204252245897</v>
      </c>
      <c r="G49" s="9">
        <v>88.381953327016305</v>
      </c>
      <c r="J49">
        <v>0.941944843894161</v>
      </c>
    </row>
    <row r="50" spans="1:10" x14ac:dyDescent="0.35">
      <c r="A50" s="9">
        <v>1.08888694504184E+28</v>
      </c>
      <c r="D50" s="9">
        <v>93.180982817476405</v>
      </c>
      <c r="G50" s="9">
        <v>93.136840829179704</v>
      </c>
      <c r="J50">
        <v>0.47394766564597102</v>
      </c>
    </row>
    <row r="51" spans="1:10" x14ac:dyDescent="0.35">
      <c r="A51" s="9">
        <v>3.0488834461171401E+29</v>
      </c>
      <c r="D51" s="9">
        <v>97.960561609986698</v>
      </c>
      <c r="G51" s="9">
        <v>97.944195751237302</v>
      </c>
      <c r="J51">
        <v>0.16709370702219101</v>
      </c>
    </row>
    <row r="52" spans="1:10" x14ac:dyDescent="0.35">
      <c r="A52" s="9">
        <v>8.8417619937396996E+30</v>
      </c>
      <c r="D52" s="9">
        <v>102.853033500675</v>
      </c>
      <c r="G52" s="9">
        <v>102.80217674636501</v>
      </c>
      <c r="J52">
        <v>0.494705033682111</v>
      </c>
    </row>
    <row r="53" spans="1:10" x14ac:dyDescent="0.35">
      <c r="A53" s="9">
        <v>2.65252859812191E+32</v>
      </c>
      <c r="D53" s="9">
        <v>107.77656906738601</v>
      </c>
      <c r="G53" s="9">
        <v>107.709067341973</v>
      </c>
      <c r="J53">
        <v>0.62670420493629497</v>
      </c>
    </row>
    <row r="54" spans="1:10" x14ac:dyDescent="0.35">
      <c r="A54" s="9"/>
      <c r="D54" s="9"/>
      <c r="G5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3"/>
  <sheetViews>
    <sheetView zoomScale="85" zoomScaleNormal="85" workbookViewId="0">
      <selection activeCell="D51" sqref="D51"/>
    </sheetView>
  </sheetViews>
  <sheetFormatPr defaultRowHeight="14.5" x14ac:dyDescent="0.35"/>
  <cols>
    <col min="7" max="8" width="7.453125" bestFit="1" customWidth="1"/>
    <col min="9" max="9" width="8.7265625" customWidth="1"/>
  </cols>
  <sheetData>
    <row r="1" spans="1:12" x14ac:dyDescent="0.35">
      <c r="A1" s="5" t="s">
        <v>0</v>
      </c>
      <c r="B1" s="5" t="s">
        <v>16</v>
      </c>
      <c r="C1" s="5" t="s">
        <v>22</v>
      </c>
      <c r="D1" s="5" t="s">
        <v>1</v>
      </c>
      <c r="E1" s="5" t="s">
        <v>23</v>
      </c>
      <c r="F1" s="5" t="s">
        <v>21</v>
      </c>
      <c r="G1" s="5"/>
      <c r="H1" s="5"/>
      <c r="I1" s="5"/>
      <c r="K1" s="4" t="s">
        <v>14</v>
      </c>
      <c r="L1" s="4" t="s">
        <v>15</v>
      </c>
    </row>
    <row r="2" spans="1:12" x14ac:dyDescent="0.35">
      <c r="A2" s="5"/>
      <c r="B2" s="5"/>
      <c r="C2" s="5"/>
      <c r="D2" s="5"/>
      <c r="E2" s="5"/>
      <c r="F2" s="5"/>
      <c r="G2" s="2" t="s">
        <v>2</v>
      </c>
      <c r="J2" t="s">
        <v>24</v>
      </c>
      <c r="K2">
        <v>6</v>
      </c>
      <c r="L2">
        <v>0</v>
      </c>
    </row>
    <row r="3" spans="1:12" x14ac:dyDescent="0.35">
      <c r="A3" s="5"/>
      <c r="B3" s="5"/>
      <c r="C3" s="1"/>
      <c r="D3" s="1"/>
      <c r="E3" s="1"/>
      <c r="F3" s="1" t="s">
        <v>21</v>
      </c>
      <c r="G3" s="5"/>
      <c r="H3" s="5"/>
      <c r="I3" s="5"/>
    </row>
    <row r="4" spans="1:12" x14ac:dyDescent="0.35">
      <c r="A4" s="5"/>
      <c r="B4" s="5"/>
      <c r="C4" s="1"/>
      <c r="D4" s="1"/>
      <c r="E4" s="1"/>
      <c r="F4" s="1"/>
      <c r="G4" s="2" t="s">
        <v>49</v>
      </c>
      <c r="H4" s="5"/>
      <c r="I4" s="5"/>
      <c r="J4" t="s">
        <v>25</v>
      </c>
      <c r="K4">
        <v>6</v>
      </c>
      <c r="L4">
        <v>1</v>
      </c>
    </row>
    <row r="5" spans="1:12" x14ac:dyDescent="0.35">
      <c r="A5" s="5"/>
      <c r="B5" s="5"/>
      <c r="C5" s="1"/>
      <c r="D5" s="1"/>
      <c r="E5" s="1" t="s">
        <v>23</v>
      </c>
      <c r="F5" s="1"/>
      <c r="G5" s="5"/>
      <c r="H5" s="5"/>
      <c r="I5" s="5"/>
    </row>
    <row r="6" spans="1:12" x14ac:dyDescent="0.35">
      <c r="A6" s="5"/>
      <c r="B6" s="5"/>
      <c r="C6" s="1"/>
      <c r="D6" s="1"/>
      <c r="E6" s="1"/>
      <c r="F6" s="1"/>
      <c r="G6" s="2" t="s">
        <v>50</v>
      </c>
      <c r="H6" s="2" t="s">
        <v>49</v>
      </c>
      <c r="I6" s="5"/>
      <c r="J6" t="s">
        <v>31</v>
      </c>
      <c r="K6">
        <v>5</v>
      </c>
      <c r="L6">
        <v>2</v>
      </c>
    </row>
    <row r="7" spans="1:12" x14ac:dyDescent="0.35">
      <c r="A7" s="5"/>
      <c r="B7" s="5"/>
      <c r="C7" s="1"/>
      <c r="D7" s="1" t="s">
        <v>1</v>
      </c>
      <c r="E7" s="1"/>
      <c r="F7" s="1"/>
      <c r="G7" s="5"/>
      <c r="H7" s="5"/>
      <c r="I7" s="5"/>
    </row>
    <row r="8" spans="1:12" x14ac:dyDescent="0.35">
      <c r="A8" s="5"/>
      <c r="B8" s="5"/>
      <c r="C8" s="1"/>
      <c r="D8" s="1"/>
      <c r="E8" s="1"/>
      <c r="F8" s="1"/>
      <c r="G8" s="2" t="s">
        <v>17</v>
      </c>
      <c r="H8" s="5"/>
      <c r="I8" s="5"/>
      <c r="J8" t="s">
        <v>26</v>
      </c>
      <c r="K8">
        <v>5</v>
      </c>
      <c r="L8">
        <v>1</v>
      </c>
    </row>
    <row r="9" spans="1:12" x14ac:dyDescent="0.35">
      <c r="A9" s="5"/>
      <c r="B9" s="5"/>
      <c r="C9" s="1"/>
      <c r="D9" s="1"/>
      <c r="E9" s="1" t="s">
        <v>23</v>
      </c>
      <c r="F9" s="1"/>
    </row>
    <row r="10" spans="1:12" x14ac:dyDescent="0.35">
      <c r="C10" s="1"/>
      <c r="D10" s="1"/>
      <c r="E10" s="1"/>
      <c r="F10" s="1"/>
      <c r="G10" s="2" t="s">
        <v>17</v>
      </c>
      <c r="H10" s="2" t="s">
        <v>49</v>
      </c>
      <c r="J10" t="s">
        <v>32</v>
      </c>
      <c r="K10">
        <v>6</v>
      </c>
      <c r="L10">
        <v>2</v>
      </c>
    </row>
    <row r="11" spans="1:12" x14ac:dyDescent="0.35">
      <c r="C11" s="1"/>
      <c r="D11" s="1"/>
      <c r="E11" s="1"/>
      <c r="F11" s="1" t="s">
        <v>21</v>
      </c>
    </row>
    <row r="12" spans="1:12" x14ac:dyDescent="0.35">
      <c r="C12" s="1"/>
      <c r="D12" s="1"/>
      <c r="E12" s="1"/>
      <c r="F12" s="1"/>
      <c r="G12" s="2" t="s">
        <v>50</v>
      </c>
      <c r="J12" t="s">
        <v>27</v>
      </c>
      <c r="K12">
        <v>6</v>
      </c>
      <c r="L12">
        <v>1</v>
      </c>
    </row>
    <row r="13" spans="1:12" x14ac:dyDescent="0.35">
      <c r="C13" s="1" t="s">
        <v>22</v>
      </c>
      <c r="D13" s="1"/>
      <c r="E13" s="1"/>
      <c r="F13" s="1"/>
      <c r="G13" s="2"/>
    </row>
    <row r="14" spans="1:12" x14ac:dyDescent="0.35">
      <c r="C14" s="1"/>
      <c r="D14" s="1"/>
      <c r="E14" s="1"/>
      <c r="F14" s="1"/>
      <c r="G14" s="2" t="s">
        <v>52</v>
      </c>
      <c r="H14" s="2" t="s">
        <v>50</v>
      </c>
      <c r="I14" s="2" t="s">
        <v>49</v>
      </c>
      <c r="J14" t="s">
        <v>42</v>
      </c>
      <c r="K14">
        <v>4</v>
      </c>
      <c r="L14">
        <v>3</v>
      </c>
    </row>
    <row r="15" spans="1:12" x14ac:dyDescent="0.35">
      <c r="C15" s="1"/>
      <c r="D15" s="1" t="s">
        <v>1</v>
      </c>
      <c r="E15" s="1"/>
      <c r="F15" s="1"/>
      <c r="G15" s="2"/>
    </row>
    <row r="16" spans="1:12" x14ac:dyDescent="0.35">
      <c r="C16" s="1"/>
      <c r="D16" s="1"/>
      <c r="E16" s="1"/>
      <c r="F16" s="1"/>
      <c r="G16" s="2" t="s">
        <v>52</v>
      </c>
      <c r="H16" s="2" t="s">
        <v>50</v>
      </c>
      <c r="J16" t="s">
        <v>35</v>
      </c>
      <c r="K16">
        <v>4</v>
      </c>
      <c r="L16">
        <v>2</v>
      </c>
    </row>
    <row r="17" spans="1:12" x14ac:dyDescent="0.35">
      <c r="B17" t="s">
        <v>16</v>
      </c>
      <c r="C17" s="1"/>
      <c r="D17" s="1"/>
      <c r="E17" s="1"/>
      <c r="F17" s="1"/>
    </row>
    <row r="18" spans="1:12" x14ac:dyDescent="0.35">
      <c r="C18" s="1"/>
      <c r="D18" s="1"/>
      <c r="E18" s="1"/>
      <c r="F18" s="1"/>
      <c r="G18" s="2" t="s">
        <v>51</v>
      </c>
      <c r="H18" s="2" t="s">
        <v>17</v>
      </c>
      <c r="J18" t="s">
        <v>34</v>
      </c>
      <c r="K18">
        <v>4</v>
      </c>
      <c r="L18">
        <v>2</v>
      </c>
    </row>
    <row r="19" spans="1:12" x14ac:dyDescent="0.35">
      <c r="C19" s="1"/>
      <c r="D19" s="1"/>
      <c r="E19" s="1" t="s">
        <v>23</v>
      </c>
      <c r="F19" s="1"/>
    </row>
    <row r="20" spans="1:12" x14ac:dyDescent="0.35">
      <c r="C20" s="1"/>
      <c r="D20" s="1"/>
      <c r="E20" s="1"/>
      <c r="F20" s="1"/>
      <c r="G20" s="2" t="s">
        <v>51</v>
      </c>
      <c r="H20" s="2" t="s">
        <v>17</v>
      </c>
      <c r="I20" s="2" t="s">
        <v>49</v>
      </c>
      <c r="J20" t="s">
        <v>43</v>
      </c>
      <c r="K20">
        <v>4</v>
      </c>
      <c r="L20">
        <v>3</v>
      </c>
    </row>
    <row r="21" spans="1:12" x14ac:dyDescent="0.35">
      <c r="C21" s="1" t="s">
        <v>22</v>
      </c>
      <c r="D21" s="1"/>
      <c r="E21" s="1"/>
      <c r="F21" s="1"/>
    </row>
    <row r="22" spans="1:12" x14ac:dyDescent="0.35">
      <c r="C22" s="1"/>
      <c r="D22" s="1"/>
      <c r="E22" s="1"/>
      <c r="F22" s="1"/>
      <c r="G22" s="2" t="s">
        <v>51</v>
      </c>
      <c r="H22" s="2" t="s">
        <v>50</v>
      </c>
      <c r="J22" t="s">
        <v>38</v>
      </c>
      <c r="K22">
        <v>4</v>
      </c>
      <c r="L22">
        <v>2</v>
      </c>
    </row>
    <row r="23" spans="1:12" x14ac:dyDescent="0.35">
      <c r="C23" s="1"/>
      <c r="D23" s="1"/>
      <c r="E23" s="1"/>
      <c r="F23" s="1" t="s">
        <v>21</v>
      </c>
    </row>
    <row r="24" spans="1:12" x14ac:dyDescent="0.35">
      <c r="C24" s="1"/>
      <c r="D24" s="1"/>
      <c r="E24" s="1"/>
      <c r="F24" s="1"/>
      <c r="G24" s="2" t="s">
        <v>51</v>
      </c>
      <c r="H24" s="2" t="s">
        <v>52</v>
      </c>
      <c r="I24" s="2" t="s">
        <v>50</v>
      </c>
      <c r="J24" t="s">
        <v>45</v>
      </c>
      <c r="K24">
        <v>4</v>
      </c>
      <c r="L24">
        <v>3</v>
      </c>
    </row>
    <row r="25" spans="1:12" x14ac:dyDescent="0.35">
      <c r="A25" t="s">
        <v>0</v>
      </c>
      <c r="C25" s="1"/>
      <c r="D25" s="1"/>
      <c r="E25" s="1"/>
      <c r="F25" s="1"/>
    </row>
    <row r="26" spans="1:12" x14ac:dyDescent="0.35">
      <c r="C26" s="1"/>
      <c r="D26" s="1"/>
      <c r="E26" s="1"/>
      <c r="F26" s="1"/>
      <c r="G26" s="2" t="s">
        <v>19</v>
      </c>
      <c r="J26" t="s">
        <v>28</v>
      </c>
      <c r="K26">
        <v>4</v>
      </c>
      <c r="L26">
        <v>1</v>
      </c>
    </row>
    <row r="27" spans="1:12" x14ac:dyDescent="0.35">
      <c r="C27" s="1"/>
      <c r="D27" s="1"/>
      <c r="E27" s="1"/>
      <c r="F27" s="1" t="s">
        <v>21</v>
      </c>
    </row>
    <row r="28" spans="1:12" x14ac:dyDescent="0.35">
      <c r="C28" s="1"/>
      <c r="D28" s="1"/>
      <c r="E28" s="1"/>
      <c r="F28" s="1"/>
      <c r="G28" s="2" t="s">
        <v>19</v>
      </c>
      <c r="H28" s="2" t="s">
        <v>49</v>
      </c>
      <c r="J28" t="s">
        <v>33</v>
      </c>
      <c r="K28">
        <v>4</v>
      </c>
      <c r="L28">
        <v>2</v>
      </c>
    </row>
    <row r="29" spans="1:12" x14ac:dyDescent="0.35">
      <c r="C29" s="1" t="s">
        <v>22</v>
      </c>
      <c r="D29" s="1"/>
      <c r="E29" s="1"/>
      <c r="F29" s="1"/>
    </row>
    <row r="30" spans="1:12" x14ac:dyDescent="0.35">
      <c r="C30" s="1"/>
      <c r="D30" s="1"/>
      <c r="E30" s="1"/>
      <c r="F30" s="1"/>
      <c r="G30" s="2" t="s">
        <v>19</v>
      </c>
      <c r="H30" s="2" t="s">
        <v>50</v>
      </c>
      <c r="I30" s="2" t="s">
        <v>49</v>
      </c>
      <c r="J30" t="s">
        <v>44</v>
      </c>
      <c r="K30">
        <v>4</v>
      </c>
      <c r="L30">
        <v>3</v>
      </c>
    </row>
    <row r="31" spans="1:12" x14ac:dyDescent="0.35">
      <c r="C31" s="1"/>
      <c r="D31" s="1"/>
      <c r="E31" s="1" t="s">
        <v>23</v>
      </c>
      <c r="F31" s="1"/>
    </row>
    <row r="32" spans="1:12" x14ac:dyDescent="0.35">
      <c r="C32" s="1"/>
      <c r="D32" s="1"/>
      <c r="E32" s="1"/>
      <c r="F32" s="1"/>
      <c r="G32" s="2" t="s">
        <v>52</v>
      </c>
      <c r="H32" s="2" t="s">
        <v>49</v>
      </c>
      <c r="J32" t="s">
        <v>37</v>
      </c>
      <c r="K32">
        <v>4</v>
      </c>
      <c r="L32">
        <v>2</v>
      </c>
    </row>
    <row r="33" spans="2:12" x14ac:dyDescent="0.35">
      <c r="B33" t="s">
        <v>16</v>
      </c>
      <c r="C33" s="1"/>
      <c r="D33" s="1"/>
      <c r="E33" s="1"/>
      <c r="F33" s="1"/>
    </row>
    <row r="34" spans="2:12" x14ac:dyDescent="0.35">
      <c r="C34" s="1"/>
      <c r="D34" s="1"/>
      <c r="E34" s="1"/>
      <c r="F34" s="1"/>
      <c r="G34" s="2" t="s">
        <v>19</v>
      </c>
      <c r="H34" s="2" t="s">
        <v>17</v>
      </c>
      <c r="J34" t="s">
        <v>36</v>
      </c>
      <c r="K34">
        <v>4</v>
      </c>
      <c r="L34">
        <v>2</v>
      </c>
    </row>
    <row r="35" spans="2:12" x14ac:dyDescent="0.35">
      <c r="C35" s="1"/>
      <c r="D35" s="1" t="s">
        <v>1</v>
      </c>
      <c r="E35" s="1"/>
      <c r="F35" s="1"/>
    </row>
    <row r="36" spans="2:12" x14ac:dyDescent="0.35">
      <c r="C36" s="1"/>
      <c r="D36" s="1"/>
      <c r="E36" s="1"/>
      <c r="F36" s="1"/>
      <c r="G36" s="2" t="s">
        <v>51</v>
      </c>
      <c r="J36" t="s">
        <v>29</v>
      </c>
      <c r="K36">
        <v>4</v>
      </c>
      <c r="L36">
        <v>1</v>
      </c>
    </row>
    <row r="37" spans="2:12" x14ac:dyDescent="0.35">
      <c r="C37" s="1" t="s">
        <v>22</v>
      </c>
      <c r="D37" s="1"/>
      <c r="E37" s="1"/>
      <c r="F37" s="1"/>
    </row>
    <row r="38" spans="2:12" x14ac:dyDescent="0.35">
      <c r="C38" s="1"/>
      <c r="D38" s="1"/>
      <c r="E38" s="1"/>
      <c r="F38" s="1"/>
      <c r="G38" s="2" t="s">
        <v>19</v>
      </c>
      <c r="H38" s="2" t="s">
        <v>17</v>
      </c>
      <c r="I38" s="2" t="s">
        <v>49</v>
      </c>
      <c r="J38" t="s">
        <v>46</v>
      </c>
      <c r="K38">
        <v>6</v>
      </c>
      <c r="L38">
        <v>3</v>
      </c>
    </row>
    <row r="39" spans="2:12" x14ac:dyDescent="0.35">
      <c r="C39" s="1"/>
      <c r="D39" s="1"/>
      <c r="E39" s="1"/>
      <c r="F39" s="1" t="s">
        <v>21</v>
      </c>
    </row>
    <row r="40" spans="2:12" x14ac:dyDescent="0.35">
      <c r="C40" s="1"/>
      <c r="D40" s="1"/>
      <c r="E40" s="1"/>
      <c r="F40" s="1"/>
      <c r="G40" s="2" t="s">
        <v>19</v>
      </c>
      <c r="H40" s="2" t="s">
        <v>50</v>
      </c>
      <c r="J40" t="s">
        <v>39</v>
      </c>
      <c r="K40">
        <v>6</v>
      </c>
      <c r="L40">
        <v>2</v>
      </c>
    </row>
    <row r="41" spans="2:12" x14ac:dyDescent="0.35">
      <c r="C41" s="1"/>
      <c r="D41" s="1"/>
      <c r="E41" s="1" t="s">
        <v>23</v>
      </c>
      <c r="F41" s="1"/>
    </row>
    <row r="42" spans="2:12" x14ac:dyDescent="0.35">
      <c r="C42" s="1"/>
      <c r="D42" s="1"/>
      <c r="E42" s="1"/>
      <c r="F42" s="1"/>
      <c r="G42" s="2" t="s">
        <v>52</v>
      </c>
      <c r="J42" t="s">
        <v>30</v>
      </c>
      <c r="K42">
        <v>5</v>
      </c>
      <c r="L42">
        <v>1</v>
      </c>
    </row>
    <row r="43" spans="2:12" x14ac:dyDescent="0.35">
      <c r="C43" s="1"/>
      <c r="D43" s="1" t="s">
        <v>1</v>
      </c>
      <c r="E43" s="1"/>
      <c r="F43" s="1"/>
    </row>
    <row r="44" spans="2:12" x14ac:dyDescent="0.35">
      <c r="C44" s="1"/>
      <c r="D44" s="1"/>
      <c r="E44" s="1"/>
      <c r="F44" s="1"/>
      <c r="G44" s="2" t="s">
        <v>51</v>
      </c>
      <c r="H44" s="2" t="s">
        <v>49</v>
      </c>
      <c r="J44" t="s">
        <v>40</v>
      </c>
      <c r="K44">
        <v>5</v>
      </c>
      <c r="L44">
        <v>2</v>
      </c>
    </row>
    <row r="45" spans="2:12" x14ac:dyDescent="0.35">
      <c r="C45" s="1"/>
      <c r="D45" s="1"/>
      <c r="E45" s="1" t="s">
        <v>23</v>
      </c>
      <c r="F45" s="1"/>
    </row>
    <row r="46" spans="2:12" x14ac:dyDescent="0.35">
      <c r="C46" s="1"/>
      <c r="D46" s="1"/>
      <c r="E46" s="1"/>
      <c r="F46" s="1"/>
      <c r="G46" s="2" t="s">
        <v>19</v>
      </c>
      <c r="H46" s="2" t="s">
        <v>51</v>
      </c>
      <c r="I46" s="2" t="s">
        <v>50</v>
      </c>
      <c r="J46" t="s">
        <v>47</v>
      </c>
      <c r="K46">
        <v>6</v>
      </c>
      <c r="L46">
        <v>3</v>
      </c>
    </row>
    <row r="47" spans="2:12" x14ac:dyDescent="0.35">
      <c r="C47" s="1"/>
      <c r="D47" s="1"/>
      <c r="E47" s="1"/>
      <c r="F47" s="1" t="s">
        <v>21</v>
      </c>
    </row>
    <row r="48" spans="2:12" x14ac:dyDescent="0.35">
      <c r="C48" s="1"/>
      <c r="D48" s="1"/>
      <c r="E48" s="1"/>
      <c r="F48" s="1"/>
      <c r="G48" s="2" t="s">
        <v>52</v>
      </c>
      <c r="H48" s="2" t="s">
        <v>17</v>
      </c>
      <c r="J48" t="s">
        <v>41</v>
      </c>
      <c r="K48">
        <v>6</v>
      </c>
      <c r="L48">
        <v>2</v>
      </c>
    </row>
    <row r="50" spans="2:12" x14ac:dyDescent="0.35">
      <c r="B50" t="s">
        <v>70</v>
      </c>
      <c r="C50" t="s">
        <v>71</v>
      </c>
      <c r="D50" t="s">
        <v>72</v>
      </c>
      <c r="J50" t="s">
        <v>55</v>
      </c>
      <c r="K50" s="8">
        <f>SUM(K2:K48)</f>
        <v>116</v>
      </c>
      <c r="L50" s="8">
        <f>SUM(L2:L48)</f>
        <v>46</v>
      </c>
    </row>
    <row r="51" spans="2:12" x14ac:dyDescent="0.35">
      <c r="C51">
        <v>23</v>
      </c>
      <c r="J51" t="s">
        <v>56</v>
      </c>
      <c r="K51">
        <f>K50/24</f>
        <v>4.833333333333333</v>
      </c>
      <c r="L51">
        <f>L50/24</f>
        <v>1.9166666666666667</v>
      </c>
    </row>
    <row r="53" spans="2:12" x14ac:dyDescent="0.35">
      <c r="J53" t="s">
        <v>69</v>
      </c>
      <c r="K53">
        <f>LOG(24,2)</f>
        <v>4.584962500721157</v>
      </c>
    </row>
  </sheetData>
  <pageMargins left="0.25" right="0.25" top="0.75" bottom="0.75" header="0.3" footer="0.3"/>
  <pageSetup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53"/>
  <sheetViews>
    <sheetView zoomScale="85" zoomScaleNormal="85" workbookViewId="0">
      <selection activeCell="B54" sqref="B54:J61"/>
    </sheetView>
  </sheetViews>
  <sheetFormatPr defaultRowHeight="14.5" x14ac:dyDescent="0.35"/>
  <cols>
    <col min="6" max="8" width="7.453125" bestFit="1" customWidth="1"/>
    <col min="9" max="9" width="6.453125" bestFit="1" customWidth="1"/>
  </cols>
  <sheetData>
    <row r="1" spans="2:13" x14ac:dyDescent="0.35">
      <c r="J1" s="4" t="s">
        <v>14</v>
      </c>
      <c r="K1" s="4" t="s">
        <v>15</v>
      </c>
    </row>
    <row r="2" spans="2:13" x14ac:dyDescent="0.35">
      <c r="F2" s="2" t="s">
        <v>2</v>
      </c>
      <c r="I2" t="s">
        <v>24</v>
      </c>
      <c r="J2">
        <v>5</v>
      </c>
      <c r="K2">
        <v>0</v>
      </c>
    </row>
    <row r="3" spans="2:13" x14ac:dyDescent="0.35">
      <c r="E3" t="s">
        <v>66</v>
      </c>
      <c r="K3" s="5"/>
      <c r="L3" s="5"/>
      <c r="M3" s="5"/>
    </row>
    <row r="4" spans="2:13" x14ac:dyDescent="0.35">
      <c r="F4" s="2" t="s">
        <v>17</v>
      </c>
      <c r="I4" t="s">
        <v>26</v>
      </c>
      <c r="J4">
        <v>5</v>
      </c>
      <c r="K4">
        <v>1</v>
      </c>
      <c r="L4" s="5"/>
      <c r="M4" s="5"/>
    </row>
    <row r="5" spans="2:13" x14ac:dyDescent="0.35">
      <c r="D5" t="s">
        <v>65</v>
      </c>
      <c r="K5" s="5"/>
      <c r="L5" s="5"/>
      <c r="M5" s="5"/>
    </row>
    <row r="6" spans="2:13" x14ac:dyDescent="0.35">
      <c r="F6" s="2" t="s">
        <v>17</v>
      </c>
      <c r="G6" s="2" t="s">
        <v>49</v>
      </c>
      <c r="I6" t="s">
        <v>32</v>
      </c>
      <c r="J6">
        <v>4</v>
      </c>
      <c r="K6">
        <v>2</v>
      </c>
      <c r="M6" s="5"/>
    </row>
    <row r="7" spans="2:13" x14ac:dyDescent="0.35">
      <c r="C7" t="s">
        <v>64</v>
      </c>
      <c r="K7" s="5"/>
      <c r="L7" s="5"/>
      <c r="M7" s="5"/>
    </row>
    <row r="8" spans="2:13" x14ac:dyDescent="0.35">
      <c r="F8" s="2" t="s">
        <v>51</v>
      </c>
      <c r="G8" s="2" t="s">
        <v>17</v>
      </c>
      <c r="I8" t="s">
        <v>34</v>
      </c>
      <c r="J8">
        <v>4</v>
      </c>
      <c r="K8">
        <v>2</v>
      </c>
      <c r="L8" s="5"/>
      <c r="M8" s="5"/>
    </row>
    <row r="9" spans="2:13" x14ac:dyDescent="0.35">
      <c r="D9" t="s">
        <v>65</v>
      </c>
    </row>
    <row r="10" spans="2:13" x14ac:dyDescent="0.35">
      <c r="F10" s="2" t="s">
        <v>51</v>
      </c>
      <c r="G10" s="2" t="s">
        <v>17</v>
      </c>
      <c r="H10" s="2" t="s">
        <v>49</v>
      </c>
      <c r="I10" t="s">
        <v>43</v>
      </c>
      <c r="J10">
        <v>5</v>
      </c>
      <c r="K10">
        <v>3</v>
      </c>
    </row>
    <row r="11" spans="2:13" x14ac:dyDescent="0.35">
      <c r="E11" t="s">
        <v>67</v>
      </c>
    </row>
    <row r="12" spans="2:13" x14ac:dyDescent="0.35">
      <c r="F12" s="2" t="s">
        <v>51</v>
      </c>
      <c r="G12" s="2" t="s">
        <v>50</v>
      </c>
      <c r="I12" t="s">
        <v>38</v>
      </c>
      <c r="J12">
        <v>5</v>
      </c>
      <c r="K12">
        <v>2</v>
      </c>
    </row>
    <row r="13" spans="2:13" x14ac:dyDescent="0.35">
      <c r="B13" t="s">
        <v>21</v>
      </c>
      <c r="K13" s="2"/>
    </row>
    <row r="14" spans="2:13" x14ac:dyDescent="0.35">
      <c r="F14" s="2" t="s">
        <v>49</v>
      </c>
      <c r="I14" t="s">
        <v>25</v>
      </c>
      <c r="J14">
        <v>5</v>
      </c>
      <c r="K14">
        <v>1</v>
      </c>
    </row>
    <row r="15" spans="2:13" x14ac:dyDescent="0.35">
      <c r="E15" t="s">
        <v>65</v>
      </c>
      <c r="K15" s="2"/>
    </row>
    <row r="16" spans="2:13" x14ac:dyDescent="0.35">
      <c r="F16" s="2" t="s">
        <v>50</v>
      </c>
      <c r="G16" s="2" t="s">
        <v>49</v>
      </c>
      <c r="I16" t="s">
        <v>31</v>
      </c>
      <c r="J16">
        <v>5</v>
      </c>
      <c r="K16">
        <v>2</v>
      </c>
    </row>
    <row r="17" spans="1:11" x14ac:dyDescent="0.35">
      <c r="D17" t="s">
        <v>66</v>
      </c>
    </row>
    <row r="18" spans="1:11" x14ac:dyDescent="0.35">
      <c r="F18" s="2" t="s">
        <v>50</v>
      </c>
      <c r="I18" t="s">
        <v>27</v>
      </c>
      <c r="J18">
        <v>4</v>
      </c>
      <c r="K18">
        <v>1</v>
      </c>
    </row>
    <row r="19" spans="1:11" x14ac:dyDescent="0.35">
      <c r="C19" t="s">
        <v>67</v>
      </c>
    </row>
    <row r="20" spans="1:11" x14ac:dyDescent="0.35">
      <c r="F20" s="2" t="s">
        <v>52</v>
      </c>
      <c r="G20" s="2" t="s">
        <v>50</v>
      </c>
      <c r="H20" s="2" t="s">
        <v>49</v>
      </c>
      <c r="I20" t="s">
        <v>42</v>
      </c>
      <c r="J20">
        <v>4</v>
      </c>
      <c r="K20">
        <v>3</v>
      </c>
    </row>
    <row r="21" spans="1:11" x14ac:dyDescent="0.35">
      <c r="D21" t="s">
        <v>66</v>
      </c>
    </row>
    <row r="22" spans="1:11" x14ac:dyDescent="0.35">
      <c r="F22" s="2" t="s">
        <v>52</v>
      </c>
      <c r="G22" s="2" t="s">
        <v>50</v>
      </c>
      <c r="I22" t="s">
        <v>35</v>
      </c>
      <c r="J22">
        <v>5</v>
      </c>
      <c r="K22">
        <v>2</v>
      </c>
    </row>
    <row r="23" spans="1:11" x14ac:dyDescent="0.35">
      <c r="E23" t="s">
        <v>64</v>
      </c>
    </row>
    <row r="24" spans="1:11" x14ac:dyDescent="0.35">
      <c r="F24" s="2" t="s">
        <v>51</v>
      </c>
      <c r="G24" s="2" t="s">
        <v>52</v>
      </c>
      <c r="H24" s="2" t="s">
        <v>50</v>
      </c>
      <c r="I24" t="s">
        <v>45</v>
      </c>
      <c r="J24">
        <v>5</v>
      </c>
      <c r="K24">
        <v>3</v>
      </c>
    </row>
    <row r="26" spans="1:11" x14ac:dyDescent="0.35">
      <c r="A26" t="s">
        <v>0</v>
      </c>
      <c r="F26" s="2" t="s">
        <v>19</v>
      </c>
      <c r="I26" t="s">
        <v>28</v>
      </c>
      <c r="J26">
        <v>5</v>
      </c>
      <c r="K26">
        <v>1</v>
      </c>
    </row>
    <row r="27" spans="1:11" x14ac:dyDescent="0.35">
      <c r="E27" t="s">
        <v>64</v>
      </c>
    </row>
    <row r="28" spans="1:11" x14ac:dyDescent="0.35">
      <c r="F28" s="2" t="s">
        <v>19</v>
      </c>
      <c r="G28" s="2" t="s">
        <v>17</v>
      </c>
      <c r="I28" t="s">
        <v>36</v>
      </c>
      <c r="J28">
        <v>5</v>
      </c>
      <c r="K28">
        <v>2</v>
      </c>
    </row>
    <row r="29" spans="1:11" x14ac:dyDescent="0.35">
      <c r="D29" t="s">
        <v>66</v>
      </c>
    </row>
    <row r="30" spans="1:11" x14ac:dyDescent="0.35">
      <c r="F30" s="2" t="s">
        <v>51</v>
      </c>
      <c r="I30" t="s">
        <v>29</v>
      </c>
      <c r="J30">
        <v>4</v>
      </c>
      <c r="K30">
        <v>1</v>
      </c>
    </row>
    <row r="31" spans="1:11" x14ac:dyDescent="0.35">
      <c r="C31" t="s">
        <v>67</v>
      </c>
    </row>
    <row r="32" spans="1:11" x14ac:dyDescent="0.35">
      <c r="F32" s="2" t="s">
        <v>19</v>
      </c>
      <c r="G32" s="2" t="s">
        <v>17</v>
      </c>
      <c r="H32" s="2" t="s">
        <v>49</v>
      </c>
      <c r="I32" t="s">
        <v>46</v>
      </c>
      <c r="J32">
        <v>4</v>
      </c>
      <c r="K32">
        <v>3</v>
      </c>
    </row>
    <row r="33" spans="2:11" x14ac:dyDescent="0.35">
      <c r="D33" t="s">
        <v>66</v>
      </c>
    </row>
    <row r="34" spans="2:11" x14ac:dyDescent="0.35">
      <c r="F34" s="2" t="s">
        <v>51</v>
      </c>
      <c r="G34" s="2" t="s">
        <v>49</v>
      </c>
      <c r="I34" t="s">
        <v>40</v>
      </c>
      <c r="J34">
        <v>5</v>
      </c>
      <c r="K34">
        <v>2</v>
      </c>
    </row>
    <row r="35" spans="2:11" x14ac:dyDescent="0.35">
      <c r="E35" t="s">
        <v>64</v>
      </c>
    </row>
    <row r="36" spans="2:11" x14ac:dyDescent="0.35">
      <c r="F36" s="2" t="s">
        <v>19</v>
      </c>
      <c r="G36" s="2" t="s">
        <v>51</v>
      </c>
      <c r="H36" s="2" t="s">
        <v>50</v>
      </c>
      <c r="I36" t="s">
        <v>47</v>
      </c>
      <c r="J36">
        <v>5</v>
      </c>
      <c r="K36">
        <v>3</v>
      </c>
    </row>
    <row r="37" spans="2:11" x14ac:dyDescent="0.35">
      <c r="B37" t="s">
        <v>21</v>
      </c>
    </row>
    <row r="38" spans="2:11" x14ac:dyDescent="0.35">
      <c r="F38" s="2" t="s">
        <v>19</v>
      </c>
      <c r="G38" s="2" t="s">
        <v>49</v>
      </c>
      <c r="I38" t="s">
        <v>33</v>
      </c>
      <c r="J38">
        <v>4</v>
      </c>
      <c r="K38">
        <v>2</v>
      </c>
    </row>
    <row r="39" spans="2:11" x14ac:dyDescent="0.35">
      <c r="D39" t="s">
        <v>67</v>
      </c>
    </row>
    <row r="40" spans="2:11" x14ac:dyDescent="0.35">
      <c r="F40" s="2" t="s">
        <v>19</v>
      </c>
      <c r="G40" s="2" t="s">
        <v>50</v>
      </c>
      <c r="H40" s="2" t="s">
        <v>49</v>
      </c>
      <c r="I40" t="s">
        <v>44</v>
      </c>
      <c r="J40">
        <v>5</v>
      </c>
      <c r="K40">
        <v>3</v>
      </c>
    </row>
    <row r="41" spans="2:11" x14ac:dyDescent="0.35">
      <c r="C41" t="s">
        <v>64</v>
      </c>
      <c r="E41" t="s">
        <v>65</v>
      </c>
    </row>
    <row r="42" spans="2:11" x14ac:dyDescent="0.35">
      <c r="F42" s="2" t="s">
        <v>52</v>
      </c>
      <c r="G42" s="2" t="s">
        <v>49</v>
      </c>
      <c r="I42" t="s">
        <v>37</v>
      </c>
      <c r="J42">
        <v>5</v>
      </c>
      <c r="K42">
        <v>2</v>
      </c>
    </row>
    <row r="44" spans="2:11" x14ac:dyDescent="0.35">
      <c r="F44" s="2" t="s">
        <v>19</v>
      </c>
      <c r="G44" s="2" t="s">
        <v>50</v>
      </c>
      <c r="I44" t="s">
        <v>39</v>
      </c>
      <c r="J44">
        <v>4</v>
      </c>
      <c r="K44">
        <v>2</v>
      </c>
    </row>
    <row r="45" spans="2:11" x14ac:dyDescent="0.35">
      <c r="D45" t="s">
        <v>65</v>
      </c>
    </row>
    <row r="46" spans="2:11" x14ac:dyDescent="0.35">
      <c r="F46" s="2" t="s">
        <v>52</v>
      </c>
      <c r="I46" t="s">
        <v>30</v>
      </c>
      <c r="J46">
        <v>5</v>
      </c>
      <c r="K46">
        <v>1</v>
      </c>
    </row>
    <row r="47" spans="2:11" x14ac:dyDescent="0.35">
      <c r="E47" t="s">
        <v>66</v>
      </c>
    </row>
    <row r="48" spans="2:11" x14ac:dyDescent="0.35">
      <c r="F48" s="2" t="s">
        <v>52</v>
      </c>
      <c r="G48" s="2" t="s">
        <v>17</v>
      </c>
      <c r="I48" t="s">
        <v>41</v>
      </c>
      <c r="J48">
        <v>5</v>
      </c>
      <c r="K48">
        <v>2</v>
      </c>
    </row>
    <row r="50" spans="2:11" x14ac:dyDescent="0.35">
      <c r="B50" t="s">
        <v>70</v>
      </c>
      <c r="C50" t="s">
        <v>71</v>
      </c>
      <c r="D50" t="s">
        <v>72</v>
      </c>
      <c r="I50" t="s">
        <v>55</v>
      </c>
      <c r="J50" s="8">
        <f>SUM(J2:J48)</f>
        <v>112</v>
      </c>
      <c r="K50" s="8">
        <f>SUM(K2:K48)</f>
        <v>46</v>
      </c>
    </row>
    <row r="51" spans="2:11" x14ac:dyDescent="0.35">
      <c r="C51">
        <v>23</v>
      </c>
      <c r="D51" t="s">
        <v>73</v>
      </c>
      <c r="I51" t="s">
        <v>56</v>
      </c>
      <c r="J51">
        <f>J50/24</f>
        <v>4.666666666666667</v>
      </c>
      <c r="K51">
        <f>K50/24</f>
        <v>1.9166666666666667</v>
      </c>
    </row>
    <row r="53" spans="2:11" x14ac:dyDescent="0.35">
      <c r="I53" t="s">
        <v>69</v>
      </c>
      <c r="J53">
        <f>LOG(FACT(4),2)</f>
        <v>4.584962500721157</v>
      </c>
    </row>
  </sheetData>
  <pageMargins left="0.25" right="0.25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M18"/>
  <sheetViews>
    <sheetView zoomScale="160" zoomScaleNormal="160" workbookViewId="0">
      <selection activeCell="B22" sqref="B22"/>
    </sheetView>
  </sheetViews>
  <sheetFormatPr defaultRowHeight="14.5" x14ac:dyDescent="0.35"/>
  <cols>
    <col min="5" max="5" width="14.1796875" bestFit="1" customWidth="1"/>
    <col min="8" max="8" width="14.1796875" bestFit="1" customWidth="1"/>
    <col min="10" max="10" width="14.54296875" bestFit="1" customWidth="1"/>
  </cols>
  <sheetData>
    <row r="2" spans="1:13" x14ac:dyDescent="0.35">
      <c r="B2" t="s">
        <v>81</v>
      </c>
    </row>
    <row r="3" spans="1:13" x14ac:dyDescent="0.35">
      <c r="A3" t="s">
        <v>59</v>
      </c>
      <c r="B3" t="s">
        <v>82</v>
      </c>
      <c r="C3" t="s">
        <v>58</v>
      </c>
      <c r="D3" t="s">
        <v>80</v>
      </c>
      <c r="E3" t="s">
        <v>83</v>
      </c>
      <c r="H3" t="s">
        <v>83</v>
      </c>
      <c r="J3" t="s">
        <v>84</v>
      </c>
      <c r="L3" t="s">
        <v>76</v>
      </c>
      <c r="M3" t="s">
        <v>75</v>
      </c>
    </row>
    <row r="4" spans="1:13" x14ac:dyDescent="0.35">
      <c r="G4" t="s">
        <v>77</v>
      </c>
      <c r="L4" t="s">
        <v>79</v>
      </c>
      <c r="M4" t="s">
        <v>78</v>
      </c>
    </row>
    <row r="5" spans="1:13" x14ac:dyDescent="0.35">
      <c r="A5">
        <v>1</v>
      </c>
      <c r="B5">
        <v>0</v>
      </c>
      <c r="C5">
        <v>0</v>
      </c>
      <c r="D5">
        <v>0</v>
      </c>
      <c r="E5" s="10">
        <v>0</v>
      </c>
      <c r="G5">
        <f t="shared" ref="G5:G10" si="0">LOG(FACT(A5),2)</f>
        <v>0</v>
      </c>
      <c r="H5" s="10">
        <f>LOG(FACT(A5),2)*FACT(A5)</f>
        <v>0</v>
      </c>
      <c r="J5" s="11">
        <f>E5-H5</f>
        <v>0</v>
      </c>
    </row>
    <row r="6" spans="1:13" x14ac:dyDescent="0.35">
      <c r="A6">
        <v>2</v>
      </c>
      <c r="B6">
        <v>1</v>
      </c>
      <c r="C6">
        <v>1</v>
      </c>
      <c r="D6">
        <v>1</v>
      </c>
      <c r="E6" s="10">
        <v>2</v>
      </c>
      <c r="G6">
        <f t="shared" si="0"/>
        <v>1</v>
      </c>
      <c r="H6" s="10">
        <f t="shared" ref="H6:H18" si="1">LOG(FACT(A6),2)*FACT(A6)</f>
        <v>2</v>
      </c>
      <c r="J6" s="11">
        <f t="shared" ref="J6:J18" si="2">E6-H6</f>
        <v>0</v>
      </c>
    </row>
    <row r="7" spans="1:13" x14ac:dyDescent="0.35">
      <c r="A7">
        <v>3</v>
      </c>
      <c r="B7">
        <v>2</v>
      </c>
      <c r="C7" s="11">
        <f>16/6</f>
        <v>2.6666666666666665</v>
      </c>
      <c r="D7">
        <v>3</v>
      </c>
      <c r="E7" s="10">
        <v>16</v>
      </c>
      <c r="G7">
        <f t="shared" si="0"/>
        <v>2.5849625007211561</v>
      </c>
      <c r="H7" s="10">
        <f t="shared" si="1"/>
        <v>15.509775004326936</v>
      </c>
      <c r="J7" s="11">
        <f t="shared" si="2"/>
        <v>0.49022499567306355</v>
      </c>
    </row>
    <row r="8" spans="1:13" x14ac:dyDescent="0.35">
      <c r="A8">
        <v>4</v>
      </c>
      <c r="B8">
        <v>4</v>
      </c>
      <c r="C8" s="11">
        <f>112/24</f>
        <v>4.666666666666667</v>
      </c>
      <c r="D8">
        <v>5</v>
      </c>
      <c r="E8" s="10">
        <v>112</v>
      </c>
      <c r="G8">
        <f t="shared" si="0"/>
        <v>4.584962500721157</v>
      </c>
      <c r="H8" s="10">
        <f t="shared" si="1"/>
        <v>110.03910001730776</v>
      </c>
      <c r="J8" s="11">
        <f t="shared" si="2"/>
        <v>1.96089998269224</v>
      </c>
    </row>
    <row r="9" spans="1:13" x14ac:dyDescent="0.35">
      <c r="A9">
        <v>5</v>
      </c>
      <c r="B9">
        <v>6</v>
      </c>
      <c r="C9" s="11">
        <v>6.9333333333333336</v>
      </c>
      <c r="D9">
        <v>7</v>
      </c>
      <c r="E9" s="10">
        <v>832</v>
      </c>
      <c r="G9">
        <f t="shared" si="0"/>
        <v>6.9068905956085187</v>
      </c>
      <c r="H9" s="10">
        <f t="shared" si="1"/>
        <v>828.82687147302227</v>
      </c>
      <c r="J9" s="11">
        <f t="shared" si="2"/>
        <v>3.1731285269777345</v>
      </c>
    </row>
    <row r="10" spans="1:13" x14ac:dyDescent="0.35">
      <c r="A10">
        <v>6</v>
      </c>
      <c r="B10">
        <v>7</v>
      </c>
      <c r="C10" s="11">
        <f>E10/720</f>
        <v>9.6666666666666661</v>
      </c>
      <c r="D10">
        <v>10</v>
      </c>
      <c r="E10" s="10">
        <v>6960</v>
      </c>
      <c r="G10">
        <f t="shared" si="0"/>
        <v>9.4918530963296757</v>
      </c>
      <c r="H10" s="10">
        <f t="shared" si="1"/>
        <v>6834.1342293573662</v>
      </c>
      <c r="J10" s="11">
        <f t="shared" si="2"/>
        <v>125.86577064263383</v>
      </c>
    </row>
    <row r="11" spans="1:13" x14ac:dyDescent="0.35">
      <c r="A11">
        <v>7</v>
      </c>
      <c r="E11" s="10">
        <v>63568</v>
      </c>
      <c r="H11" s="10">
        <f t="shared" si="1"/>
        <v>61988.008412671887</v>
      </c>
      <c r="J11" s="11">
        <f t="shared" si="2"/>
        <v>1579.9915873281134</v>
      </c>
    </row>
    <row r="12" spans="1:13" x14ac:dyDescent="0.35">
      <c r="A12">
        <v>8</v>
      </c>
      <c r="E12" s="10">
        <v>629504</v>
      </c>
      <c r="H12" s="10">
        <f t="shared" si="1"/>
        <v>616864.06730137509</v>
      </c>
      <c r="J12" s="11">
        <f t="shared" si="2"/>
        <v>12639.932698624907</v>
      </c>
    </row>
    <row r="13" spans="1:13" x14ac:dyDescent="0.35">
      <c r="A13">
        <v>9</v>
      </c>
      <c r="E13" s="10">
        <v>6785792</v>
      </c>
      <c r="H13" s="10">
        <f t="shared" si="1"/>
        <v>6702078.9902357617</v>
      </c>
      <c r="J13" s="11">
        <f t="shared" si="2"/>
        <v>83713.009764238261</v>
      </c>
    </row>
    <row r="14" spans="1:13" x14ac:dyDescent="0.35">
      <c r="A14">
        <v>10</v>
      </c>
      <c r="E14" s="10">
        <v>79318016</v>
      </c>
      <c r="H14" s="10">
        <f>LOG(FACT(A14),2)*FACT(A14)</f>
        <v>79075402.573084891</v>
      </c>
      <c r="J14" s="11">
        <f t="shared" si="2"/>
        <v>242613.42691510916</v>
      </c>
    </row>
    <row r="15" spans="1:13" x14ac:dyDescent="0.35">
      <c r="A15">
        <v>11</v>
      </c>
      <c r="E15" s="10">
        <v>1024810496</v>
      </c>
      <c r="H15" s="10">
        <f t="shared" si="1"/>
        <v>1007918868.338755</v>
      </c>
      <c r="J15" s="11">
        <f t="shared" si="2"/>
        <v>16891627.661244988</v>
      </c>
    </row>
    <row r="16" spans="1:13" x14ac:dyDescent="0.35">
      <c r="A16">
        <v>12</v>
      </c>
      <c r="E16" s="10">
        <v>13869884416</v>
      </c>
      <c r="H16" s="10">
        <f t="shared" si="1"/>
        <v>13812229193.850494</v>
      </c>
      <c r="J16" s="11">
        <f t="shared" si="2"/>
        <v>57655222.149505615</v>
      </c>
    </row>
    <row r="17" spans="1:10" x14ac:dyDescent="0.35">
      <c r="A17">
        <v>13</v>
      </c>
      <c r="E17" s="10">
        <v>203447534592</v>
      </c>
      <c r="H17" s="10">
        <f t="shared" si="1"/>
        <v>202601694614.06717</v>
      </c>
      <c r="J17" s="11">
        <f t="shared" si="2"/>
        <v>845839977.93283081</v>
      </c>
    </row>
    <row r="18" spans="1:10" x14ac:dyDescent="0.35">
      <c r="A18">
        <v>14</v>
      </c>
      <c r="E18" s="10">
        <v>3202874978304</v>
      </c>
      <c r="H18" s="10">
        <f t="shared" si="1"/>
        <v>3168342420693.8311</v>
      </c>
      <c r="J18" s="11">
        <f t="shared" si="2"/>
        <v>34532557610.168945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49"/>
  <sheetViews>
    <sheetView zoomScaleNormal="100" workbookViewId="0">
      <selection activeCell="BB7" sqref="BB7"/>
    </sheetView>
  </sheetViews>
  <sheetFormatPr defaultColWidth="9.1796875" defaultRowHeight="14.5" x14ac:dyDescent="0.35"/>
  <cols>
    <col min="1" max="62" width="3.1796875" style="3" customWidth="1"/>
    <col min="63" max="98" width="3" style="3" customWidth="1"/>
    <col min="99" max="16384" width="9.1796875" style="3"/>
  </cols>
  <sheetData>
    <row r="2" spans="2:64" x14ac:dyDescent="0.35">
      <c r="AG2" s="13">
        <v>0</v>
      </c>
    </row>
    <row r="3" spans="2:64" x14ac:dyDescent="0.35">
      <c r="Q3" s="13">
        <v>1</v>
      </c>
      <c r="AW3" s="13">
        <v>2</v>
      </c>
    </row>
    <row r="4" spans="2:64" x14ac:dyDescent="0.35">
      <c r="I4" s="13">
        <v>0</v>
      </c>
      <c r="Y4" s="13">
        <v>2</v>
      </c>
      <c r="AH4" s="27"/>
      <c r="AI4" s="27"/>
      <c r="AJ4" s="27"/>
      <c r="AK4" s="27"/>
      <c r="AL4" s="27"/>
      <c r="AM4" s="27"/>
      <c r="AN4" s="27"/>
      <c r="AO4" s="27">
        <v>0</v>
      </c>
      <c r="AP4" s="27"/>
      <c r="AQ4" s="27"/>
      <c r="AR4" s="27"/>
      <c r="AS4" s="27"/>
      <c r="AT4" s="27"/>
      <c r="AU4" s="27"/>
      <c r="AV4" s="27"/>
      <c r="BE4" s="13">
        <v>1</v>
      </c>
    </row>
    <row r="5" spans="2:64" x14ac:dyDescent="0.35">
      <c r="B5" s="27"/>
      <c r="C5" s="27"/>
      <c r="D5" s="27"/>
      <c r="E5" s="27">
        <v>1</v>
      </c>
      <c r="F5" s="27"/>
      <c r="G5" s="27"/>
      <c r="H5" s="27"/>
      <c r="M5" s="13">
        <v>2</v>
      </c>
      <c r="U5" s="13">
        <v>0</v>
      </c>
      <c r="AC5" s="13">
        <v>1</v>
      </c>
      <c r="AH5" s="27"/>
      <c r="AI5" s="27"/>
      <c r="AJ5" s="27"/>
      <c r="AK5" s="27">
        <v>1</v>
      </c>
      <c r="AL5" s="27"/>
      <c r="AM5" s="27"/>
      <c r="AN5" s="27"/>
      <c r="AO5" s="27"/>
      <c r="AP5" s="27"/>
      <c r="AQ5" s="27"/>
      <c r="AR5" s="27"/>
      <c r="AS5" s="27">
        <v>2</v>
      </c>
      <c r="AT5" s="27"/>
      <c r="AU5" s="27"/>
      <c r="AV5" s="27"/>
      <c r="BA5" s="13">
        <v>0</v>
      </c>
      <c r="BI5" s="13">
        <v>2</v>
      </c>
    </row>
    <row r="6" spans="2:64" x14ac:dyDescent="0.35">
      <c r="B6" s="27"/>
      <c r="C6" s="27">
        <v>0</v>
      </c>
      <c r="D6" s="27"/>
      <c r="E6" s="27"/>
      <c r="F6" s="27"/>
      <c r="G6" s="27">
        <v>2</v>
      </c>
      <c r="H6" s="27"/>
      <c r="J6" s="27"/>
      <c r="K6" s="27">
        <v>0</v>
      </c>
      <c r="L6" s="27"/>
      <c r="O6" s="13">
        <v>1</v>
      </c>
      <c r="S6" s="13">
        <v>1</v>
      </c>
      <c r="V6" s="27"/>
      <c r="W6" s="27">
        <v>2</v>
      </c>
      <c r="X6" s="27"/>
      <c r="AA6" s="13">
        <v>0</v>
      </c>
      <c r="AD6" s="27"/>
      <c r="AE6" s="27">
        <v>2</v>
      </c>
      <c r="AF6" s="27"/>
      <c r="AH6" s="27"/>
      <c r="AI6" s="27">
        <v>0</v>
      </c>
      <c r="AJ6" s="27"/>
      <c r="AK6" s="27"/>
      <c r="AL6" s="27"/>
      <c r="AM6" s="27">
        <v>2</v>
      </c>
      <c r="AN6" s="27"/>
      <c r="AO6" s="27"/>
      <c r="AP6" s="27"/>
      <c r="AQ6" s="27">
        <v>0</v>
      </c>
      <c r="AR6" s="27"/>
      <c r="AS6" s="27"/>
      <c r="AT6" s="27"/>
      <c r="AU6" s="27">
        <v>1</v>
      </c>
      <c r="AV6" s="27"/>
      <c r="AY6" s="3">
        <v>1</v>
      </c>
      <c r="BC6" s="13">
        <v>2</v>
      </c>
      <c r="BG6" s="13">
        <v>0</v>
      </c>
      <c r="BJ6" s="27"/>
      <c r="BK6" s="27">
        <v>1</v>
      </c>
      <c r="BL6" s="27"/>
    </row>
    <row r="7" spans="2:64" x14ac:dyDescent="0.35">
      <c r="B7" s="27">
        <v>1</v>
      </c>
      <c r="C7" s="27"/>
      <c r="D7" s="27">
        <v>2</v>
      </c>
      <c r="E7" s="27"/>
      <c r="F7" s="27">
        <v>0</v>
      </c>
      <c r="G7" s="27"/>
      <c r="H7" s="27">
        <v>1</v>
      </c>
      <c r="J7" s="27">
        <v>1</v>
      </c>
      <c r="K7" s="27"/>
      <c r="L7" s="27">
        <v>2</v>
      </c>
      <c r="N7" s="12">
        <v>0</v>
      </c>
      <c r="P7" s="3">
        <v>2</v>
      </c>
      <c r="R7" s="12">
        <v>0</v>
      </c>
      <c r="T7" s="3">
        <v>2</v>
      </c>
      <c r="V7" s="27">
        <v>0</v>
      </c>
      <c r="W7" s="27"/>
      <c r="X7" s="27">
        <v>1</v>
      </c>
      <c r="Z7" s="12">
        <v>1</v>
      </c>
      <c r="AB7" s="3">
        <v>2</v>
      </c>
      <c r="AD7" s="27">
        <v>0</v>
      </c>
      <c r="AE7" s="27"/>
      <c r="AF7" s="27">
        <v>1</v>
      </c>
      <c r="AH7" s="27">
        <v>1</v>
      </c>
      <c r="AI7" s="27"/>
      <c r="AJ7" s="27">
        <v>2</v>
      </c>
      <c r="AK7" s="27"/>
      <c r="AL7" s="27">
        <v>0</v>
      </c>
      <c r="AM7" s="27"/>
      <c r="AN7" s="27">
        <v>1</v>
      </c>
      <c r="AO7" s="27"/>
      <c r="AP7" s="27">
        <v>1</v>
      </c>
      <c r="AQ7" s="27"/>
      <c r="AR7" s="27">
        <v>2</v>
      </c>
      <c r="AS7" s="27"/>
      <c r="AT7" s="27">
        <v>0</v>
      </c>
      <c r="AU7" s="27"/>
      <c r="AV7" s="27">
        <v>2</v>
      </c>
      <c r="AX7" s="27">
        <v>0</v>
      </c>
      <c r="AZ7" s="3">
        <v>2</v>
      </c>
      <c r="BB7" s="3">
        <v>0</v>
      </c>
      <c r="BD7" s="12">
        <v>1</v>
      </c>
      <c r="BF7" s="12">
        <v>1</v>
      </c>
      <c r="BH7" s="27">
        <v>2</v>
      </c>
      <c r="BJ7" s="27">
        <v>0</v>
      </c>
      <c r="BK7" s="27"/>
      <c r="BL7" s="27">
        <v>2</v>
      </c>
    </row>
    <row r="8" spans="2:64" x14ac:dyDescent="0.35">
      <c r="N8" s="3" t="s">
        <v>87</v>
      </c>
      <c r="R8" s="3" t="s">
        <v>87</v>
      </c>
    </row>
    <row r="13" spans="2:64" x14ac:dyDescent="0.35">
      <c r="AG13" s="13">
        <v>1</v>
      </c>
    </row>
    <row r="14" spans="2:64" x14ac:dyDescent="0.35">
      <c r="Q14" s="13">
        <v>0</v>
      </c>
      <c r="AW14" s="13">
        <v>2</v>
      </c>
    </row>
    <row r="15" spans="2:64" x14ac:dyDescent="0.35">
      <c r="I15" s="13">
        <v>1</v>
      </c>
      <c r="Y15" s="13">
        <v>2</v>
      </c>
      <c r="AO15" s="13">
        <v>0</v>
      </c>
      <c r="BE15" s="13">
        <v>1</v>
      </c>
    </row>
    <row r="16" spans="2:64" x14ac:dyDescent="0.35">
      <c r="B16" s="27"/>
      <c r="C16" s="27"/>
      <c r="D16" s="27"/>
      <c r="E16" s="27">
        <v>0</v>
      </c>
      <c r="F16" s="27"/>
      <c r="G16" s="27"/>
      <c r="H16" s="27"/>
      <c r="M16" s="13">
        <v>2</v>
      </c>
      <c r="R16" s="27"/>
      <c r="S16" s="27"/>
      <c r="T16" s="27"/>
      <c r="U16" s="27">
        <v>0</v>
      </c>
      <c r="V16" s="27"/>
      <c r="W16" s="27"/>
      <c r="X16" s="27"/>
      <c r="AC16" s="13">
        <v>1</v>
      </c>
      <c r="AK16" s="13">
        <v>1</v>
      </c>
      <c r="AP16" s="27"/>
      <c r="AQ16" s="27"/>
      <c r="AR16" s="27"/>
      <c r="AS16" s="27">
        <v>2</v>
      </c>
      <c r="AT16" s="27"/>
      <c r="AU16" s="27"/>
      <c r="AV16" s="27"/>
      <c r="BA16" s="13">
        <v>0</v>
      </c>
      <c r="BF16" s="27"/>
      <c r="BG16" s="27"/>
      <c r="BH16" s="27"/>
      <c r="BI16" s="27">
        <v>2</v>
      </c>
      <c r="BJ16" s="27"/>
      <c r="BK16" s="27"/>
      <c r="BL16" s="27"/>
    </row>
    <row r="17" spans="2:64" x14ac:dyDescent="0.35">
      <c r="B17" s="27"/>
      <c r="C17" s="27">
        <v>1</v>
      </c>
      <c r="D17" s="27"/>
      <c r="E17" s="27"/>
      <c r="F17" s="27"/>
      <c r="G17" s="27">
        <v>2</v>
      </c>
      <c r="H17" s="27"/>
      <c r="K17" s="3">
        <v>0</v>
      </c>
      <c r="O17" s="13">
        <v>1</v>
      </c>
      <c r="R17" s="27"/>
      <c r="S17" s="27">
        <v>1</v>
      </c>
      <c r="T17" s="27"/>
      <c r="U17" s="27"/>
      <c r="V17" s="27"/>
      <c r="W17" s="27">
        <v>2</v>
      </c>
      <c r="X17" s="27"/>
      <c r="AA17" s="13">
        <v>0</v>
      </c>
      <c r="AE17" s="13">
        <v>2</v>
      </c>
      <c r="AI17" s="13">
        <v>0</v>
      </c>
      <c r="AM17" s="13">
        <v>2</v>
      </c>
      <c r="AP17" s="27"/>
      <c r="AQ17" s="27">
        <v>0</v>
      </c>
      <c r="AR17" s="27"/>
      <c r="AS17" s="27"/>
      <c r="AT17" s="27"/>
      <c r="AU17" s="27">
        <v>1</v>
      </c>
      <c r="AV17" s="27"/>
      <c r="AY17" s="13">
        <v>1</v>
      </c>
      <c r="BC17" s="3">
        <v>2</v>
      </c>
      <c r="BF17" s="27"/>
      <c r="BG17" s="27">
        <v>0</v>
      </c>
      <c r="BH17" s="27"/>
      <c r="BI17" s="27"/>
      <c r="BJ17" s="27"/>
      <c r="BK17" s="27">
        <v>1</v>
      </c>
      <c r="BL17" s="27"/>
    </row>
    <row r="18" spans="2:64" x14ac:dyDescent="0.35">
      <c r="B18" s="27">
        <v>0</v>
      </c>
      <c r="C18" s="27"/>
      <c r="D18" s="27">
        <v>2</v>
      </c>
      <c r="E18" s="27"/>
      <c r="F18" s="27">
        <v>0</v>
      </c>
      <c r="G18" s="27"/>
      <c r="H18" s="27">
        <v>1</v>
      </c>
      <c r="J18" s="3">
        <v>1</v>
      </c>
      <c r="L18" s="27">
        <v>2</v>
      </c>
      <c r="N18" s="12">
        <v>0</v>
      </c>
      <c r="P18" s="3">
        <v>2</v>
      </c>
      <c r="R18" s="27">
        <v>0</v>
      </c>
      <c r="S18" s="27"/>
      <c r="T18" s="27">
        <v>2</v>
      </c>
      <c r="U18" s="27"/>
      <c r="V18" s="27">
        <v>0</v>
      </c>
      <c r="W18" s="27"/>
      <c r="X18" s="27">
        <v>1</v>
      </c>
      <c r="Z18" s="3">
        <v>1</v>
      </c>
      <c r="AB18" s="12">
        <v>2</v>
      </c>
      <c r="AD18" s="12">
        <v>0</v>
      </c>
      <c r="AF18" s="3">
        <v>1</v>
      </c>
      <c r="AH18" s="27">
        <v>1</v>
      </c>
      <c r="AJ18" s="12">
        <v>2</v>
      </c>
      <c r="AL18" s="12">
        <v>0</v>
      </c>
      <c r="AN18" s="3">
        <v>1</v>
      </c>
      <c r="AP18" s="27">
        <v>1</v>
      </c>
      <c r="AQ18" s="27"/>
      <c r="AR18" s="27">
        <v>2</v>
      </c>
      <c r="AS18" s="27"/>
      <c r="AT18" s="27">
        <v>0</v>
      </c>
      <c r="AU18" s="27"/>
      <c r="AV18" s="27">
        <v>2</v>
      </c>
      <c r="AX18" s="27">
        <v>0</v>
      </c>
      <c r="AZ18" s="12">
        <v>2</v>
      </c>
      <c r="BB18" s="27">
        <v>0</v>
      </c>
      <c r="BD18" s="3">
        <v>1</v>
      </c>
      <c r="BF18" s="27">
        <v>1</v>
      </c>
      <c r="BG18" s="27"/>
      <c r="BH18" s="27">
        <v>2</v>
      </c>
      <c r="BI18" s="27"/>
      <c r="BJ18" s="27">
        <v>0</v>
      </c>
      <c r="BK18" s="27"/>
      <c r="BL18" s="27">
        <v>2</v>
      </c>
    </row>
    <row r="24" spans="2:64" x14ac:dyDescent="0.35">
      <c r="AG24" s="13">
        <v>2</v>
      </c>
    </row>
    <row r="25" spans="2:64" x14ac:dyDescent="0.35">
      <c r="Q25" s="13">
        <v>0</v>
      </c>
      <c r="AW25" s="13">
        <v>1</v>
      </c>
    </row>
    <row r="26" spans="2:64" x14ac:dyDescent="0.35">
      <c r="I26" s="13">
        <v>1</v>
      </c>
      <c r="R26" s="27"/>
      <c r="S26" s="27"/>
      <c r="T26" s="27"/>
      <c r="U26" s="27"/>
      <c r="V26" s="27"/>
      <c r="W26" s="27"/>
      <c r="X26" s="27"/>
      <c r="Y26" s="27">
        <v>2</v>
      </c>
      <c r="Z26" s="27"/>
      <c r="AA26" s="27"/>
      <c r="AB26" s="27"/>
      <c r="AC26" s="27"/>
      <c r="AD26" s="27"/>
      <c r="AE26" s="27"/>
      <c r="AF26" s="27"/>
      <c r="AO26" s="13">
        <v>0</v>
      </c>
      <c r="BE26" s="13">
        <v>2</v>
      </c>
    </row>
    <row r="27" spans="2:64" x14ac:dyDescent="0.35">
      <c r="E27" s="13">
        <v>0</v>
      </c>
      <c r="M27" s="13">
        <v>2</v>
      </c>
      <c r="R27" s="27"/>
      <c r="S27" s="27"/>
      <c r="T27" s="27"/>
      <c r="U27" s="27">
        <v>0</v>
      </c>
      <c r="V27" s="27"/>
      <c r="W27" s="27"/>
      <c r="X27" s="27"/>
      <c r="Y27" s="27"/>
      <c r="Z27" s="27"/>
      <c r="AA27" s="27"/>
      <c r="AB27" s="27"/>
      <c r="AC27" s="27">
        <v>1</v>
      </c>
      <c r="AD27" s="27"/>
      <c r="AE27" s="27"/>
      <c r="AF27" s="27"/>
      <c r="AK27" s="13">
        <v>1</v>
      </c>
      <c r="AS27" s="13">
        <v>2</v>
      </c>
      <c r="BA27" s="13">
        <v>0</v>
      </c>
      <c r="BF27" s="27"/>
      <c r="BG27" s="27"/>
      <c r="BH27" s="27"/>
      <c r="BI27" s="27">
        <v>1</v>
      </c>
      <c r="BJ27" s="27"/>
      <c r="BK27" s="27"/>
      <c r="BL27" s="27"/>
    </row>
    <row r="28" spans="2:64" x14ac:dyDescent="0.35">
      <c r="B28" s="27"/>
      <c r="C28" s="27">
        <v>1</v>
      </c>
      <c r="D28" s="27"/>
      <c r="G28" s="13">
        <v>2</v>
      </c>
      <c r="K28" s="13">
        <v>0</v>
      </c>
      <c r="O28" s="3">
        <v>1</v>
      </c>
      <c r="R28" s="27"/>
      <c r="S28" s="27">
        <v>1</v>
      </c>
      <c r="T28" s="27"/>
      <c r="U28" s="27"/>
      <c r="V28" s="27"/>
      <c r="W28" s="27">
        <v>2</v>
      </c>
      <c r="X28" s="27"/>
      <c r="Y28" s="27"/>
      <c r="Z28" s="27"/>
      <c r="AA28" s="27">
        <v>0</v>
      </c>
      <c r="AB28" s="27"/>
      <c r="AC28" s="27"/>
      <c r="AD28" s="27"/>
      <c r="AE28" s="27">
        <v>2</v>
      </c>
      <c r="AF28" s="27"/>
      <c r="AI28" s="27">
        <v>0</v>
      </c>
      <c r="AJ28" s="27"/>
      <c r="AM28" s="13">
        <v>2</v>
      </c>
      <c r="AP28" s="27"/>
      <c r="AQ28" s="27">
        <v>0</v>
      </c>
      <c r="AR28" s="27"/>
      <c r="AU28" s="13">
        <v>1</v>
      </c>
      <c r="AY28" s="13">
        <v>1</v>
      </c>
      <c r="BB28" s="27"/>
      <c r="BC28" s="27">
        <v>2</v>
      </c>
      <c r="BD28" s="27"/>
      <c r="BF28" s="27"/>
      <c r="BG28" s="27">
        <v>0</v>
      </c>
      <c r="BH28" s="27"/>
      <c r="BI28" s="27"/>
      <c r="BJ28" s="27"/>
      <c r="BK28" s="27">
        <v>2</v>
      </c>
      <c r="BL28" s="27"/>
    </row>
    <row r="29" spans="2:64" x14ac:dyDescent="0.35">
      <c r="B29" s="27">
        <v>0</v>
      </c>
      <c r="C29" s="27"/>
      <c r="D29" s="27">
        <v>2</v>
      </c>
      <c r="F29" s="3">
        <v>0</v>
      </c>
      <c r="H29" s="12">
        <v>1</v>
      </c>
      <c r="J29" s="12">
        <v>1</v>
      </c>
      <c r="L29" s="27">
        <v>2</v>
      </c>
      <c r="N29" s="3">
        <v>0</v>
      </c>
      <c r="P29" s="27">
        <v>2</v>
      </c>
      <c r="R29" s="27">
        <v>0</v>
      </c>
      <c r="S29" s="27"/>
      <c r="T29" s="27">
        <v>2</v>
      </c>
      <c r="U29" s="27"/>
      <c r="V29" s="27">
        <v>0</v>
      </c>
      <c r="W29" s="27"/>
      <c r="X29" s="27">
        <v>1</v>
      </c>
      <c r="Y29" s="27"/>
      <c r="Z29" s="27">
        <v>1</v>
      </c>
      <c r="AA29" s="27"/>
      <c r="AB29" s="27">
        <v>2</v>
      </c>
      <c r="AC29" s="27"/>
      <c r="AD29" s="27">
        <v>0</v>
      </c>
      <c r="AE29" s="27"/>
      <c r="AF29" s="27">
        <v>1</v>
      </c>
      <c r="AH29" s="27">
        <v>1</v>
      </c>
      <c r="AI29" s="27"/>
      <c r="AJ29" s="27">
        <v>2</v>
      </c>
      <c r="AL29" s="3">
        <v>0</v>
      </c>
      <c r="AN29" s="12">
        <v>1</v>
      </c>
      <c r="AP29" s="27">
        <v>1</v>
      </c>
      <c r="AQ29" s="27"/>
      <c r="AR29" s="27">
        <v>2</v>
      </c>
      <c r="AT29" s="3">
        <v>0</v>
      </c>
      <c r="AV29" s="12">
        <v>2</v>
      </c>
      <c r="AX29" s="3">
        <v>0</v>
      </c>
      <c r="AZ29" s="12">
        <v>2</v>
      </c>
      <c r="BB29" s="27">
        <v>0</v>
      </c>
      <c r="BC29" s="27"/>
      <c r="BD29" s="27">
        <v>1</v>
      </c>
      <c r="BF29" s="27">
        <v>1</v>
      </c>
      <c r="BG29" s="27"/>
      <c r="BH29" s="27">
        <v>2</v>
      </c>
      <c r="BI29" s="27"/>
      <c r="BJ29" s="27">
        <v>0</v>
      </c>
      <c r="BK29" s="27"/>
      <c r="BL29" s="27">
        <v>1</v>
      </c>
    </row>
    <row r="30" spans="2:64" x14ac:dyDescent="0.35">
      <c r="AV30" s="3" t="s">
        <v>87</v>
      </c>
      <c r="AZ30" s="3" t="s">
        <v>87</v>
      </c>
    </row>
    <row r="44" spans="3:63" x14ac:dyDescent="0.35">
      <c r="AG44" s="3" t="s">
        <v>86</v>
      </c>
    </row>
    <row r="45" spans="3:63" x14ac:dyDescent="0.35">
      <c r="Q45" s="3" t="s">
        <v>86</v>
      </c>
      <c r="AW45" s="3" t="s">
        <v>86</v>
      </c>
    </row>
    <row r="46" spans="3:63" x14ac:dyDescent="0.35">
      <c r="I46" s="3" t="s">
        <v>86</v>
      </c>
      <c r="Y46" s="3" t="s">
        <v>86</v>
      </c>
      <c r="AO46" s="3" t="s">
        <v>86</v>
      </c>
      <c r="BE46" s="3" t="s">
        <v>86</v>
      </c>
    </row>
    <row r="47" spans="3:63" x14ac:dyDescent="0.35">
      <c r="E47" s="3" t="s">
        <v>86</v>
      </c>
      <c r="M47" s="3" t="s">
        <v>86</v>
      </c>
      <c r="U47" s="3" t="s">
        <v>86</v>
      </c>
      <c r="AC47" s="3" t="s">
        <v>86</v>
      </c>
      <c r="AK47" s="3" t="s">
        <v>86</v>
      </c>
      <c r="AS47" s="3" t="s">
        <v>86</v>
      </c>
      <c r="BA47" s="3" t="s">
        <v>86</v>
      </c>
      <c r="BI47" s="3" t="s">
        <v>86</v>
      </c>
    </row>
    <row r="48" spans="3:63" x14ac:dyDescent="0.35">
      <c r="C48" s="3" t="s">
        <v>86</v>
      </c>
      <c r="G48" s="3" t="s">
        <v>86</v>
      </c>
      <c r="K48" s="3" t="s">
        <v>86</v>
      </c>
      <c r="O48" s="3" t="s">
        <v>86</v>
      </c>
      <c r="S48" s="3" t="s">
        <v>86</v>
      </c>
      <c r="W48" s="3" t="s">
        <v>86</v>
      </c>
      <c r="AA48" s="3" t="s">
        <v>86</v>
      </c>
      <c r="AE48" s="3" t="s">
        <v>86</v>
      </c>
      <c r="AI48" s="3" t="s">
        <v>86</v>
      </c>
      <c r="AM48" s="3" t="s">
        <v>86</v>
      </c>
      <c r="AQ48" s="3" t="s">
        <v>86</v>
      </c>
      <c r="AU48" s="3" t="s">
        <v>86</v>
      </c>
      <c r="AY48" s="3" t="s">
        <v>86</v>
      </c>
      <c r="BC48" s="3" t="s">
        <v>86</v>
      </c>
      <c r="BG48" s="3" t="s">
        <v>86</v>
      </c>
      <c r="BK48" s="3" t="s">
        <v>86</v>
      </c>
    </row>
    <row r="49" spans="2:64" x14ac:dyDescent="0.35">
      <c r="B49" s="3" t="s">
        <v>86</v>
      </c>
      <c r="D49" s="3" t="s">
        <v>86</v>
      </c>
      <c r="F49" s="3" t="s">
        <v>86</v>
      </c>
      <c r="H49" s="3" t="s">
        <v>86</v>
      </c>
      <c r="J49" s="3" t="s">
        <v>86</v>
      </c>
      <c r="L49" s="3" t="s">
        <v>86</v>
      </c>
      <c r="N49" s="3" t="s">
        <v>86</v>
      </c>
      <c r="P49" s="3" t="s">
        <v>86</v>
      </c>
      <c r="R49" s="3" t="s">
        <v>86</v>
      </c>
      <c r="T49" s="3" t="s">
        <v>86</v>
      </c>
      <c r="V49" s="3" t="s">
        <v>86</v>
      </c>
      <c r="X49" s="3" t="s">
        <v>86</v>
      </c>
      <c r="Z49" s="3" t="s">
        <v>86</v>
      </c>
      <c r="AB49" s="3" t="s">
        <v>86</v>
      </c>
      <c r="AD49" s="3" t="s">
        <v>86</v>
      </c>
      <c r="AF49" s="3" t="s">
        <v>86</v>
      </c>
      <c r="AH49" s="3" t="s">
        <v>86</v>
      </c>
      <c r="AJ49" s="3" t="s">
        <v>86</v>
      </c>
      <c r="AL49" s="3" t="s">
        <v>86</v>
      </c>
      <c r="AN49" s="3" t="s">
        <v>86</v>
      </c>
      <c r="AP49" s="3" t="s">
        <v>86</v>
      </c>
      <c r="AR49" s="3" t="s">
        <v>86</v>
      </c>
      <c r="AT49" s="3" t="s">
        <v>86</v>
      </c>
      <c r="AV49" s="3" t="s">
        <v>86</v>
      </c>
      <c r="AX49" s="3" t="s">
        <v>86</v>
      </c>
      <c r="AZ49" s="3" t="s">
        <v>86</v>
      </c>
      <c r="BB49" s="3" t="s">
        <v>86</v>
      </c>
      <c r="BD49" s="3" t="s">
        <v>86</v>
      </c>
      <c r="BF49" s="3" t="s">
        <v>86</v>
      </c>
      <c r="BH49" s="3" t="s">
        <v>86</v>
      </c>
      <c r="BJ49" s="3" t="s">
        <v>86</v>
      </c>
      <c r="BL49" s="3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4"/>
  <sheetViews>
    <sheetView zoomScaleNormal="100" workbookViewId="0">
      <selection activeCell="U16" sqref="U16"/>
    </sheetView>
  </sheetViews>
  <sheetFormatPr defaultColWidth="9.1796875" defaultRowHeight="14.5" x14ac:dyDescent="0.35"/>
  <cols>
    <col min="1" max="37" width="3.1796875" style="3" customWidth="1"/>
    <col min="38" max="16384" width="9.1796875" style="3"/>
  </cols>
  <sheetData>
    <row r="2" spans="2:26" x14ac:dyDescent="0.35">
      <c r="I2" s="3" t="s">
        <v>86</v>
      </c>
      <c r="Y2" s="3" t="s">
        <v>86</v>
      </c>
    </row>
    <row r="3" spans="2:26" x14ac:dyDescent="0.35">
      <c r="E3" s="13">
        <v>0</v>
      </c>
      <c r="M3" s="13">
        <v>1</v>
      </c>
      <c r="X3" s="3">
        <v>0</v>
      </c>
      <c r="Z3" s="3">
        <v>1</v>
      </c>
    </row>
    <row r="4" spans="2:26" x14ac:dyDescent="0.35">
      <c r="C4" s="3">
        <v>0</v>
      </c>
      <c r="G4" s="13">
        <v>1</v>
      </c>
      <c r="K4" s="13">
        <v>0</v>
      </c>
      <c r="O4" s="3">
        <v>1</v>
      </c>
      <c r="X4" s="3">
        <v>1</v>
      </c>
      <c r="Z4" s="3">
        <v>0</v>
      </c>
    </row>
    <row r="5" spans="2:26" x14ac:dyDescent="0.35">
      <c r="B5" s="3">
        <v>0</v>
      </c>
      <c r="D5" s="3">
        <v>1</v>
      </c>
      <c r="F5" s="12">
        <v>0</v>
      </c>
      <c r="H5" s="3">
        <v>1</v>
      </c>
      <c r="J5" s="3">
        <v>0</v>
      </c>
      <c r="L5" s="12">
        <v>1</v>
      </c>
      <c r="N5" s="3">
        <v>0</v>
      </c>
      <c r="P5" s="3">
        <v>1</v>
      </c>
      <c r="X5" s="3">
        <v>0</v>
      </c>
      <c r="Z5" s="3">
        <v>1</v>
      </c>
    </row>
    <row r="21" spans="2:16" x14ac:dyDescent="0.35">
      <c r="I21" s="3" t="s">
        <v>85</v>
      </c>
    </row>
    <row r="22" spans="2:16" x14ac:dyDescent="0.35">
      <c r="E22" s="3" t="s">
        <v>86</v>
      </c>
      <c r="M22" s="3" t="s">
        <v>86</v>
      </c>
    </row>
    <row r="23" spans="2:16" x14ac:dyDescent="0.35">
      <c r="C23" s="3" t="s">
        <v>86</v>
      </c>
      <c r="G23" s="3" t="s">
        <v>86</v>
      </c>
      <c r="K23" s="3" t="s">
        <v>86</v>
      </c>
      <c r="O23" s="3" t="s">
        <v>86</v>
      </c>
    </row>
    <row r="24" spans="2:16" x14ac:dyDescent="0.35">
      <c r="B24" s="3" t="s">
        <v>86</v>
      </c>
      <c r="D24" s="3" t="s">
        <v>86</v>
      </c>
      <c r="F24" s="3" t="s">
        <v>86</v>
      </c>
      <c r="H24" s="3" t="s">
        <v>86</v>
      </c>
      <c r="J24" s="3" t="s">
        <v>86</v>
      </c>
      <c r="L24" s="3" t="s">
        <v>86</v>
      </c>
      <c r="N24" s="3" t="s">
        <v>86</v>
      </c>
      <c r="P24" s="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64"/>
  <sheetViews>
    <sheetView workbookViewId="0">
      <selection activeCell="A11" sqref="A11:XFD11"/>
    </sheetView>
  </sheetViews>
  <sheetFormatPr defaultColWidth="9.1796875" defaultRowHeight="14.5" x14ac:dyDescent="0.35"/>
  <cols>
    <col min="1" max="45" width="3.1796875" style="3" customWidth="1"/>
    <col min="46" max="16384" width="9.1796875" style="3"/>
  </cols>
  <sheetData>
    <row r="2" spans="2:46" x14ac:dyDescent="0.35">
      <c r="B2" s="14" t="s">
        <v>86</v>
      </c>
      <c r="C2" s="15"/>
      <c r="E2" s="14" t="s">
        <v>86</v>
      </c>
      <c r="F2" s="15"/>
      <c r="H2" s="31" t="s">
        <v>86</v>
      </c>
      <c r="I2" s="32"/>
      <c r="K2" s="14" t="s">
        <v>86</v>
      </c>
      <c r="L2" s="15"/>
      <c r="Q2" s="3" t="s">
        <v>88</v>
      </c>
    </row>
    <row r="3" spans="2:46" x14ac:dyDescent="0.35">
      <c r="B3" s="18" t="s">
        <v>86</v>
      </c>
      <c r="C3" s="19"/>
      <c r="E3" s="18" t="s">
        <v>86</v>
      </c>
      <c r="F3" s="19"/>
      <c r="H3" s="33"/>
      <c r="I3" s="34" t="s">
        <v>86</v>
      </c>
      <c r="K3" s="18"/>
      <c r="L3" s="19" t="s">
        <v>86</v>
      </c>
      <c r="Q3" s="3" t="s">
        <v>86</v>
      </c>
      <c r="T3" s="3" t="s">
        <v>92</v>
      </c>
    </row>
    <row r="4" spans="2:46" x14ac:dyDescent="0.35">
      <c r="B4" s="16" t="s">
        <v>86</v>
      </c>
      <c r="C4" s="17"/>
      <c r="E4" s="16"/>
      <c r="F4" s="17" t="s">
        <v>86</v>
      </c>
      <c r="H4" s="35" t="s">
        <v>86</v>
      </c>
      <c r="I4" s="36"/>
      <c r="K4" s="16"/>
      <c r="L4" s="17" t="s">
        <v>86</v>
      </c>
      <c r="Q4" s="3" t="s">
        <v>86</v>
      </c>
    </row>
    <row r="6" spans="2:46" x14ac:dyDescent="0.35">
      <c r="B6" s="14"/>
      <c r="C6" s="15" t="s">
        <v>86</v>
      </c>
      <c r="E6" s="20"/>
      <c r="F6" s="21" t="s">
        <v>86</v>
      </c>
      <c r="H6" s="14"/>
      <c r="I6" s="15" t="s">
        <v>86</v>
      </c>
      <c r="K6" s="14"/>
      <c r="L6" s="15" t="s">
        <v>86</v>
      </c>
      <c r="AL6" s="3" t="s">
        <v>94</v>
      </c>
    </row>
    <row r="7" spans="2:46" x14ac:dyDescent="0.35">
      <c r="B7" s="18" t="s">
        <v>86</v>
      </c>
      <c r="C7" s="19"/>
      <c r="E7" s="22" t="s">
        <v>86</v>
      </c>
      <c r="F7" s="23"/>
      <c r="H7" s="18"/>
      <c r="I7" s="19" t="s">
        <v>86</v>
      </c>
      <c r="K7" s="18"/>
      <c r="L7" s="19" t="s">
        <v>86</v>
      </c>
      <c r="AL7" s="3" t="s">
        <v>93</v>
      </c>
    </row>
    <row r="8" spans="2:46" x14ac:dyDescent="0.35">
      <c r="B8" s="16" t="s">
        <v>86</v>
      </c>
      <c r="C8" s="17"/>
      <c r="E8" s="24"/>
      <c r="F8" s="25" t="s">
        <v>86</v>
      </c>
      <c r="H8" s="16" t="s">
        <v>86</v>
      </c>
      <c r="I8" s="17"/>
      <c r="K8" s="16"/>
      <c r="L8" s="17" t="s">
        <v>86</v>
      </c>
    </row>
    <row r="10" spans="2:46" x14ac:dyDescent="0.35">
      <c r="AT10" s="3" t="s">
        <v>101</v>
      </c>
    </row>
    <row r="11" spans="2:46" x14ac:dyDescent="0.35">
      <c r="C11" s="3" t="s">
        <v>100</v>
      </c>
    </row>
    <row r="12" spans="2:46" ht="15" thickBot="1" x14ac:dyDescent="0.4">
      <c r="AN12" s="3" t="s">
        <v>90</v>
      </c>
    </row>
    <row r="13" spans="2:46" x14ac:dyDescent="0.35">
      <c r="B13" s="37" t="s">
        <v>86</v>
      </c>
      <c r="C13" s="38"/>
      <c r="D13" s="39"/>
      <c r="F13" s="28"/>
      <c r="G13" s="28"/>
      <c r="H13" s="28" t="s">
        <v>86</v>
      </c>
      <c r="K13" s="46" t="s">
        <v>86</v>
      </c>
      <c r="L13" s="47"/>
      <c r="M13" s="48"/>
      <c r="O13" s="26"/>
      <c r="P13" s="26"/>
      <c r="Q13" s="26" t="s">
        <v>86</v>
      </c>
      <c r="T13" s="46" t="s">
        <v>86</v>
      </c>
      <c r="U13" s="47"/>
      <c r="V13" s="48"/>
      <c r="X13" s="26"/>
      <c r="Y13" s="26"/>
      <c r="Z13" s="26" t="s">
        <v>86</v>
      </c>
      <c r="AC13" s="46" t="s">
        <v>86</v>
      </c>
      <c r="AD13" s="47"/>
      <c r="AE13" s="48"/>
      <c r="AG13" s="26"/>
      <c r="AH13" s="26"/>
      <c r="AI13" s="26" t="s">
        <v>86</v>
      </c>
      <c r="AK13" s="3" t="s">
        <v>86</v>
      </c>
      <c r="AR13" s="3" t="s">
        <v>86</v>
      </c>
    </row>
    <row r="14" spans="2:46" x14ac:dyDescent="0.35">
      <c r="B14" s="40"/>
      <c r="C14" s="30" t="s">
        <v>86</v>
      </c>
      <c r="D14" s="41"/>
      <c r="F14" s="28"/>
      <c r="G14" s="28" t="s">
        <v>86</v>
      </c>
      <c r="H14" s="28"/>
      <c r="K14" s="49"/>
      <c r="L14" s="29" t="s">
        <v>86</v>
      </c>
      <c r="M14" s="50"/>
      <c r="O14" s="26"/>
      <c r="P14" s="26" t="s">
        <v>86</v>
      </c>
      <c r="Q14" s="26"/>
      <c r="T14" s="49"/>
      <c r="U14" s="26"/>
      <c r="V14" s="51" t="s">
        <v>86</v>
      </c>
      <c r="X14" s="26" t="s">
        <v>86</v>
      </c>
      <c r="Y14" s="26"/>
      <c r="Z14" s="26"/>
      <c r="AC14" s="49"/>
      <c r="AD14" s="29"/>
      <c r="AE14" s="50" t="s">
        <v>86</v>
      </c>
      <c r="AG14" s="26" t="s">
        <v>86</v>
      </c>
      <c r="AH14" s="26"/>
      <c r="AI14" s="26"/>
      <c r="AM14" s="3" t="s">
        <v>86</v>
      </c>
      <c r="AP14" s="3" t="s">
        <v>86</v>
      </c>
    </row>
    <row r="15" spans="2:46" x14ac:dyDescent="0.35">
      <c r="B15" s="40" t="s">
        <v>86</v>
      </c>
      <c r="C15" s="30"/>
      <c r="D15" s="41"/>
      <c r="F15" s="28"/>
      <c r="G15" s="28"/>
      <c r="H15" s="28" t="s">
        <v>86</v>
      </c>
      <c r="K15" s="49"/>
      <c r="L15" s="29"/>
      <c r="M15" s="50" t="s">
        <v>86</v>
      </c>
      <c r="O15" s="26" t="s">
        <v>86</v>
      </c>
      <c r="P15" s="26"/>
      <c r="Q15" s="26"/>
      <c r="T15" s="49"/>
      <c r="U15" s="26" t="s">
        <v>86</v>
      </c>
      <c r="V15" s="51"/>
      <c r="X15" s="26"/>
      <c r="Y15" s="26" t="s">
        <v>86</v>
      </c>
      <c r="Z15" s="26"/>
      <c r="AC15" s="49"/>
      <c r="AD15" s="29" t="s">
        <v>86</v>
      </c>
      <c r="AE15" s="50"/>
      <c r="AG15" s="26"/>
      <c r="AH15" s="26" t="s">
        <v>86</v>
      </c>
      <c r="AI15" s="26"/>
      <c r="AK15" s="3" t="s">
        <v>86</v>
      </c>
      <c r="AR15" s="3" t="s">
        <v>86</v>
      </c>
    </row>
    <row r="16" spans="2:46" x14ac:dyDescent="0.35">
      <c r="B16" s="42"/>
      <c r="C16" s="28"/>
      <c r="D16" s="41" t="s">
        <v>86</v>
      </c>
      <c r="F16" s="28" t="s">
        <v>86</v>
      </c>
      <c r="G16" s="28"/>
      <c r="H16" s="28"/>
      <c r="K16" s="49"/>
      <c r="L16" s="29" t="s">
        <v>86</v>
      </c>
      <c r="M16" s="50"/>
      <c r="O16" s="26"/>
      <c r="P16" s="26" t="s">
        <v>86</v>
      </c>
      <c r="Q16" s="26"/>
      <c r="T16" s="49" t="s">
        <v>86</v>
      </c>
      <c r="U16" s="26"/>
      <c r="V16" s="51"/>
      <c r="X16" s="26"/>
      <c r="Y16" s="26"/>
      <c r="Z16" s="26" t="s">
        <v>86</v>
      </c>
      <c r="AC16" s="49"/>
      <c r="AD16" s="29"/>
      <c r="AE16" s="50" t="s">
        <v>86</v>
      </c>
      <c r="AG16" s="26" t="s">
        <v>86</v>
      </c>
      <c r="AH16" s="26"/>
      <c r="AI16" s="26"/>
    </row>
    <row r="17" spans="2:42" x14ac:dyDescent="0.35">
      <c r="B17" s="42"/>
      <c r="C17" s="28" t="s">
        <v>86</v>
      </c>
      <c r="D17" s="41"/>
      <c r="F17" s="28"/>
      <c r="G17" s="28" t="s">
        <v>86</v>
      </c>
      <c r="H17" s="28"/>
      <c r="K17" s="49" t="s">
        <v>86</v>
      </c>
      <c r="L17" s="26"/>
      <c r="M17" s="51"/>
      <c r="O17" s="26"/>
      <c r="P17" s="26"/>
      <c r="Q17" s="26" t="s">
        <v>86</v>
      </c>
      <c r="T17" s="49"/>
      <c r="U17" s="26"/>
      <c r="V17" s="51" t="s">
        <v>86</v>
      </c>
      <c r="X17" s="26" t="s">
        <v>86</v>
      </c>
      <c r="Y17" s="26"/>
      <c r="Z17" s="26"/>
      <c r="AC17" s="49" t="s">
        <v>86</v>
      </c>
      <c r="AD17" s="26"/>
      <c r="AE17" s="51"/>
      <c r="AG17" s="26"/>
      <c r="AH17" s="26"/>
      <c r="AI17" s="26" t="s">
        <v>86</v>
      </c>
    </row>
    <row r="18" spans="2:42" ht="15" thickBot="1" x14ac:dyDescent="0.4">
      <c r="B18" s="43" t="s">
        <v>86</v>
      </c>
      <c r="C18" s="44"/>
      <c r="D18" s="45"/>
      <c r="F18" s="28"/>
      <c r="G18" s="28"/>
      <c r="H18" s="28" t="s">
        <v>86</v>
      </c>
      <c r="K18" s="52"/>
      <c r="L18" s="53" t="s">
        <v>86</v>
      </c>
      <c r="M18" s="54"/>
      <c r="O18" s="26"/>
      <c r="P18" s="26" t="s">
        <v>86</v>
      </c>
      <c r="Q18" s="26"/>
      <c r="T18" s="52"/>
      <c r="U18" s="53" t="s">
        <v>86</v>
      </c>
      <c r="V18" s="54"/>
      <c r="X18" s="26"/>
      <c r="Y18" s="26" t="s">
        <v>86</v>
      </c>
      <c r="Z18" s="26"/>
      <c r="AC18" s="52"/>
      <c r="AD18" s="53" t="s">
        <v>86</v>
      </c>
      <c r="AE18" s="54"/>
      <c r="AG18" s="26"/>
      <c r="AH18" s="26" t="s">
        <v>86</v>
      </c>
      <c r="AI18" s="26"/>
    </row>
    <row r="19" spans="2:42" x14ac:dyDescent="0.35">
      <c r="AM19" s="3" t="s">
        <v>89</v>
      </c>
    </row>
    <row r="20" spans="2:42" x14ac:dyDescent="0.35">
      <c r="B20" s="28" t="s">
        <v>86</v>
      </c>
      <c r="C20" s="28"/>
      <c r="D20" s="28"/>
      <c r="F20" s="28"/>
      <c r="G20" s="28"/>
      <c r="H20" s="28" t="s">
        <v>86</v>
      </c>
      <c r="K20" s="26"/>
      <c r="L20" s="26" t="s">
        <v>86</v>
      </c>
      <c r="M20" s="26"/>
      <c r="O20" s="26"/>
      <c r="P20" s="26" t="s">
        <v>86</v>
      </c>
      <c r="Q20" s="26"/>
      <c r="T20" s="26"/>
      <c r="U20" s="26" t="s">
        <v>86</v>
      </c>
      <c r="V20" s="26"/>
      <c r="X20" s="26"/>
      <c r="Y20" s="26" t="s">
        <v>86</v>
      </c>
      <c r="Z20" s="26"/>
      <c r="AC20" s="26"/>
      <c r="AD20" s="26" t="s">
        <v>86</v>
      </c>
      <c r="AE20" s="26"/>
      <c r="AG20" s="26"/>
      <c r="AH20" s="26" t="s">
        <v>86</v>
      </c>
      <c r="AI20" s="26"/>
      <c r="AK20" s="3" t="s">
        <v>86</v>
      </c>
      <c r="AP20" s="3" t="s">
        <v>86</v>
      </c>
    </row>
    <row r="21" spans="2:42" x14ac:dyDescent="0.35">
      <c r="B21" s="28"/>
      <c r="C21" s="28" t="s">
        <v>86</v>
      </c>
      <c r="D21" s="28"/>
      <c r="F21" s="28"/>
      <c r="G21" s="28" t="s">
        <v>86</v>
      </c>
      <c r="H21" s="28"/>
      <c r="K21" s="26" t="s">
        <v>86</v>
      </c>
      <c r="L21" s="26"/>
      <c r="M21" s="26"/>
      <c r="O21" s="26"/>
      <c r="P21" s="26"/>
      <c r="Q21" s="26" t="s">
        <v>86</v>
      </c>
      <c r="T21" s="26"/>
      <c r="U21" s="26"/>
      <c r="V21" s="26" t="s">
        <v>86</v>
      </c>
      <c r="X21" s="26" t="s">
        <v>86</v>
      </c>
      <c r="Y21" s="26"/>
      <c r="Z21" s="26"/>
      <c r="AC21" s="26" t="s">
        <v>86</v>
      </c>
      <c r="AD21" s="26"/>
      <c r="AE21" s="26"/>
      <c r="AG21" s="26"/>
      <c r="AH21" s="26"/>
      <c r="AI21" s="26" t="s">
        <v>86</v>
      </c>
      <c r="AL21" s="3" t="s">
        <v>86</v>
      </c>
      <c r="AO21" s="3" t="s">
        <v>86</v>
      </c>
    </row>
    <row r="22" spans="2:42" x14ac:dyDescent="0.35">
      <c r="B22" s="28"/>
      <c r="C22" s="28"/>
      <c r="D22" s="28" t="s">
        <v>86</v>
      </c>
      <c r="F22" s="28" t="s">
        <v>86</v>
      </c>
      <c r="G22" s="28"/>
      <c r="H22" s="28"/>
      <c r="K22" s="26"/>
      <c r="L22" s="26" t="s">
        <v>86</v>
      </c>
      <c r="M22" s="26"/>
      <c r="O22" s="26"/>
      <c r="P22" s="26" t="s">
        <v>86</v>
      </c>
      <c r="Q22" s="26"/>
      <c r="T22" s="26" t="s">
        <v>86</v>
      </c>
      <c r="U22" s="26"/>
      <c r="V22" s="26"/>
      <c r="X22" s="26"/>
      <c r="Y22" s="26"/>
      <c r="Z22" s="26" t="s">
        <v>86</v>
      </c>
      <c r="AC22" s="26"/>
      <c r="AD22" s="26"/>
      <c r="AE22" s="26" t="s">
        <v>86</v>
      </c>
      <c r="AG22" s="26" t="s">
        <v>86</v>
      </c>
      <c r="AH22" s="26"/>
      <c r="AI22" s="26"/>
      <c r="AK22" s="3" t="s">
        <v>86</v>
      </c>
      <c r="AP22" s="3" t="s">
        <v>86</v>
      </c>
    </row>
    <row r="23" spans="2:42" x14ac:dyDescent="0.35">
      <c r="B23" s="28" t="s">
        <v>86</v>
      </c>
      <c r="C23" s="28"/>
      <c r="D23" s="28"/>
      <c r="F23" s="28"/>
      <c r="G23" s="28"/>
      <c r="H23" s="28" t="s">
        <v>86</v>
      </c>
      <c r="K23" s="26"/>
      <c r="L23" s="26"/>
      <c r="M23" s="26" t="s">
        <v>86</v>
      </c>
      <c r="O23" s="26" t="s">
        <v>86</v>
      </c>
      <c r="P23" s="26"/>
      <c r="Q23" s="26"/>
      <c r="T23" s="26"/>
      <c r="U23" s="26" t="s">
        <v>86</v>
      </c>
      <c r="V23" s="26"/>
      <c r="X23" s="26"/>
      <c r="Y23" s="26" t="s">
        <v>86</v>
      </c>
      <c r="Z23" s="26"/>
      <c r="AC23" s="26"/>
      <c r="AD23" s="26" t="s">
        <v>86</v>
      </c>
      <c r="AE23" s="26"/>
      <c r="AG23" s="26"/>
      <c r="AH23" s="26" t="s">
        <v>86</v>
      </c>
      <c r="AI23" s="26"/>
      <c r="AL23" s="3" t="s">
        <v>86</v>
      </c>
      <c r="AO23" s="3" t="s">
        <v>86</v>
      </c>
    </row>
    <row r="24" spans="2:42" x14ac:dyDescent="0.35">
      <c r="B24" s="28"/>
      <c r="C24" s="28" t="s">
        <v>86</v>
      </c>
      <c r="D24" s="28"/>
      <c r="F24" s="28"/>
      <c r="G24" s="28" t="s">
        <v>86</v>
      </c>
      <c r="H24" s="28"/>
      <c r="K24" s="26"/>
      <c r="L24" s="26" t="s">
        <v>86</v>
      </c>
      <c r="M24" s="26"/>
      <c r="O24" s="26"/>
      <c r="P24" s="26" t="s">
        <v>86</v>
      </c>
      <c r="Q24" s="26"/>
      <c r="T24" s="26"/>
      <c r="U24" s="26"/>
      <c r="V24" s="26" t="s">
        <v>86</v>
      </c>
      <c r="X24" s="26" t="s">
        <v>86</v>
      </c>
      <c r="Y24" s="26"/>
      <c r="Z24" s="26"/>
      <c r="AC24" s="26"/>
      <c r="AD24" s="26"/>
      <c r="AE24" s="26" t="s">
        <v>86</v>
      </c>
      <c r="AG24" s="26" t="s">
        <v>86</v>
      </c>
      <c r="AH24" s="26"/>
      <c r="AI24" s="26"/>
      <c r="AN24" s="3" t="s">
        <v>95</v>
      </c>
    </row>
    <row r="25" spans="2:42" x14ac:dyDescent="0.35">
      <c r="B25" s="28" t="s">
        <v>86</v>
      </c>
      <c r="C25" s="28"/>
      <c r="D25" s="28"/>
      <c r="F25" s="28"/>
      <c r="G25" s="28"/>
      <c r="H25" s="28" t="s">
        <v>86</v>
      </c>
      <c r="K25" s="26" t="s">
        <v>86</v>
      </c>
      <c r="L25" s="26"/>
      <c r="M25" s="26"/>
      <c r="O25" s="26"/>
      <c r="P25" s="26"/>
      <c r="Q25" s="26" t="s">
        <v>86</v>
      </c>
      <c r="T25" s="26" t="s">
        <v>86</v>
      </c>
      <c r="U25" s="26"/>
      <c r="V25" s="26"/>
      <c r="X25" s="26"/>
      <c r="Y25" s="26"/>
      <c r="Z25" s="26" t="s">
        <v>86</v>
      </c>
      <c r="AC25" s="26" t="s">
        <v>86</v>
      </c>
      <c r="AD25" s="26"/>
      <c r="AE25" s="26"/>
      <c r="AG25" s="26"/>
      <c r="AH25" s="26"/>
      <c r="AI25" s="26" t="s">
        <v>86</v>
      </c>
    </row>
    <row r="26" spans="2:42" x14ac:dyDescent="0.35">
      <c r="AM26" s="3" t="s">
        <v>91</v>
      </c>
    </row>
    <row r="27" spans="2:42" x14ac:dyDescent="0.35">
      <c r="AK27" s="3" t="s">
        <v>96</v>
      </c>
    </row>
    <row r="28" spans="2:42" x14ac:dyDescent="0.35">
      <c r="AK28" s="3" t="s">
        <v>97</v>
      </c>
    </row>
    <row r="29" spans="2:42" x14ac:dyDescent="0.35">
      <c r="AK29" s="3" t="s">
        <v>98</v>
      </c>
    </row>
    <row r="30" spans="2:42" x14ac:dyDescent="0.35">
      <c r="L30" s="3" t="s">
        <v>103</v>
      </c>
      <c r="R30" s="3" t="s">
        <v>102</v>
      </c>
      <c r="AK30" s="3" t="s">
        <v>99</v>
      </c>
    </row>
    <row r="32" spans="2:42" x14ac:dyDescent="0.35">
      <c r="C32" s="26" t="s">
        <v>86</v>
      </c>
      <c r="D32" s="26"/>
      <c r="G32" s="26" t="s">
        <v>86</v>
      </c>
      <c r="H32" s="26"/>
      <c r="I32" s="26"/>
      <c r="L32" s="26" t="s">
        <v>86</v>
      </c>
      <c r="M32" s="26"/>
      <c r="N32" s="26"/>
      <c r="O32" s="26"/>
      <c r="R32" s="26" t="s">
        <v>86</v>
      </c>
      <c r="S32" s="26"/>
      <c r="T32" s="26"/>
      <c r="U32" s="26"/>
      <c r="V32" s="26"/>
    </row>
    <row r="33" spans="3:22" x14ac:dyDescent="0.35">
      <c r="C33" s="26"/>
      <c r="D33" s="26" t="s">
        <v>86</v>
      </c>
      <c r="G33" s="26"/>
      <c r="H33" s="26"/>
      <c r="I33" s="26" t="s">
        <v>86</v>
      </c>
      <c r="L33" s="26"/>
      <c r="M33" s="26"/>
      <c r="N33" s="26"/>
      <c r="O33" s="26" t="s">
        <v>86</v>
      </c>
      <c r="R33" s="26"/>
      <c r="S33" s="26"/>
      <c r="T33" s="26"/>
      <c r="U33" s="26"/>
      <c r="V33" s="26" t="s">
        <v>86</v>
      </c>
    </row>
    <row r="34" spans="3:22" x14ac:dyDescent="0.35">
      <c r="C34" s="26" t="s">
        <v>86</v>
      </c>
      <c r="D34" s="26"/>
      <c r="G34" s="26"/>
      <c r="H34" s="26" t="s">
        <v>86</v>
      </c>
      <c r="I34" s="26"/>
      <c r="L34" s="26"/>
      <c r="M34" s="26"/>
      <c r="N34" s="26" t="s">
        <v>86</v>
      </c>
      <c r="O34" s="26"/>
      <c r="R34" s="26"/>
      <c r="S34" s="26"/>
      <c r="T34" s="26"/>
      <c r="U34" s="26" t="s">
        <v>86</v>
      </c>
      <c r="V34" s="26"/>
    </row>
    <row r="35" spans="3:22" x14ac:dyDescent="0.35">
      <c r="G35" s="26" t="s">
        <v>86</v>
      </c>
      <c r="H35" s="26"/>
      <c r="I35" s="26"/>
      <c r="L35" s="26"/>
      <c r="M35" s="26" t="s">
        <v>86</v>
      </c>
      <c r="N35" s="26"/>
      <c r="O35" s="26"/>
      <c r="R35" s="26"/>
      <c r="S35" s="26"/>
      <c r="T35" s="26" t="s">
        <v>86</v>
      </c>
      <c r="U35" s="26"/>
      <c r="V35" s="26"/>
    </row>
    <row r="36" spans="3:22" x14ac:dyDescent="0.35">
      <c r="G36" s="26"/>
      <c r="H36" s="26"/>
      <c r="I36" s="26" t="s">
        <v>86</v>
      </c>
      <c r="L36" s="26" t="s">
        <v>86</v>
      </c>
      <c r="M36" s="26"/>
      <c r="N36" s="26"/>
      <c r="O36" s="26"/>
      <c r="R36" s="26"/>
      <c r="S36" s="26" t="s">
        <v>86</v>
      </c>
      <c r="T36" s="26"/>
      <c r="U36" s="26"/>
      <c r="V36" s="26"/>
    </row>
    <row r="37" spans="3:22" x14ac:dyDescent="0.35">
      <c r="G37" s="26"/>
      <c r="H37" s="26" t="s">
        <v>86</v>
      </c>
      <c r="I37" s="26"/>
      <c r="L37" s="26"/>
      <c r="M37" s="26"/>
      <c r="N37" s="26"/>
      <c r="O37" s="26" t="s">
        <v>86</v>
      </c>
      <c r="R37" s="26" t="s">
        <v>86</v>
      </c>
      <c r="S37" s="26"/>
      <c r="T37" s="26"/>
      <c r="U37" s="26"/>
      <c r="V37" s="26"/>
    </row>
    <row r="38" spans="3:22" x14ac:dyDescent="0.35">
      <c r="L38" s="26"/>
      <c r="M38" s="26"/>
      <c r="N38" s="26" t="s">
        <v>86</v>
      </c>
      <c r="O38" s="26"/>
      <c r="R38" s="26"/>
      <c r="S38" s="26"/>
      <c r="T38" s="26"/>
      <c r="U38" s="26"/>
      <c r="V38" s="26" t="s">
        <v>86</v>
      </c>
    </row>
    <row r="39" spans="3:22" x14ac:dyDescent="0.35">
      <c r="L39" s="26"/>
      <c r="M39" s="26" t="s">
        <v>86</v>
      </c>
      <c r="N39" s="26"/>
      <c r="O39" s="26"/>
      <c r="R39" s="26"/>
      <c r="S39" s="26"/>
      <c r="T39" s="26"/>
      <c r="U39" s="26" t="s">
        <v>86</v>
      </c>
      <c r="V39" s="26"/>
    </row>
    <row r="40" spans="3:22" x14ac:dyDescent="0.35">
      <c r="L40" s="26"/>
      <c r="M40" s="26"/>
      <c r="N40" s="26"/>
      <c r="O40" s="26" t="s">
        <v>86</v>
      </c>
      <c r="R40" s="26"/>
      <c r="S40" s="26"/>
      <c r="T40" s="26" t="s">
        <v>86</v>
      </c>
      <c r="U40" s="26"/>
      <c r="V40" s="26"/>
    </row>
    <row r="41" spans="3:22" x14ac:dyDescent="0.35">
      <c r="L41" s="26"/>
      <c r="M41" s="26"/>
      <c r="N41" s="26" t="s">
        <v>86</v>
      </c>
      <c r="O41" s="26"/>
      <c r="R41" s="26"/>
      <c r="S41" s="26" t="s">
        <v>86</v>
      </c>
      <c r="T41" s="26"/>
      <c r="U41" s="26"/>
      <c r="V41" s="26"/>
    </row>
    <row r="42" spans="3:22" x14ac:dyDescent="0.35">
      <c r="R42" s="26"/>
      <c r="S42" s="26"/>
      <c r="T42" s="26"/>
      <c r="U42" s="26"/>
      <c r="V42" s="26" t="s">
        <v>86</v>
      </c>
    </row>
    <row r="43" spans="3:22" x14ac:dyDescent="0.35">
      <c r="R43" s="26"/>
      <c r="S43" s="26"/>
      <c r="T43" s="26"/>
      <c r="U43" s="26" t="s">
        <v>86</v>
      </c>
      <c r="V43" s="26"/>
    </row>
    <row r="44" spans="3:22" x14ac:dyDescent="0.35">
      <c r="R44" s="26"/>
      <c r="S44" s="26"/>
      <c r="T44" s="26" t="s">
        <v>86</v>
      </c>
      <c r="U44" s="26"/>
      <c r="V44" s="26"/>
    </row>
    <row r="45" spans="3:22" x14ac:dyDescent="0.35">
      <c r="R45" s="26"/>
      <c r="S45" s="26"/>
      <c r="T45" s="26"/>
      <c r="U45" s="26"/>
      <c r="V45" s="26" t="s">
        <v>86</v>
      </c>
    </row>
    <row r="46" spans="3:22" x14ac:dyDescent="0.35">
      <c r="R46" s="26"/>
      <c r="S46" s="26"/>
      <c r="T46" s="26"/>
      <c r="U46" s="26" t="s">
        <v>86</v>
      </c>
      <c r="V46" s="26"/>
    </row>
    <row r="47" spans="3:22" x14ac:dyDescent="0.35">
      <c r="U47" s="3" t="s">
        <v>101</v>
      </c>
    </row>
    <row r="50" spans="3:22" x14ac:dyDescent="0.35">
      <c r="C50" s="26" t="s">
        <v>86</v>
      </c>
      <c r="D50" s="26"/>
      <c r="G50" s="26" t="s">
        <v>86</v>
      </c>
      <c r="H50" s="26"/>
      <c r="I50" s="26"/>
      <c r="L50" s="26" t="s">
        <v>86</v>
      </c>
      <c r="M50" s="26"/>
      <c r="N50" s="26"/>
      <c r="O50" s="26"/>
      <c r="R50" s="26" t="s">
        <v>86</v>
      </c>
      <c r="S50" s="26"/>
      <c r="T50" s="26"/>
      <c r="U50" s="26"/>
      <c r="V50" s="26"/>
    </row>
    <row r="51" spans="3:22" x14ac:dyDescent="0.35">
      <c r="C51" s="26"/>
      <c r="D51" s="26" t="s">
        <v>86</v>
      </c>
      <c r="G51" s="26"/>
      <c r="H51" s="26" t="s">
        <v>86</v>
      </c>
      <c r="I51" s="26"/>
      <c r="L51" s="26"/>
      <c r="M51" s="26" t="s">
        <v>86</v>
      </c>
      <c r="N51" s="26"/>
      <c r="O51" s="26"/>
      <c r="R51" s="26"/>
      <c r="S51" s="26" t="s">
        <v>86</v>
      </c>
      <c r="T51" s="26"/>
      <c r="U51" s="26"/>
      <c r="V51" s="26"/>
    </row>
    <row r="52" spans="3:22" x14ac:dyDescent="0.35">
      <c r="C52" s="26" t="s">
        <v>86</v>
      </c>
      <c r="D52" s="26"/>
      <c r="G52" s="26"/>
      <c r="H52" s="26"/>
      <c r="I52" s="26" t="s">
        <v>86</v>
      </c>
      <c r="L52" s="26"/>
      <c r="M52" s="26"/>
      <c r="N52" s="26" t="s">
        <v>86</v>
      </c>
      <c r="O52" s="26"/>
      <c r="R52" s="26"/>
      <c r="S52" s="26"/>
      <c r="T52" s="26" t="s">
        <v>86</v>
      </c>
      <c r="U52" s="26"/>
      <c r="V52" s="26"/>
    </row>
    <row r="53" spans="3:22" x14ac:dyDescent="0.35">
      <c r="G53" s="26" t="s">
        <v>86</v>
      </c>
      <c r="H53" s="26"/>
      <c r="I53" s="26"/>
      <c r="L53" s="26"/>
      <c r="M53" s="26"/>
      <c r="N53" s="26"/>
      <c r="O53" s="26" t="s">
        <v>86</v>
      </c>
      <c r="R53" s="26"/>
      <c r="S53" s="26"/>
      <c r="T53" s="26"/>
      <c r="U53" s="26" t="s">
        <v>86</v>
      </c>
      <c r="V53" s="26"/>
    </row>
    <row r="54" spans="3:22" x14ac:dyDescent="0.35">
      <c r="G54" s="26"/>
      <c r="H54" s="26" t="s">
        <v>86</v>
      </c>
      <c r="I54" s="26"/>
      <c r="L54" s="26" t="s">
        <v>86</v>
      </c>
      <c r="M54" s="26"/>
      <c r="N54" s="26"/>
      <c r="O54" s="26"/>
      <c r="R54" s="26"/>
      <c r="S54" s="26"/>
      <c r="T54" s="26"/>
      <c r="U54" s="26"/>
      <c r="V54" s="26" t="s">
        <v>86</v>
      </c>
    </row>
    <row r="55" spans="3:22" x14ac:dyDescent="0.35">
      <c r="G55" s="26" t="s">
        <v>86</v>
      </c>
      <c r="H55" s="26"/>
      <c r="I55" s="26"/>
      <c r="L55" s="26"/>
      <c r="M55" s="26" t="s">
        <v>86</v>
      </c>
      <c r="N55" s="26"/>
      <c r="O55" s="26"/>
      <c r="R55" s="26" t="s">
        <v>86</v>
      </c>
      <c r="S55" s="26"/>
      <c r="T55" s="26"/>
      <c r="U55" s="26"/>
      <c r="V55" s="26"/>
    </row>
    <row r="56" spans="3:22" x14ac:dyDescent="0.35">
      <c r="L56" s="26"/>
      <c r="M56" s="26"/>
      <c r="N56" s="26" t="s">
        <v>86</v>
      </c>
      <c r="O56" s="26"/>
      <c r="R56" s="26"/>
      <c r="S56" s="26" t="s">
        <v>86</v>
      </c>
      <c r="T56" s="26"/>
      <c r="U56" s="26"/>
      <c r="V56" s="26"/>
    </row>
    <row r="57" spans="3:22" x14ac:dyDescent="0.35">
      <c r="L57" s="26" t="s">
        <v>86</v>
      </c>
      <c r="M57" s="26"/>
      <c r="N57" s="26"/>
      <c r="O57" s="26"/>
      <c r="R57" s="26"/>
      <c r="S57" s="26"/>
      <c r="T57" s="26" t="s">
        <v>86</v>
      </c>
      <c r="U57" s="26"/>
      <c r="V57" s="26"/>
    </row>
    <row r="58" spans="3:22" x14ac:dyDescent="0.35">
      <c r="L58" s="26"/>
      <c r="M58" s="26" t="s">
        <v>86</v>
      </c>
      <c r="N58" s="26"/>
      <c r="O58" s="26"/>
      <c r="R58" s="26"/>
      <c r="S58" s="26"/>
      <c r="T58" s="26"/>
      <c r="U58" s="26" t="s">
        <v>86</v>
      </c>
      <c r="V58" s="26"/>
    </row>
    <row r="59" spans="3:22" x14ac:dyDescent="0.35">
      <c r="L59" s="26" t="s">
        <v>86</v>
      </c>
      <c r="M59" s="26"/>
      <c r="N59" s="26"/>
      <c r="O59" s="26"/>
      <c r="R59" s="26" t="s">
        <v>86</v>
      </c>
      <c r="S59" s="26"/>
      <c r="T59" s="26"/>
      <c r="U59" s="26"/>
      <c r="V59" s="26"/>
    </row>
    <row r="60" spans="3:22" x14ac:dyDescent="0.35">
      <c r="R60" s="26"/>
      <c r="S60" s="26" t="s">
        <v>86</v>
      </c>
      <c r="T60" s="26"/>
      <c r="U60" s="26"/>
      <c r="V60" s="26"/>
    </row>
    <row r="61" spans="3:22" x14ac:dyDescent="0.35">
      <c r="R61" s="26"/>
      <c r="S61" s="26"/>
      <c r="T61" s="26" t="s">
        <v>86</v>
      </c>
      <c r="U61" s="26"/>
      <c r="V61" s="26"/>
    </row>
    <row r="62" spans="3:22" x14ac:dyDescent="0.35">
      <c r="R62" s="26" t="s">
        <v>86</v>
      </c>
      <c r="S62" s="26"/>
      <c r="T62" s="26"/>
      <c r="U62" s="26"/>
      <c r="V62" s="26"/>
    </row>
    <row r="63" spans="3:22" x14ac:dyDescent="0.35">
      <c r="R63" s="26"/>
      <c r="S63" s="26" t="s">
        <v>86</v>
      </c>
      <c r="T63" s="26"/>
      <c r="U63" s="26"/>
      <c r="V63" s="26"/>
    </row>
    <row r="64" spans="3:22" x14ac:dyDescent="0.35">
      <c r="R64" s="26" t="s">
        <v>86</v>
      </c>
      <c r="S64" s="26"/>
      <c r="T64" s="26"/>
      <c r="U64" s="26"/>
      <c r="V64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zoomScale="115" zoomScaleNormal="115" workbookViewId="0">
      <selection activeCell="R22" sqref="R22"/>
    </sheetView>
  </sheetViews>
  <sheetFormatPr defaultRowHeight="14.5" x14ac:dyDescent="0.35"/>
  <cols>
    <col min="1" max="58" width="3.08984375" customWidth="1"/>
  </cols>
  <sheetData>
    <row r="1" spans="2:19" x14ac:dyDescent="0.35">
      <c r="B1" t="s">
        <v>104</v>
      </c>
      <c r="J1" t="s">
        <v>120</v>
      </c>
    </row>
    <row r="2" spans="2:19" ht="15" thickBot="1" x14ac:dyDescent="0.4">
      <c r="B2" s="55"/>
      <c r="C2" s="55"/>
      <c r="D2" s="55"/>
      <c r="E2" s="55"/>
      <c r="F2" s="55"/>
      <c r="H2" t="s">
        <v>106</v>
      </c>
    </row>
    <row r="3" spans="2:19" ht="15.5" thickTop="1" thickBot="1" x14ac:dyDescent="0.4">
      <c r="B3" s="55"/>
      <c r="C3" s="55"/>
      <c r="D3" s="55"/>
      <c r="E3" s="55"/>
      <c r="F3" s="55"/>
      <c r="H3" t="s">
        <v>107</v>
      </c>
      <c r="L3" t="s">
        <v>111</v>
      </c>
      <c r="Q3" t="s">
        <v>115</v>
      </c>
    </row>
    <row r="4" spans="2:19" ht="15.5" thickTop="1" thickBot="1" x14ac:dyDescent="0.4">
      <c r="B4" s="55"/>
      <c r="C4" s="55"/>
      <c r="D4" s="55"/>
      <c r="E4" s="55"/>
      <c r="F4" s="55"/>
      <c r="H4" t="s">
        <v>108</v>
      </c>
      <c r="L4" t="s">
        <v>112</v>
      </c>
      <c r="Q4" t="s">
        <v>117</v>
      </c>
    </row>
    <row r="5" spans="2:19" ht="15" thickTop="1" x14ac:dyDescent="0.35">
      <c r="H5" t="s">
        <v>109</v>
      </c>
      <c r="L5" t="s">
        <v>113</v>
      </c>
      <c r="Q5" t="s">
        <v>118</v>
      </c>
    </row>
    <row r="6" spans="2:19" x14ac:dyDescent="0.35">
      <c r="H6" t="s">
        <v>110</v>
      </c>
      <c r="L6" t="s">
        <v>114</v>
      </c>
      <c r="Q6" t="s">
        <v>119</v>
      </c>
    </row>
    <row r="8" spans="2:19" ht="16.5" x14ac:dyDescent="0.45">
      <c r="H8" t="s">
        <v>105</v>
      </c>
      <c r="Q8" t="s">
        <v>116</v>
      </c>
    </row>
    <row r="12" spans="2:19" x14ac:dyDescent="0.35">
      <c r="C12" s="56"/>
      <c r="D12" s="56"/>
      <c r="E12" s="56"/>
      <c r="F12" s="56"/>
      <c r="G12" s="56"/>
      <c r="H12" s="56"/>
      <c r="I12" s="56"/>
      <c r="J12" s="56"/>
      <c r="M12" t="s">
        <v>123</v>
      </c>
      <c r="O12" t="s">
        <v>126</v>
      </c>
      <c r="S12" t="s">
        <v>106</v>
      </c>
    </row>
    <row r="13" spans="2:19" x14ac:dyDescent="0.35">
      <c r="C13" s="56"/>
      <c r="D13" s="56"/>
      <c r="E13" s="56"/>
      <c r="F13" s="56"/>
      <c r="G13" s="56"/>
      <c r="H13" s="56"/>
      <c r="I13" s="56"/>
      <c r="J13" s="56"/>
      <c r="M13" t="s">
        <v>125</v>
      </c>
      <c r="O13" t="s">
        <v>127</v>
      </c>
      <c r="S13" t="s">
        <v>129</v>
      </c>
    </row>
    <row r="14" spans="2:19" x14ac:dyDescent="0.35">
      <c r="C14" s="56"/>
      <c r="D14" s="56"/>
      <c r="E14" s="56"/>
      <c r="F14" s="56"/>
      <c r="G14" s="56"/>
      <c r="H14" s="56"/>
      <c r="I14" s="56"/>
      <c r="J14" s="56"/>
      <c r="M14" t="s">
        <v>124</v>
      </c>
      <c r="O14" t="s">
        <v>128</v>
      </c>
      <c r="S14" t="s">
        <v>130</v>
      </c>
    </row>
    <row r="15" spans="2:19" x14ac:dyDescent="0.35">
      <c r="C15" s="56"/>
      <c r="D15" s="56"/>
      <c r="E15" s="56"/>
      <c r="F15" s="56" t="s">
        <v>121</v>
      </c>
      <c r="G15" s="56"/>
      <c r="H15" s="56"/>
      <c r="I15" s="56"/>
      <c r="J15" s="56"/>
    </row>
    <row r="16" spans="2:19" x14ac:dyDescent="0.35">
      <c r="C16" s="56"/>
      <c r="D16" s="56"/>
      <c r="E16" s="56"/>
      <c r="F16" s="56"/>
      <c r="G16" s="56" t="s">
        <v>122</v>
      </c>
      <c r="H16" s="56"/>
      <c r="I16" s="56"/>
      <c r="J16" s="56"/>
    </row>
    <row r="17" spans="3:10" x14ac:dyDescent="0.35">
      <c r="C17" s="56"/>
      <c r="D17" s="56"/>
      <c r="E17" s="56"/>
      <c r="F17" s="56"/>
      <c r="G17" s="56"/>
      <c r="H17" s="56"/>
      <c r="I17" s="56"/>
      <c r="J17" s="56"/>
    </row>
    <row r="18" spans="3:10" x14ac:dyDescent="0.35">
      <c r="C18" s="56"/>
      <c r="D18" s="56"/>
      <c r="E18" s="56"/>
      <c r="F18" s="56"/>
      <c r="G18" s="56"/>
      <c r="H18" s="56"/>
      <c r="I18" s="56"/>
      <c r="J18" s="56"/>
    </row>
    <row r="19" spans="3:10" x14ac:dyDescent="0.35">
      <c r="C19" s="56"/>
      <c r="D19" s="56"/>
      <c r="E19" s="56"/>
      <c r="F19" s="56"/>
      <c r="G19" s="56"/>
      <c r="H19" s="56"/>
      <c r="I19" s="56"/>
      <c r="J19" s="5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BBA5E33-1A1E-49CA-A262-A7988C7ABD1C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BC53B078-CDF8-4CA4-B8B8-B8FFFA2686F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Sheet2</vt:lpstr>
      <vt:lpstr>Sheet6</vt:lpstr>
      <vt:lpstr>Sheet3</vt:lpstr>
      <vt:lpstr>Sheet7</vt:lpstr>
      <vt:lpstr>Sheet4</vt:lpstr>
      <vt:lpstr>Sheet1</vt:lpstr>
      <vt:lpstr>Sheet5</vt:lpstr>
      <vt:lpstr>Sheet8</vt:lpstr>
      <vt:lpstr>Sheet9</vt:lpstr>
      <vt:lpstr>Sheet3!Print_Area</vt:lpstr>
      <vt:lpstr>Sheet7!Print_Area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DEVELIOGLU</dc:creator>
  <cp:lastModifiedBy>Ozgur DEVELIOGLU</cp:lastModifiedBy>
  <cp:lastPrinted>2015-05-23T11:45:01Z</cp:lastPrinted>
  <dcterms:created xsi:type="dcterms:W3CDTF">2015-03-28T13:47:09Z</dcterms:created>
  <dcterms:modified xsi:type="dcterms:W3CDTF">2015-10-11T02:48:10Z</dcterms:modified>
</cp:coreProperties>
</file>