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373C8942-27D2-4CCE-B5C8-5532EC16B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abilidad" sheetId="7" r:id="rId1"/>
    <sheet name="Randomiz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7" l="1"/>
  <c r="I15" i="7" l="1"/>
  <c r="J15" i="7" s="1"/>
  <c r="B18" i="7"/>
  <c r="F8" i="7"/>
  <c r="G8" i="7" s="1"/>
  <c r="H8" i="7" s="1"/>
  <c r="E8" i="7"/>
  <c r="D8" i="7"/>
  <c r="F7" i="7"/>
  <c r="E7" i="7"/>
  <c r="D7" i="7"/>
  <c r="F6" i="7"/>
  <c r="G6" i="7" s="1"/>
  <c r="H6" i="7" s="1"/>
  <c r="E6" i="7"/>
  <c r="D6" i="7"/>
  <c r="F5" i="7"/>
  <c r="E5" i="7"/>
  <c r="D5" i="7"/>
  <c r="F4" i="7"/>
  <c r="G4" i="7" s="1"/>
  <c r="H4" i="7" s="1"/>
  <c r="E4" i="7"/>
  <c r="D4" i="7"/>
  <c r="E3" i="7"/>
  <c r="F3" i="7" s="1"/>
  <c r="D3" i="7"/>
  <c r="B3" i="6"/>
  <c r="C3" i="6" s="1"/>
  <c r="D3" i="6" s="1"/>
  <c r="E8" i="6"/>
  <c r="E7" i="6"/>
  <c r="E6" i="6"/>
  <c r="E5" i="6"/>
  <c r="E4" i="6"/>
  <c r="E3" i="6"/>
  <c r="I4" i="7" l="1"/>
  <c r="G5" i="7"/>
  <c r="H5" i="7" s="1"/>
  <c r="I5" i="7" s="1"/>
  <c r="I6" i="7"/>
  <c r="G7" i="7"/>
  <c r="H7" i="7" s="1"/>
  <c r="I7" i="7" s="1"/>
  <c r="I8" i="7"/>
  <c r="B4" i="6"/>
  <c r="C4" i="6" s="1"/>
  <c r="D4" i="6" s="1"/>
  <c r="F3" i="6"/>
  <c r="H10" i="7" l="1"/>
  <c r="I10" i="7"/>
  <c r="F4" i="6"/>
  <c r="G4" i="6" s="1"/>
  <c r="H4" i="6" s="1"/>
  <c r="B5" i="6"/>
  <c r="B6" i="6" s="1"/>
  <c r="B22" i="7" l="1"/>
  <c r="B21" i="7"/>
  <c r="B20" i="7"/>
  <c r="H15" i="7"/>
  <c r="B19" i="7"/>
  <c r="C5" i="6"/>
  <c r="D5" i="6" s="1"/>
  <c r="B7" i="6"/>
  <c r="C6" i="6"/>
  <c r="D6" i="6" s="1"/>
  <c r="F6" i="6"/>
  <c r="F5" i="6"/>
  <c r="G5" i="6" s="1"/>
  <c r="I4" i="6"/>
  <c r="H5" i="6" l="1"/>
  <c r="I5" i="6" s="1"/>
  <c r="C7" i="6"/>
  <c r="D7" i="6" s="1"/>
  <c r="B8" i="6"/>
  <c r="G6" i="6"/>
  <c r="H6" i="6" s="1"/>
  <c r="C8" i="6" l="1"/>
  <c r="D8" i="6" s="1"/>
  <c r="F7" i="6"/>
  <c r="G7" i="6" s="1"/>
  <c r="H7" i="6" s="1"/>
  <c r="I7" i="6" s="1"/>
  <c r="F8" i="6"/>
  <c r="I6" i="6"/>
  <c r="G8" i="6" l="1"/>
  <c r="H8" i="6" s="1"/>
  <c r="H10" i="6" s="1"/>
  <c r="I8" i="6" l="1"/>
  <c r="I10" i="6" s="1"/>
  <c r="H12" i="6" s="1"/>
  <c r="B21" i="6" l="1"/>
  <c r="B17" i="6"/>
  <c r="B18" i="6"/>
  <c r="B20" i="6"/>
  <c r="B19" i="6"/>
  <c r="H13" i="6"/>
  <c r="I13" i="6" s="1"/>
  <c r="J13" i="6" s="1"/>
</calcChain>
</file>

<file path=xl/sharedStrings.xml><?xml version="1.0" encoding="utf-8"?>
<sst xmlns="http://schemas.openxmlformats.org/spreadsheetml/2006/main" count="62" uniqueCount="25">
  <si>
    <t>-</t>
  </si>
  <si>
    <t>R(t)</t>
  </si>
  <si>
    <t>$E_C$</t>
  </si>
  <si>
    <t>$E_R$</t>
  </si>
  <si>
    <t>Horas</t>
  </si>
  <si>
    <t>$\hat{E_T}$</t>
  </si>
  <si>
    <t>$\hat{k}$</t>
  </si>
  <si>
    <t>$E_T$</t>
  </si>
  <si>
    <t>$\lambda_i$</t>
  </si>
  <si>
    <t>$\frac{\lambda_i}{\lambda_{i-1}}$</t>
  </si>
  <si>
    <t>ET</t>
  </si>
  <si>
    <t>EC</t>
  </si>
  <si>
    <t>ER</t>
  </si>
  <si>
    <t>λi</t>
  </si>
  <si>
    <t>λi/λi-1</t>
  </si>
  <si>
    <t>ETOT</t>
  </si>
  <si>
    <t>K</t>
  </si>
  <si>
    <t>Semana</t>
  </si>
  <si>
    <t>IT</t>
  </si>
  <si>
    <t>Meses</t>
  </si>
  <si>
    <t>Promedio</t>
  </si>
  <si>
    <t>MTTF</t>
  </si>
  <si>
    <t>λ</t>
  </si>
  <si>
    <t>Confiabilidad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</si>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</sst>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76" formatCode="0.000000000"/>
    <numFmt numFmtId="184" formatCode="0.00000%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84" fontId="0" fillId="0" borderId="0" xfId="1" applyNumberFormat="1" applyFont="1"/>
    <xf numFmtId="176" fontId="0" fillId="0" borderId="0" xfId="0" applyNumberFormat="1" applyAlignment="1"/>
    <xf numFmtId="0" fontId="0" fillId="0" borderId="1" xfId="0" applyBorder="1"/>
    <xf numFmtId="168" fontId="0" fillId="0" borderId="1" xfId="0" applyNumberFormat="1" applyBorder="1"/>
    <xf numFmtId="176" fontId="0" fillId="0" borderId="1" xfId="0" applyNumberFormat="1" applyBorder="1"/>
    <xf numFmtId="184" fontId="0" fillId="0" borderId="1" xfId="1" applyNumberFormat="1" applyFont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4FEB-A69D-45C6-9433-6FBCF68317E6}">
  <dimension ref="A1:J22"/>
  <sheetViews>
    <sheetView tabSelected="1" workbookViewId="0">
      <selection activeCell="N9" sqref="N9"/>
    </sheetView>
  </sheetViews>
  <sheetFormatPr defaultRowHeight="12.75" x14ac:dyDescent="0.2"/>
  <cols>
    <col min="2" max="2" width="10.28515625" bestFit="1" customWidth="1"/>
    <col min="8" max="8" width="11.5703125" bestFit="1" customWidth="1"/>
  </cols>
  <sheetData>
    <row r="1" spans="1:10" x14ac:dyDescent="0.2">
      <c r="A1" s="10" t="s">
        <v>17</v>
      </c>
      <c r="B1" s="10" t="s">
        <v>10</v>
      </c>
      <c r="C1" s="10" t="s">
        <v>11</v>
      </c>
      <c r="D1" s="10" t="s">
        <v>12</v>
      </c>
      <c r="E1" s="10" t="s">
        <v>4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10" x14ac:dyDescent="0.2">
      <c r="A2" s="10" t="s">
        <v>17</v>
      </c>
      <c r="B2" s="10" t="s">
        <v>7</v>
      </c>
      <c r="C2" s="10" t="s">
        <v>2</v>
      </c>
      <c r="D2" s="10" t="s">
        <v>3</v>
      </c>
      <c r="E2" s="10" t="s">
        <v>4</v>
      </c>
      <c r="F2" s="10" t="s">
        <v>8</v>
      </c>
      <c r="G2" s="10" t="s">
        <v>9</v>
      </c>
      <c r="H2" s="10" t="s">
        <v>5</v>
      </c>
      <c r="I2" s="10" t="s">
        <v>6</v>
      </c>
    </row>
    <row r="3" spans="1:10" x14ac:dyDescent="0.2">
      <c r="A3" s="6">
        <v>1</v>
      </c>
      <c r="B3" s="6">
        <v>3</v>
      </c>
      <c r="C3" s="6">
        <v>3</v>
      </c>
      <c r="D3" s="6">
        <f>B3-C3</f>
        <v>0</v>
      </c>
      <c r="E3" s="6">
        <f>24*30*A3</f>
        <v>720</v>
      </c>
      <c r="F3" s="7">
        <f>B3/E3</f>
        <v>4.1666666666666666E-3</v>
      </c>
      <c r="G3" s="1" t="s">
        <v>0</v>
      </c>
      <c r="H3" s="1" t="s">
        <v>0</v>
      </c>
      <c r="I3" s="1" t="s">
        <v>0</v>
      </c>
    </row>
    <row r="4" spans="1:10" x14ac:dyDescent="0.2">
      <c r="A4" s="6">
        <v>2</v>
      </c>
      <c r="B4" s="6">
        <v>8</v>
      </c>
      <c r="C4" s="6">
        <v>8</v>
      </c>
      <c r="D4" s="6">
        <f t="shared" ref="D4:D8" si="0">B4-C4</f>
        <v>0</v>
      </c>
      <c r="E4" s="6">
        <f t="shared" ref="E4:E8" si="1">24*30*A4</f>
        <v>1440</v>
      </c>
      <c r="F4" s="7">
        <f>(B4-B3)/E4</f>
        <v>3.472222222222222E-3</v>
      </c>
      <c r="G4" s="7">
        <f>F4/F3</f>
        <v>0.83333333333333326</v>
      </c>
      <c r="H4" s="7">
        <f>(G4*C3-C4)/(G4-1)</f>
        <v>32.999999999999986</v>
      </c>
      <c r="I4" s="7">
        <f>F4*B$12/(H4-C4)</f>
        <v>0.41666666666666691</v>
      </c>
    </row>
    <row r="5" spans="1:10" x14ac:dyDescent="0.2">
      <c r="A5" s="6">
        <v>3</v>
      </c>
      <c r="B5" s="6">
        <v>14</v>
      </c>
      <c r="C5" s="6">
        <v>14</v>
      </c>
      <c r="D5" s="6">
        <f t="shared" si="0"/>
        <v>0</v>
      </c>
      <c r="E5" s="6">
        <f t="shared" si="1"/>
        <v>2160</v>
      </c>
      <c r="F5" s="7">
        <f t="shared" ref="F5:F8" si="2">(B5-B4)/E5</f>
        <v>2.7777777777777779E-3</v>
      </c>
      <c r="G5" s="7">
        <f t="shared" ref="G5:G8" si="3">F5/F4</f>
        <v>0.8</v>
      </c>
      <c r="H5" s="7">
        <f t="shared" ref="H5:H8" si="4">(G5*C4-C5)/(G5-1)</f>
        <v>38.000000000000007</v>
      </c>
      <c r="I5" s="7">
        <f>F5*B$12/(H5-C5)</f>
        <v>0.34722222222222215</v>
      </c>
    </row>
    <row r="6" spans="1:10" x14ac:dyDescent="0.2">
      <c r="A6" s="6">
        <v>4</v>
      </c>
      <c r="B6" s="6">
        <v>16</v>
      </c>
      <c r="C6" s="6">
        <v>15</v>
      </c>
      <c r="D6" s="6">
        <f t="shared" si="0"/>
        <v>1</v>
      </c>
      <c r="E6" s="6">
        <f t="shared" si="1"/>
        <v>2880</v>
      </c>
      <c r="F6" s="7">
        <f t="shared" si="2"/>
        <v>6.9444444444444447E-4</v>
      </c>
      <c r="G6" s="7">
        <f t="shared" si="3"/>
        <v>0.25</v>
      </c>
      <c r="H6" s="7">
        <f t="shared" si="4"/>
        <v>15.333333333333334</v>
      </c>
      <c r="I6" s="7">
        <f>F6*B$12/(H6-C6)</f>
        <v>6.2499999999999893</v>
      </c>
    </row>
    <row r="7" spans="1:10" x14ac:dyDescent="0.2">
      <c r="A7" s="6">
        <v>5</v>
      </c>
      <c r="B7" s="6">
        <v>18</v>
      </c>
      <c r="C7" s="6">
        <v>17</v>
      </c>
      <c r="D7" s="6">
        <f t="shared" si="0"/>
        <v>1</v>
      </c>
      <c r="E7" s="6">
        <f t="shared" si="1"/>
        <v>3600</v>
      </c>
      <c r="F7" s="7">
        <f t="shared" si="2"/>
        <v>5.5555555555555556E-4</v>
      </c>
      <c r="G7" s="7">
        <f t="shared" si="3"/>
        <v>0.79999999999999993</v>
      </c>
      <c r="H7" s="7">
        <f t="shared" si="4"/>
        <v>25</v>
      </c>
      <c r="I7" s="7">
        <f>F7*B$12/(H7-C7)</f>
        <v>0.20833333333333334</v>
      </c>
    </row>
    <row r="8" spans="1:10" x14ac:dyDescent="0.2">
      <c r="A8" s="6">
        <v>6</v>
      </c>
      <c r="B8" s="6">
        <v>21</v>
      </c>
      <c r="C8" s="6">
        <v>20</v>
      </c>
      <c r="D8" s="6">
        <f t="shared" si="0"/>
        <v>1</v>
      </c>
      <c r="E8" s="6">
        <f t="shared" si="1"/>
        <v>4320</v>
      </c>
      <c r="F8" s="7">
        <f t="shared" si="2"/>
        <v>6.9444444444444447E-4</v>
      </c>
      <c r="G8" s="7">
        <f t="shared" si="3"/>
        <v>1.25</v>
      </c>
      <c r="H8" s="7">
        <f t="shared" si="4"/>
        <v>5</v>
      </c>
      <c r="I8" s="7">
        <f>F8*B$12/(H8-C8)</f>
        <v>-0.1388888888888889</v>
      </c>
    </row>
    <row r="10" spans="1:10" x14ac:dyDescent="0.2">
      <c r="G10" s="6" t="s">
        <v>20</v>
      </c>
      <c r="H10" s="7">
        <f>AVERAGE(H4:H8)</f>
        <v>23.266666666666666</v>
      </c>
      <c r="I10" s="7">
        <f>AVERAGE(I4:I8)</f>
        <v>1.4166666666666645</v>
      </c>
    </row>
    <row r="12" spans="1:10" x14ac:dyDescent="0.2">
      <c r="A12" s="6" t="s">
        <v>18</v>
      </c>
      <c r="B12" s="6">
        <v>3000</v>
      </c>
      <c r="G12" s="6" t="s">
        <v>22</v>
      </c>
      <c r="H12" s="8">
        <f>I10*D8/B12</f>
        <v>4.7222222222222153E-4</v>
      </c>
    </row>
    <row r="14" spans="1:10" x14ac:dyDescent="0.2">
      <c r="G14" s="6"/>
      <c r="H14" s="6" t="s">
        <v>4</v>
      </c>
      <c r="I14" s="6" t="s">
        <v>24</v>
      </c>
      <c r="J14" s="6" t="s">
        <v>19</v>
      </c>
    </row>
    <row r="15" spans="1:10" x14ac:dyDescent="0.2">
      <c r="G15" s="6" t="s">
        <v>21</v>
      </c>
      <c r="H15" s="6">
        <f>1/H12</f>
        <v>2117.6470588235325</v>
      </c>
      <c r="I15" s="6">
        <f>H15/24</f>
        <v>88.235294117647186</v>
      </c>
      <c r="J15" s="6">
        <f>I15/30</f>
        <v>2.9411764705882395</v>
      </c>
    </row>
    <row r="16" spans="1:10" x14ac:dyDescent="0.2">
      <c r="A16" s="6" t="s">
        <v>23</v>
      </c>
      <c r="B16" s="6"/>
    </row>
    <row r="17" spans="1:2" x14ac:dyDescent="0.2">
      <c r="A17" s="6" t="s">
        <v>19</v>
      </c>
      <c r="B17" s="6" t="s">
        <v>1</v>
      </c>
    </row>
    <row r="18" spans="1:2" x14ac:dyDescent="0.2">
      <c r="A18" s="6">
        <v>1</v>
      </c>
      <c r="B18" s="9">
        <f>EXP(-H$12*A18*30*24)</f>
        <v>0.7117703227626101</v>
      </c>
    </row>
    <row r="19" spans="1:2" x14ac:dyDescent="0.2">
      <c r="A19" s="6">
        <v>2</v>
      </c>
      <c r="B19" s="9">
        <f t="shared" ref="B19:B22" si="5">EXP(-H$12*A19*30*24)</f>
        <v>0.5066169923655901</v>
      </c>
    </row>
    <row r="20" spans="1:2" x14ac:dyDescent="0.2">
      <c r="A20" s="6">
        <v>3</v>
      </c>
      <c r="B20" s="9">
        <f t="shared" si="5"/>
        <v>0.36059494017307875</v>
      </c>
    </row>
    <row r="21" spans="1:2" x14ac:dyDescent="0.2">
      <c r="A21" s="6">
        <v>4</v>
      </c>
      <c r="B21" s="9">
        <f t="shared" si="5"/>
        <v>0.25666077695355638</v>
      </c>
    </row>
    <row r="22" spans="1:2" x14ac:dyDescent="0.2">
      <c r="A22" s="6">
        <v>5</v>
      </c>
      <c r="B22" s="9">
        <f t="shared" si="5"/>
        <v>0.18268352405273511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DE1-3632-46FF-9F62-A14F4ED22D27}">
  <dimension ref="A1:J21"/>
  <sheetViews>
    <sheetView zoomScaleNormal="100" workbookViewId="0">
      <selection activeCell="A12" sqref="A12:B12"/>
    </sheetView>
  </sheetViews>
  <sheetFormatPr defaultRowHeight="12.75" x14ac:dyDescent="0.2"/>
  <cols>
    <col min="2" max="2" width="12.42578125" bestFit="1" customWidth="1"/>
    <col min="6" max="6" width="13.140625" customWidth="1"/>
    <col min="7" max="7" width="11.42578125" customWidth="1"/>
    <col min="8" max="8" width="17.28515625" bestFit="1" customWidth="1"/>
    <col min="9" max="9" width="10" bestFit="1" customWidth="1"/>
  </cols>
  <sheetData>
    <row r="1" spans="1:10" x14ac:dyDescent="0.2">
      <c r="A1" t="s">
        <v>17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5</v>
      </c>
      <c r="I1" t="s">
        <v>6</v>
      </c>
    </row>
    <row r="2" spans="1:10" x14ac:dyDescent="0.2">
      <c r="A2" t="s">
        <v>17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>
        <v>1</v>
      </c>
      <c r="B3">
        <f ca="1">RANDBETWEEN(2,6)</f>
        <v>4</v>
      </c>
      <c r="C3">
        <f ca="1">RANDBETWEEN(B3-2,B3)</f>
        <v>3</v>
      </c>
      <c r="D3">
        <f ca="1">B3-C3</f>
        <v>1</v>
      </c>
      <c r="E3">
        <f>24*30*A3</f>
        <v>720</v>
      </c>
      <c r="F3" s="3">
        <f ca="1">B3/E3</f>
        <v>5.5555555555555558E-3</v>
      </c>
      <c r="G3" s="2" t="s">
        <v>0</v>
      </c>
      <c r="H3" s="2" t="s">
        <v>0</v>
      </c>
      <c r="I3" s="2" t="s">
        <v>0</v>
      </c>
    </row>
    <row r="4" spans="1:10" x14ac:dyDescent="0.2">
      <c r="A4">
        <v>2</v>
      </c>
      <c r="B4">
        <f ca="1">RANDBETWEEN(2,6)+B3</f>
        <v>8</v>
      </c>
      <c r="C4">
        <f t="shared" ref="C4:C8" ca="1" si="0">RANDBETWEEN(B4-2,B4)</f>
        <v>7</v>
      </c>
      <c r="D4">
        <f t="shared" ref="D4:D8" ca="1" si="1">B4-C4</f>
        <v>1</v>
      </c>
      <c r="E4">
        <f t="shared" ref="E4:E8" si="2">24*30*A4</f>
        <v>1440</v>
      </c>
      <c r="F4" s="3">
        <f ca="1">(B4-B3)/E4</f>
        <v>2.7777777777777779E-3</v>
      </c>
      <c r="G4" s="3">
        <f ca="1">F4/F3</f>
        <v>0.5</v>
      </c>
      <c r="H4" s="3">
        <f ca="1">(G4*C3-C4)/(G4-1)</f>
        <v>11</v>
      </c>
      <c r="I4" s="3">
        <f ca="1">F4*B$12/(H4-C4)</f>
        <v>2.0833333333333335</v>
      </c>
    </row>
    <row r="5" spans="1:10" x14ac:dyDescent="0.2">
      <c r="A5">
        <v>3</v>
      </c>
      <c r="B5">
        <f t="shared" ref="B5:B8" ca="1" si="3">RANDBETWEEN(2,6)+B4</f>
        <v>10</v>
      </c>
      <c r="C5">
        <f t="shared" ca="1" si="0"/>
        <v>8</v>
      </c>
      <c r="D5">
        <f t="shared" ca="1" si="1"/>
        <v>2</v>
      </c>
      <c r="E5">
        <f t="shared" si="2"/>
        <v>2160</v>
      </c>
      <c r="F5" s="3">
        <f t="shared" ref="F5:F8" ca="1" si="4">(B5-B4)/E5</f>
        <v>9.2592592592592596E-4</v>
      </c>
      <c r="G5" s="3">
        <f t="shared" ref="G5:G8" ca="1" si="5">F5/F4</f>
        <v>0.33333333333333331</v>
      </c>
      <c r="H5" s="3">
        <f t="shared" ref="H5:H8" ca="1" si="6">(G5*C4-C5)/(G5-1)</f>
        <v>8.5</v>
      </c>
      <c r="I5" s="3">
        <f ca="1">F5*B$12/(H5-C5)</f>
        <v>5.5555555555555554</v>
      </c>
    </row>
    <row r="6" spans="1:10" x14ac:dyDescent="0.2">
      <c r="A6">
        <v>4</v>
      </c>
      <c r="B6">
        <f t="shared" ca="1" si="3"/>
        <v>12</v>
      </c>
      <c r="C6">
        <f t="shared" ca="1" si="0"/>
        <v>11</v>
      </c>
      <c r="D6">
        <f t="shared" ca="1" si="1"/>
        <v>1</v>
      </c>
      <c r="E6">
        <f t="shared" si="2"/>
        <v>2880</v>
      </c>
      <c r="F6" s="3">
        <f t="shared" ca="1" si="4"/>
        <v>6.9444444444444447E-4</v>
      </c>
      <c r="G6" s="3">
        <f t="shared" ca="1" si="5"/>
        <v>0.75</v>
      </c>
      <c r="H6" s="3">
        <f t="shared" ca="1" si="6"/>
        <v>20</v>
      </c>
      <c r="I6" s="3">
        <f ca="1">F6*B$12/(H6-C6)</f>
        <v>0.23148148148148151</v>
      </c>
    </row>
    <row r="7" spans="1:10" x14ac:dyDescent="0.2">
      <c r="A7">
        <v>5</v>
      </c>
      <c r="B7">
        <f t="shared" ca="1" si="3"/>
        <v>16</v>
      </c>
      <c r="C7">
        <f t="shared" ca="1" si="0"/>
        <v>14</v>
      </c>
      <c r="D7">
        <f t="shared" ca="1" si="1"/>
        <v>2</v>
      </c>
      <c r="E7">
        <f t="shared" si="2"/>
        <v>3600</v>
      </c>
      <c r="F7" s="3">
        <f t="shared" ca="1" si="4"/>
        <v>1.1111111111111111E-3</v>
      </c>
      <c r="G7" s="3">
        <f t="shared" ca="1" si="5"/>
        <v>1.5999999999999999</v>
      </c>
      <c r="H7" s="3">
        <f t="shared" ca="1" si="6"/>
        <v>5.9999999999999973</v>
      </c>
      <c r="I7" s="3">
        <f ca="1">F7*B$12/(H7-C7)</f>
        <v>-0.41666666666666652</v>
      </c>
    </row>
    <row r="8" spans="1:10" x14ac:dyDescent="0.2">
      <c r="A8">
        <v>6</v>
      </c>
      <c r="B8">
        <f t="shared" ca="1" si="3"/>
        <v>20</v>
      </c>
      <c r="C8">
        <f t="shared" ca="1" si="0"/>
        <v>19</v>
      </c>
      <c r="D8">
        <f t="shared" ca="1" si="1"/>
        <v>1</v>
      </c>
      <c r="E8">
        <f t="shared" si="2"/>
        <v>4320</v>
      </c>
      <c r="F8" s="3">
        <f t="shared" ca="1" si="4"/>
        <v>9.2592592592592596E-4</v>
      </c>
      <c r="G8" s="3">
        <f t="shared" ca="1" si="5"/>
        <v>0.83333333333333337</v>
      </c>
      <c r="H8" s="3">
        <f t="shared" ca="1" si="6"/>
        <v>44</v>
      </c>
      <c r="I8" s="3">
        <f ca="1">F8*B$12/(H8-C8)</f>
        <v>0.1111111111111111</v>
      </c>
    </row>
    <row r="10" spans="1:10" x14ac:dyDescent="0.2">
      <c r="C10">
        <v>2</v>
      </c>
      <c r="G10" t="s">
        <v>20</v>
      </c>
      <c r="H10" s="3">
        <f ca="1">AVERAGE(H4:H8)</f>
        <v>17.899999999999999</v>
      </c>
      <c r="I10" s="3">
        <f ca="1">AVERAGE(I4:I8)</f>
        <v>1.5129629629629631</v>
      </c>
    </row>
    <row r="12" spans="1:10" x14ac:dyDescent="0.2">
      <c r="A12" t="s">
        <v>18</v>
      </c>
      <c r="B12">
        <v>3000</v>
      </c>
      <c r="G12" t="s">
        <v>22</v>
      </c>
      <c r="H12" s="5">
        <f ca="1">I10*D8/B12</f>
        <v>5.0432098765432101E-4</v>
      </c>
    </row>
    <row r="13" spans="1:10" x14ac:dyDescent="0.2">
      <c r="G13" t="s">
        <v>21</v>
      </c>
      <c r="H13">
        <f ca="1">1/H12</f>
        <v>1982.8641370869032</v>
      </c>
      <c r="I13">
        <f ca="1">H13/24</f>
        <v>82.619339045287632</v>
      </c>
      <c r="J13">
        <f ca="1">I13/30</f>
        <v>2.7539779681762542</v>
      </c>
    </row>
    <row r="14" spans="1:10" x14ac:dyDescent="0.2">
      <c r="H14" t="s">
        <v>4</v>
      </c>
      <c r="I14" t="s">
        <v>24</v>
      </c>
      <c r="J14" t="s">
        <v>19</v>
      </c>
    </row>
    <row r="15" spans="1:10" x14ac:dyDescent="0.2">
      <c r="A15" t="s">
        <v>23</v>
      </c>
    </row>
    <row r="16" spans="1:10" x14ac:dyDescent="0.2">
      <c r="A16" t="s">
        <v>19</v>
      </c>
      <c r="B16" t="s">
        <v>1</v>
      </c>
    </row>
    <row r="17" spans="1:2" x14ac:dyDescent="0.2">
      <c r="A17">
        <v>1</v>
      </c>
      <c r="B17" s="4">
        <f ca="1">EXP(-H$12*A17*30*24)</f>
        <v>0.69550915041117956</v>
      </c>
    </row>
    <row r="18" spans="1:2" x14ac:dyDescent="0.2">
      <c r="A18">
        <v>2</v>
      </c>
      <c r="B18" s="4">
        <f t="shared" ref="B18:B21" ca="1" si="7">EXP(-H$12*A18*30*24)</f>
        <v>0.48373297830568079</v>
      </c>
    </row>
    <row r="19" spans="1:2" x14ac:dyDescent="0.2">
      <c r="A19">
        <v>3</v>
      </c>
      <c r="B19" s="4">
        <f t="shared" ca="1" si="7"/>
        <v>0.33644071276725362</v>
      </c>
    </row>
    <row r="20" spans="1:2" x14ac:dyDescent="0.2">
      <c r="A20">
        <v>4</v>
      </c>
      <c r="B20" s="4">
        <f t="shared" ca="1" si="7"/>
        <v>0.23399759430048425</v>
      </c>
    </row>
    <row r="21" spans="1:2" x14ac:dyDescent="0.2">
      <c r="A21">
        <v>5</v>
      </c>
      <c r="B21" s="4">
        <f t="shared" ca="1" si="7"/>
        <v>0.16274746801018963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Confiabilidad</vt:lpstr>
      <vt:lpstr>Randomizer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AGUSTIN FIGUEROA</cp:lastModifiedBy>
  <dcterms:modified xsi:type="dcterms:W3CDTF">2024-02-09T07:30:56Z</dcterms:modified>
</cp:coreProperties>
</file>