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5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4" i="2" l="1"/>
  <c r="B12" i="2"/>
  <c r="A9" i="2"/>
  <c r="A11" i="2"/>
  <c r="B3" i="2"/>
  <c r="B5" i="2"/>
  <c r="B2" i="2"/>
  <c r="A10" i="2"/>
  <c r="B6" i="2"/>
  <c r="A3" i="2"/>
  <c r="B7" i="2"/>
  <c r="A4" i="2"/>
  <c r="A12" i="2"/>
  <c r="B8" i="2"/>
  <c r="A5" i="2"/>
  <c r="A2" i="2"/>
  <c r="B9" i="2"/>
  <c r="A6" i="2"/>
  <c r="A7" i="2"/>
  <c r="B11" i="2"/>
  <c r="A8" i="2"/>
  <c r="B10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<sst xmlns="http://schemas.openxmlformats.org/spreadsheetml/2006/main" count="51" uniqueCount="50">
  <si>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</si>
  <si>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</si>
  <si>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</si>
  <si>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</si>
  <si>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</si>
  <si>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</si>
  <si>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</si>
  <si>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</si>
  <si>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</si>
  <si>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</si>
  <si>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</si>
  <si>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</si>
  <si>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</si>
  <si>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</si>
  <si>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</si>
  <si>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</si>
  <si>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</si>
  <si>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2023-12-10 03:30:26</t>
  </si>
  <si>
    <t>2023-12-10 03:31:28</t>
  </si>
  <si>
    <t>2023-12-10 03:32:31</t>
  </si>
  <si>
    <t>2023-12-10 03:33:34</t>
  </si>
  <si>
    <t>2023-12-10 03:34:37</t>
  </si>
  <si>
    <t>2023-12-10 03:35:40</t>
  </si>
  <si>
    <t>2023-12-10 03:36:43</t>
  </si>
  <si>
    <t>2023-12-10 03:37:46</t>
  </si>
  <si>
    <t>2023-12-10 03:38:49</t>
  </si>
  <si>
    <t>2023-12-10 03:39:52</t>
  </si>
  <si>
    <t>2023-12-10 03:40:55</t>
  </si>
  <si>
    <t>2023-12-10 03:41:58</t>
  </si>
  <si>
    <t>2023-12-10 03:43:01</t>
  </si>
  <si>
    <t>2023-12-10 03:44:04</t>
  </si>
  <si>
    <t>2023-12-10 03:45:07</t>
  </si>
  <si>
    <t>2023-12-10 03:46:10</t>
  </si>
  <si>
    <t>2023-12-10 03:47:13</t>
  </si>
  <si>
    <t>2023-12-10 03:48:15</t>
  </si>
  <si>
    <t>2023-12-10 03:49:18</t>
  </si>
  <si>
    <t>2023-12-10 03:50:21</t>
  </si>
  <si>
    <t>2023-12-10 03:51:24</t>
  </si>
  <si>
    <t>2023-12-10 03:52:27</t>
  </si>
  <si>
    <t>2023-12-10 03:53:30</t>
  </si>
  <si>
    <t>2023-12-10 03:54:33</t>
  </si>
  <si>
    <t>2023-12-10 03:55:36</t>
  </si>
  <si>
    <t>2023-12-10 03:56:39</t>
  </si>
  <si>
    <t>2023-12-10 03:57:42</t>
  </si>
  <si>
    <t>2023-12-10 03:58:45</t>
  </si>
  <si>
    <t>2023-12-10 03:59:48</t>
  </si>
  <si>
    <t>2023-12-10 04:00:51</t>
  </si>
  <si>
    <t>2023-12-10 04:01:54</t>
  </si>
  <si>
    <t>2023-12-10 04:02:57</t>
  </si>
  <si>
    <t>2023-12-10 04:04:00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</si>
</sst>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crudos'!$E$2:$E$34</c:f>
              <c:numCache>
                <c:formatCode>General</c:formatCode>
                <c:ptCount val="33"/>
                <c:pt idx="0">
                  <c:v>26.8531468531468</c:v>
                </c:pt>
                <c:pt idx="1">
                  <c:v>25.410839160839199</c:v>
                </c:pt>
                <c:pt idx="2">
                  <c:v>23.575174825174798</c:v>
                </c:pt>
                <c:pt idx="3">
                  <c:v>22.0017482517482</c:v>
                </c:pt>
                <c:pt idx="4">
                  <c:v>21.608391608391599</c:v>
                </c:pt>
                <c:pt idx="5">
                  <c:v>20.821678321678299</c:v>
                </c:pt>
                <c:pt idx="6">
                  <c:v>20.5594405594405</c:v>
                </c:pt>
                <c:pt idx="7">
                  <c:v>20.034965034965001</c:v>
                </c:pt>
                <c:pt idx="8">
                  <c:v>19.772727272727298</c:v>
                </c:pt>
                <c:pt idx="9">
                  <c:v>20.034965034965001</c:v>
                </c:pt>
                <c:pt idx="10">
                  <c:v>19.2482517482517</c:v>
                </c:pt>
                <c:pt idx="11">
                  <c:v>19.510489510489499</c:v>
                </c:pt>
                <c:pt idx="12">
                  <c:v>19.641608391608401</c:v>
                </c:pt>
                <c:pt idx="13">
                  <c:v>19.2482517482517</c:v>
                </c:pt>
                <c:pt idx="14">
                  <c:v>19.379370629370602</c:v>
                </c:pt>
                <c:pt idx="15">
                  <c:v>18.8548951048951</c:v>
                </c:pt>
                <c:pt idx="16">
                  <c:v>19.117132867132899</c:v>
                </c:pt>
                <c:pt idx="17">
                  <c:v>18.8548951048951</c:v>
                </c:pt>
                <c:pt idx="18">
                  <c:v>18.723776223776198</c:v>
                </c:pt>
                <c:pt idx="19">
                  <c:v>19.117132867132899</c:v>
                </c:pt>
                <c:pt idx="20">
                  <c:v>18.592657342657301</c:v>
                </c:pt>
                <c:pt idx="21">
                  <c:v>18.8548951048951</c:v>
                </c:pt>
                <c:pt idx="22">
                  <c:v>18.8548951048951</c:v>
                </c:pt>
                <c:pt idx="23">
                  <c:v>18.592657342657301</c:v>
                </c:pt>
                <c:pt idx="24">
                  <c:v>18.592657342657301</c:v>
                </c:pt>
                <c:pt idx="25">
                  <c:v>18.8548951048951</c:v>
                </c:pt>
                <c:pt idx="26">
                  <c:v>18.8548951048951</c:v>
                </c:pt>
                <c:pt idx="27">
                  <c:v>18.199300699300601</c:v>
                </c:pt>
                <c:pt idx="28">
                  <c:v>18.592657342657301</c:v>
                </c:pt>
                <c:pt idx="29">
                  <c:v>18.592657342657301</c:v>
                </c:pt>
                <c:pt idx="30">
                  <c:v>18.199300699300601</c:v>
                </c:pt>
                <c:pt idx="31">
                  <c:v>18.8548951048951</c:v>
                </c:pt>
                <c:pt idx="32">
                  <c:v>18.330419580419498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18.8548951048951</c:v>
                </c:pt>
                <c:pt idx="1">
                  <c:v>18.592657342657301</c:v>
                </c:pt>
                <c:pt idx="2">
                  <c:v>18.592657342657301</c:v>
                </c:pt>
                <c:pt idx="3">
                  <c:v>18.8548951048951</c:v>
                </c:pt>
                <c:pt idx="4">
                  <c:v>18.8548951048951</c:v>
                </c:pt>
                <c:pt idx="5">
                  <c:v>18.199300699300601</c:v>
                </c:pt>
                <c:pt idx="6">
                  <c:v>18.592657342657301</c:v>
                </c:pt>
                <c:pt idx="7">
                  <c:v>18.592657342657301</c:v>
                </c:pt>
                <c:pt idx="8">
                  <c:v>18.199300699300601</c:v>
                </c:pt>
                <c:pt idx="9">
                  <c:v>18.8548951048951</c:v>
                </c:pt>
                <c:pt idx="10">
                  <c:v>18.330419580419498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18.592657342657301</c:v>
                </c:pt>
                <c:pt idx="1">
                  <c:v>18.592657342657301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15</v>
      </c>
      <c r="C2" s="5" t="s">
        <v>17</v>
      </c>
      <c r="D2">
        <v>0</v>
      </c>
      <c r="E2">
        <v>26.8531468531468</v>
      </c>
      <c r="G2" t="s">
        <v>2</v>
      </c>
      <c r="H2">
        <v>17</v>
      </c>
      <c r="I2" s="4">
        <f>INDEX(C:C,H2)-C2</f>
        <v>1.0925925926130731E-2</v>
      </c>
    </row>
    <row r="3" spans="1:9" x14ac:dyDescent="0.3">
      <c r="A3">
        <v>23</v>
      </c>
      <c r="B3">
        <v>15</v>
      </c>
      <c r="C3" s="5" t="s">
        <v>18</v>
      </c>
      <c r="D3">
        <v>0</v>
      </c>
      <c r="E3">
        <v>25.410839160839199</v>
      </c>
      <c r="G3" t="s">
        <v>3</v>
      </c>
      <c r="H3">
        <f>COUNT(E:E)</f>
        <v>33</v>
      </c>
    </row>
    <row r="4" spans="1:9" x14ac:dyDescent="0.3">
      <c r="A4">
        <v>23</v>
      </c>
      <c r="B4">
        <v>15</v>
      </c>
      <c r="C4" s="5" t="s">
        <v>19</v>
      </c>
      <c r="D4">
        <v>0</v>
      </c>
      <c r="E4">
        <v>23.575174825174798</v>
      </c>
    </row>
    <row r="5" spans="1:9" x14ac:dyDescent="0.3">
      <c r="A5">
        <v>23</v>
      </c>
      <c r="B5">
        <v>15</v>
      </c>
      <c r="C5" s="5" t="s">
        <v>20</v>
      </c>
      <c r="D5">
        <v>0</v>
      </c>
      <c r="E5">
        <v>22.0017482517482</v>
      </c>
    </row>
    <row r="6" spans="1:9" x14ac:dyDescent="0.3">
      <c r="A6">
        <v>23</v>
      </c>
      <c r="B6">
        <v>15</v>
      </c>
      <c r="C6" s="5" t="s">
        <v>21</v>
      </c>
      <c r="D6">
        <v>0</v>
      </c>
      <c r="E6">
        <v>21.608391608391599</v>
      </c>
    </row>
    <row r="7" spans="1:9" x14ac:dyDescent="0.3">
      <c r="A7">
        <v>23</v>
      </c>
      <c r="B7">
        <v>15</v>
      </c>
      <c r="C7" s="5" t="s">
        <v>22</v>
      </c>
      <c r="D7">
        <v>0</v>
      </c>
      <c r="E7">
        <v>20.821678321678299</v>
      </c>
    </row>
    <row r="8" spans="1:9" s="3" customFormat="1" x14ac:dyDescent="0.3">
      <c r="A8">
        <v>23</v>
      </c>
      <c r="B8" s="3">
        <v>15</v>
      </c>
      <c r="C8" s="6" t="s">
        <v>23</v>
      </c>
      <c r="D8" s="3">
        <v>0</v>
      </c>
      <c r="E8" s="3">
        <v>20.5594405594405</v>
      </c>
    </row>
    <row r="9" spans="1:9" x14ac:dyDescent="0.3">
      <c r="A9">
        <v>23</v>
      </c>
      <c r="B9">
        <v>15</v>
      </c>
      <c r="C9" s="5" t="s">
        <v>24</v>
      </c>
      <c r="D9">
        <v>0</v>
      </c>
      <c r="E9">
        <v>20.034965034965001</v>
      </c>
    </row>
    <row r="10" spans="1:9" x14ac:dyDescent="0.3">
      <c r="A10">
        <v>23</v>
      </c>
      <c r="B10">
        <v>15</v>
      </c>
      <c r="C10" s="5" t="s">
        <v>25</v>
      </c>
      <c r="D10">
        <v>0</v>
      </c>
      <c r="E10">
        <v>19.772727272727298</v>
      </c>
    </row>
    <row r="11" spans="1:9" x14ac:dyDescent="0.3">
      <c r="A11">
        <v>23</v>
      </c>
      <c r="B11">
        <v>15</v>
      </c>
      <c r="C11" s="5" t="s">
        <v>26</v>
      </c>
      <c r="D11">
        <v>0</v>
      </c>
      <c r="E11">
        <v>20.034965034965001</v>
      </c>
    </row>
    <row r="12" spans="1:9" x14ac:dyDescent="0.3">
      <c r="A12">
        <v>23</v>
      </c>
      <c r="B12">
        <v>15</v>
      </c>
      <c r="C12" s="5" t="s">
        <v>27</v>
      </c>
      <c r="D12">
        <v>0</v>
      </c>
      <c r="E12">
        <v>19.2482517482517</v>
      </c>
    </row>
    <row r="13" spans="1:9" x14ac:dyDescent="0.3">
      <c r="A13">
        <v>23</v>
      </c>
      <c r="B13">
        <v>15</v>
      </c>
      <c r="C13" s="5" t="s">
        <v>28</v>
      </c>
      <c r="D13">
        <v>0</v>
      </c>
      <c r="E13">
        <v>19.510489510489499</v>
      </c>
    </row>
    <row r="14" spans="1:9" x14ac:dyDescent="0.3">
      <c r="A14">
        <v>23</v>
      </c>
      <c r="B14">
        <v>15</v>
      </c>
      <c r="C14" s="5" t="s">
        <v>29</v>
      </c>
      <c r="D14">
        <v>0</v>
      </c>
      <c r="E14">
        <v>19.641608391608401</v>
      </c>
    </row>
    <row r="15" spans="1:9" x14ac:dyDescent="0.3">
      <c r="A15">
        <v>23</v>
      </c>
      <c r="B15">
        <v>15</v>
      </c>
      <c r="C15" s="5" t="s">
        <v>30</v>
      </c>
      <c r="D15">
        <v>0</v>
      </c>
      <c r="E15">
        <v>19.2482517482517</v>
      </c>
    </row>
    <row r="16" spans="1:9" x14ac:dyDescent="0.3">
      <c r="A16">
        <v>23</v>
      </c>
      <c r="B16">
        <v>15</v>
      </c>
      <c r="C16" s="5" t="s">
        <v>31</v>
      </c>
      <c r="D16">
        <v>0</v>
      </c>
      <c r="E16">
        <v>19.379370629370602</v>
      </c>
    </row>
    <row r="17" spans="1:5" x14ac:dyDescent="0.3">
      <c r="A17">
        <v>23</v>
      </c>
      <c r="B17">
        <v>15</v>
      </c>
      <c r="C17" s="5" t="s">
        <v>32</v>
      </c>
      <c r="D17">
        <v>0</v>
      </c>
      <c r="E17">
        <v>18.8548951048951</v>
      </c>
    </row>
    <row r="18" spans="1:5" x14ac:dyDescent="0.3">
      <c r="A18">
        <v>23</v>
      </c>
      <c r="B18">
        <v>15</v>
      </c>
      <c r="C18" s="5" t="s">
        <v>33</v>
      </c>
      <c r="D18" s="3">
        <v>0</v>
      </c>
      <c r="E18">
        <v>19.117132867132899</v>
      </c>
    </row>
    <row r="19" spans="1:5" x14ac:dyDescent="0.3">
      <c r="A19">
        <v>23</v>
      </c>
      <c r="B19">
        <v>15</v>
      </c>
      <c r="C19" s="5" t="s">
        <v>34</v>
      </c>
      <c r="D19">
        <v>0</v>
      </c>
      <c r="E19">
        <v>18.8548951048951</v>
      </c>
    </row>
    <row r="20" spans="1:5" x14ac:dyDescent="0.3">
      <c r="A20">
        <v>23</v>
      </c>
      <c r="B20">
        <v>15</v>
      </c>
      <c r="C20" s="5" t="s">
        <v>35</v>
      </c>
      <c r="D20">
        <v>0</v>
      </c>
      <c r="E20">
        <v>18.723776223776198</v>
      </c>
    </row>
    <row r="21" spans="1:5" x14ac:dyDescent="0.3">
      <c r="A21">
        <v>23</v>
      </c>
      <c r="B21">
        <v>15</v>
      </c>
      <c r="C21" s="5" t="s">
        <v>36</v>
      </c>
      <c r="D21">
        <v>0</v>
      </c>
      <c r="E21">
        <v>19.117132867132899</v>
      </c>
    </row>
    <row r="22" spans="1:5" x14ac:dyDescent="0.3">
      <c r="A22">
        <v>23</v>
      </c>
      <c r="B22">
        <v>15</v>
      </c>
      <c r="C22" s="5" t="s">
        <v>37</v>
      </c>
      <c r="D22">
        <v>0</v>
      </c>
      <c r="E22">
        <v>18.592657342657301</v>
      </c>
    </row>
    <row r="23" spans="1:5" x14ac:dyDescent="0.3">
      <c r="A23">
        <v>23</v>
      </c>
      <c r="B23">
        <v>15</v>
      </c>
      <c r="C23" s="5" t="s">
        <v>38</v>
      </c>
      <c r="D23">
        <v>0</v>
      </c>
      <c r="E23">
        <v>18.8548951048951</v>
      </c>
    </row>
    <row r="24" spans="1:5" x14ac:dyDescent="0.3">
      <c r="A24">
        <v>23</v>
      </c>
      <c r="B24">
        <v>15</v>
      </c>
      <c r="C24" s="5" t="s">
        <v>39</v>
      </c>
      <c r="D24">
        <v>0</v>
      </c>
      <c r="E24">
        <v>18.8548951048951</v>
      </c>
    </row>
    <row r="25" spans="1:5" x14ac:dyDescent="0.3">
      <c r="A25">
        <v>23</v>
      </c>
      <c r="B25">
        <v>15</v>
      </c>
      <c r="C25" s="5" t="s">
        <v>40</v>
      </c>
      <c r="D25">
        <v>0</v>
      </c>
      <c r="E25">
        <v>18.592657342657301</v>
      </c>
    </row>
    <row r="26" spans="1:5" x14ac:dyDescent="0.3">
      <c r="A26">
        <v>23</v>
      </c>
      <c r="B26">
        <v>15</v>
      </c>
      <c r="C26" s="5" t="s">
        <v>41</v>
      </c>
      <c r="D26">
        <v>0</v>
      </c>
      <c r="E26">
        <v>18.592657342657301</v>
      </c>
    </row>
    <row r="27" spans="1:5" x14ac:dyDescent="0.3">
      <c r="A27">
        <v>23</v>
      </c>
      <c r="B27">
        <v>15</v>
      </c>
      <c r="C27" s="5" t="s">
        <v>42</v>
      </c>
      <c r="D27">
        <v>0</v>
      </c>
      <c r="E27">
        <v>18.8548951048951</v>
      </c>
    </row>
    <row r="28" spans="1:5" x14ac:dyDescent="0.3">
      <c r="A28">
        <v>23</v>
      </c>
      <c r="B28">
        <v>15</v>
      </c>
      <c r="C28" s="5" t="s">
        <v>43</v>
      </c>
      <c r="D28">
        <v>0</v>
      </c>
      <c r="E28">
        <v>18.8548951048951</v>
      </c>
    </row>
    <row r="29" spans="1:5" x14ac:dyDescent="0.3">
      <c r="A29">
        <v>23</v>
      </c>
      <c r="B29">
        <v>15</v>
      </c>
      <c r="C29" s="5" t="s">
        <v>44</v>
      </c>
      <c r="D29">
        <v>0</v>
      </c>
      <c r="E29">
        <v>18.199300699300601</v>
      </c>
    </row>
    <row r="30" spans="1:5" x14ac:dyDescent="0.3">
      <c r="A30">
        <v>23</v>
      </c>
      <c r="B30">
        <v>15</v>
      </c>
      <c r="C30" s="5" t="s">
        <v>45</v>
      </c>
      <c r="D30">
        <v>0</v>
      </c>
      <c r="E30">
        <v>18.592657342657301</v>
      </c>
    </row>
    <row r="31" spans="1:5" x14ac:dyDescent="0.3">
      <c r="A31">
        <v>23</v>
      </c>
      <c r="B31">
        <v>15</v>
      </c>
      <c r="C31" s="5" t="s">
        <v>46</v>
      </c>
      <c r="D31">
        <v>0</v>
      </c>
      <c r="E31">
        <v>18.592657342657301</v>
      </c>
    </row>
    <row r="32" spans="1:5" x14ac:dyDescent="0.3">
      <c r="A32">
        <v>23</v>
      </c>
      <c r="B32">
        <v>15</v>
      </c>
      <c r="C32" s="5" t="s">
        <v>47</v>
      </c>
      <c r="D32">
        <v>0</v>
      </c>
      <c r="E32">
        <v>18.199300699300601</v>
      </c>
    </row>
    <row r="33" spans="1:5" x14ac:dyDescent="0.3">
      <c r="A33">
        <v>23</v>
      </c>
      <c r="B33">
        <v>15</v>
      </c>
      <c r="C33" s="5" t="s">
        <v>48</v>
      </c>
      <c r="D33">
        <v>0</v>
      </c>
      <c r="E33">
        <v>18.8548951048951</v>
      </c>
    </row>
    <row r="34" spans="1:5" x14ac:dyDescent="0.3">
      <c r="A34">
        <v>23</v>
      </c>
      <c r="B34">
        <v>15</v>
      </c>
      <c r="C34" s="5" t="s">
        <v>49</v>
      </c>
      <c r="D34">
        <v>0</v>
      </c>
      <c r="E34">
        <v>18.330419580419498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C23" sqref="C2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2023-12-10 03:53:30</v>
      </c>
      <c r="B2">
        <f>IFERROR(INDEX('Datos crudos'!E:E,'Datos crudos'!$H$3+ROW($A2)-ROW($A$2)-9),"")</f>
        <v>18.8548951048951</v>
      </c>
      <c r="D2">
        <v>1</v>
      </c>
      <c r="E2">
        <f>AVERAGE(B:B)</f>
        <v>18.592657342657301</v>
      </c>
    </row>
    <row r="3" spans="1:14" x14ac:dyDescent="0.3">
      <c r="A3" t="str">
        <f>IFERROR(INDEX('Datos crudos'!C:C,'Datos crudos'!$H$3+ROW($A3)-ROW($A$2)-9),"")</f>
        <v>2023-12-10 03:54:33</v>
      </c>
      <c r="B3">
        <f>IFERROR(INDEX('Datos crudos'!E:E,'Datos crudos'!$H$3+ROW($A3)-ROW($A$2)-9),"")</f>
        <v>18.592657342657301</v>
      </c>
      <c r="D3">
        <v>11</v>
      </c>
      <c r="E3">
        <f>AVERAGE(B:B)</f>
        <v>18.592657342657301</v>
      </c>
    </row>
    <row r="4" spans="1:14" x14ac:dyDescent="0.3">
      <c r="A4" t="str">
        <f>IFERROR(INDEX('Datos crudos'!C:C,'Datos crudos'!$H$3+ROW($A4)-ROW($A$2)-9),"")</f>
        <v>2023-12-10 03:55:36</v>
      </c>
      <c r="B4">
        <f>IFERROR(INDEX('Datos crudos'!E:E,'Datos crudos'!$H$3+ROW($A4)-ROW($A$2)-9),"")</f>
        <v>18.592657342657301</v>
      </c>
      <c r="E4" s="1" t="s">
        <v>6</v>
      </c>
    </row>
    <row r="5" spans="1:14" x14ac:dyDescent="0.3">
      <c r="A5" t="str">
        <f>IFERROR(INDEX('Datos crudos'!C:C,'Datos crudos'!$H$3+ROW($A5)-ROW($A$2)-9),"")</f>
        <v>2023-12-10 03:56:39</v>
      </c>
      <c r="B5">
        <f>IFERROR(INDEX('Datos crudos'!E:E,'Datos crudos'!$H$3+ROW($A5)-ROW($A$2)-9),"")</f>
        <v>18.8548951048951</v>
      </c>
      <c r="E5">
        <f>_xlfn.STDEV.S(B:B)</f>
        <v>0.25559775379747457</v>
      </c>
    </row>
    <row r="6" spans="1:14" x14ac:dyDescent="0.3">
      <c r="A6" t="str">
        <f>IFERROR(INDEX('Datos crudos'!C:C,'Datos crudos'!$H$3+ROW($A6)-ROW($A$2)-9),"")</f>
        <v>2023-12-10 03:57:42</v>
      </c>
      <c r="B6">
        <f>IFERROR(INDEX('Datos crudos'!E:E,'Datos crudos'!$H$3+ROW($A6)-ROW($A$2)-9),"")</f>
        <v>18.8548951048951</v>
      </c>
    </row>
    <row r="7" spans="1:14" x14ac:dyDescent="0.3">
      <c r="A7" t="str">
        <f>IFERROR(INDEX('Datos crudos'!C:C,'Datos crudos'!$H$3+ROW($A7)-ROW($A$2)-9),"")</f>
        <v>2023-12-10 03:58:45</v>
      </c>
      <c r="B7">
        <f>IFERROR(INDEX('Datos crudos'!E:E,'Datos crudos'!$H$3+ROW($A7)-ROW($A$2)-9),"")</f>
        <v>18.199300699300601</v>
      </c>
      <c r="E7" s="1" t="s">
        <v>7</v>
      </c>
    </row>
    <row r="8" spans="1:14" x14ac:dyDescent="0.3">
      <c r="A8" t="str">
        <f>IFERROR(INDEX('Datos crudos'!C:C,'Datos crudos'!$H$3+ROW($A8)-ROW($A$2)-9),"")</f>
        <v>2023-12-10 03:59:48</v>
      </c>
      <c r="B8">
        <f>IFERROR(INDEX('Datos crudos'!E:E,'Datos crudos'!$H$3+ROW($A8)-ROW($A$2)-9),"")</f>
        <v>18.592657342657301</v>
      </c>
      <c r="E8">
        <f>MAX(B:B)</f>
        <v>18.8548951048951</v>
      </c>
    </row>
    <row r="9" spans="1:14" x14ac:dyDescent="0.3">
      <c r="A9" t="str">
        <f>IFERROR(INDEX('Datos crudos'!C:C,'Datos crudos'!$H$3+ROW($A9)-ROW($A$2)-9),"")</f>
        <v>2023-12-10 04:00:51</v>
      </c>
      <c r="B9">
        <f>IFERROR(INDEX('Datos crudos'!E:E,'Datos crudos'!$H$3+ROW($A9)-ROW($A$2)-9),"")</f>
        <v>18.592657342657301</v>
      </c>
      <c r="K9" s="3"/>
    </row>
    <row r="10" spans="1:14" x14ac:dyDescent="0.3">
      <c r="A10" t="str">
        <f>IFERROR(INDEX('Datos crudos'!C:C,'Datos crudos'!$H$3+ROW($A10)-ROW($A$2)-9),"")</f>
        <v>2023-12-10 04:01:54</v>
      </c>
      <c r="B10">
        <f>IFERROR(INDEX('Datos crudos'!E:E,'Datos crudos'!$H$3+ROW($A10)-ROW($A$2)-9),"")</f>
        <v>18.199300699300601</v>
      </c>
      <c r="E10" s="1" t="s">
        <v>8</v>
      </c>
    </row>
    <row r="11" spans="1:14" x14ac:dyDescent="0.3">
      <c r="A11" t="str">
        <f>IFERROR(INDEX('Datos crudos'!C:C,'Datos crudos'!$H$3+ROW($A11)-ROW($A$2)-9),"")</f>
        <v>2023-12-10 04:02:57</v>
      </c>
      <c r="B11">
        <f>IFERROR(INDEX('Datos crudos'!E:E,'Datos crudos'!$H$3+ROW($A11)-ROW($A$2)-9),"")</f>
        <v>18.8548951048951</v>
      </c>
      <c r="E11">
        <f>MIN(B:B)</f>
        <v>18.199300699300601</v>
      </c>
    </row>
    <row r="12" spans="1:14" x14ac:dyDescent="0.3">
      <c r="A12" t="str">
        <f>IFERROR(INDEX('Datos crudos'!C:C,'Datos crudos'!$H$3+ROW($A12)-ROW($A$2)-9),"")</f>
        <v>2023-12-10 04:04:00</v>
      </c>
      <c r="B12">
        <f>IFERROR(INDEX('Datos crudos'!E:E,'Datos crudos'!$H$3+ROW($A12)-ROW($A$2)-9),"")</f>
        <v>18.330419580419498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15</v>
      </c>
      <c r="N14" s="2"/>
    </row>
    <row r="15" spans="1:14" x14ac:dyDescent="0.3">
      <c r="D15">
        <v>11</v>
      </c>
      <c r="E15">
        <f>INDEX('Datos crudos'!B:B,2)</f>
        <v>15</v>
      </c>
    </row>
    <row r="16" spans="1:14" x14ac:dyDescent="0.3">
      <c r="E16" s="1" t="s">
        <v>10</v>
      </c>
    </row>
    <row r="17" spans="5:5" x14ac:dyDescent="0.3">
      <c r="E17">
        <f>E14+0.5</f>
        <v>15.5</v>
      </c>
    </row>
    <row r="19" spans="5:5" x14ac:dyDescent="0.3">
      <c r="E19" s="1" t="s">
        <v>11</v>
      </c>
    </row>
    <row r="20" spans="5:5" x14ac:dyDescent="0.3">
      <c r="E20">
        <f>E14-0.5</f>
        <v>14.5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2023-12-10T07:23:34Z</dcterms:modified>
</cp:coreProperties>
</file>