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4C\"/>
    </mc:Choice>
  </mc:AlternateContent>
  <bookViews>
    <workbookView xWindow="0" yWindow="0" windowWidth="23040" windowHeight="9192" activeTab="1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H3" i="1" l="1"/>
  <c r="B3" i="2" l="1"/>
  <c r="B11" i="2"/>
  <c r="A8" i="2"/>
  <c r="A3" i="2"/>
  <c r="A4" i="2"/>
  <c r="A5" i="2"/>
  <c r="A6" i="2"/>
  <c r="A7" i="2"/>
  <c r="B4" i="2"/>
  <c r="B12" i="2"/>
  <c r="A9" i="2"/>
  <c r="B6" i="2"/>
  <c r="A11" i="2"/>
  <c r="A12" i="2"/>
  <c r="B9" i="2"/>
  <c r="B10" i="2"/>
  <c r="B5" i="2"/>
  <c r="B2" i="2"/>
  <c r="A10" i="2"/>
  <c r="B7" i="2"/>
  <c r="A2" i="2"/>
  <c r="B8" i="2"/>
  <c r="E20" i="2"/>
  <c r="E17" i="2"/>
  <c r="E15" i="2"/>
  <c r="E14" i="2"/>
  <c r="I2" i="1" l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<sst xmlns="http://schemas.openxmlformats.org/spreadsheetml/2006/main" count="53" uniqueCount="52">
  <si>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</si>
  <si>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</si>
  <si>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</si>
  <si>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</si>
  <si>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</si>
  <si>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</si>
  <si>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</si>
  <si>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</si>
  <si>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</si>
  <si>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</si>
  <si>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</si>
  <si>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</si>
  <si>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</si>
  <si>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</si>
  <si>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</si>
  <si>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</si>
  <si>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</si>
  <si>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2023-12-11 01:17:00</t>
  </si>
  <si>
    <t>2023-12-11 01:18:02</t>
  </si>
  <si>
    <t>2023-12-11 01:19:04</t>
  </si>
  <si>
    <t>2023-12-11 01:20:06</t>
  </si>
  <si>
    <t>2023-12-11 01:21:08</t>
  </si>
  <si>
    <t>2023-12-11 01:22:10</t>
  </si>
  <si>
    <t>2023-12-11 01:23:12</t>
  </si>
  <si>
    <t>2023-12-11 01:24:14</t>
  </si>
  <si>
    <t>2023-12-11 01:25:16</t>
  </si>
  <si>
    <t>2023-12-11 01:26:18</t>
  </si>
  <si>
    <t>2023-12-11 01:27:20</t>
  </si>
  <si>
    <t>2023-12-11 01:28:22</t>
  </si>
  <si>
    <t>2023-12-11 01:29:25</t>
  </si>
  <si>
    <t>2023-12-11 01:30:27</t>
  </si>
  <si>
    <t>2023-12-11 01:31:29</t>
  </si>
  <si>
    <t>2023-12-11 01:32:31</t>
  </si>
  <si>
    <t>2023-12-11 01:33:33</t>
  </si>
  <si>
    <t>2023-12-11 01:34:35</t>
  </si>
  <si>
    <t>2023-12-11 01:35:37</t>
  </si>
  <si>
    <t>2023-12-11 01:36:39</t>
  </si>
  <si>
    <t>2023-12-11 01:37:41</t>
  </si>
  <si>
    <t>2023-12-11 01:38:43</t>
  </si>
  <si>
    <t>2023-12-11 01:39:45</t>
  </si>
  <si>
    <t>2023-12-11 01:40:48</t>
  </si>
  <si>
    <t>2023-12-11 01:41:50</t>
  </si>
  <si>
    <t>2023-12-11 01:42:52</t>
  </si>
  <si>
    <t>2023-12-11 01:43:54</t>
  </si>
  <si>
    <t>2023-12-11 01:44:56</t>
  </si>
  <si>
    <t>2023-12-11 01:45:58</t>
  </si>
  <si>
    <t>2023-12-11 01:47:00</t>
  </si>
  <si>
    <t>2023-12-11 01:48:02</t>
  </si>
  <si>
    <t>2023-12-11 01:49:04</t>
  </si>
  <si>
    <t>2023-12-11 01:50:06</t>
  </si>
  <si>
    <t>2023-12-11 01:51:08</t>
  </si>
  <si>
    <t>2023-12-11 01:52:10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</si>
</sst>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crudos'!$E$2:$E$36</c:f>
              <c:numCache>
                <c:formatCode>General</c:formatCode>
                <c:ptCount val="35"/>
                <c:pt idx="0">
                  <c:v>23.968531468531399</c:v>
                </c:pt>
                <c:pt idx="1">
                  <c:v>20.821678321678299</c:v>
                </c:pt>
                <c:pt idx="2">
                  <c:v>18.592657342657301</c:v>
                </c:pt>
                <c:pt idx="3">
                  <c:v>17.805944055944</c:v>
                </c:pt>
                <c:pt idx="4">
                  <c:v>16.494755244755201</c:v>
                </c:pt>
                <c:pt idx="5">
                  <c:v>15.839160839160799</c:v>
                </c:pt>
                <c:pt idx="6">
                  <c:v>14.659090909090899</c:v>
                </c:pt>
                <c:pt idx="7">
                  <c:v>14.134615384615399</c:v>
                </c:pt>
                <c:pt idx="8">
                  <c:v>13.741258741258701</c:v>
                </c:pt>
                <c:pt idx="9">
                  <c:v>13.085664335664299</c:v>
                </c:pt>
                <c:pt idx="10">
                  <c:v>12.692307692307701</c:v>
                </c:pt>
                <c:pt idx="11">
                  <c:v>12.561188811188799</c:v>
                </c:pt>
                <c:pt idx="12">
                  <c:v>12.298951048951</c:v>
                </c:pt>
                <c:pt idx="13">
                  <c:v>12.0367132867132</c:v>
                </c:pt>
                <c:pt idx="14">
                  <c:v>11.7744755244755</c:v>
                </c:pt>
                <c:pt idx="15">
                  <c:v>11.512237762237699</c:v>
                </c:pt>
                <c:pt idx="16">
                  <c:v>11.7744755244755</c:v>
                </c:pt>
                <c:pt idx="17">
                  <c:v>11.512237762237699</c:v>
                </c:pt>
                <c:pt idx="18">
                  <c:v>11.643356643356601</c:v>
                </c:pt>
                <c:pt idx="19">
                  <c:v>11.25</c:v>
                </c:pt>
                <c:pt idx="20">
                  <c:v>11.3811188811188</c:v>
                </c:pt>
                <c:pt idx="21">
                  <c:v>11.118881118881101</c:v>
                </c:pt>
                <c:pt idx="22">
                  <c:v>11.25</c:v>
                </c:pt>
                <c:pt idx="23">
                  <c:v>11.118881118881101</c:v>
                </c:pt>
                <c:pt idx="24">
                  <c:v>11.118881118881101</c:v>
                </c:pt>
                <c:pt idx="25">
                  <c:v>11.118881118881101</c:v>
                </c:pt>
                <c:pt idx="26">
                  <c:v>11.118881118881101</c:v>
                </c:pt>
                <c:pt idx="27">
                  <c:v>10.069930069930001</c:v>
                </c:pt>
                <c:pt idx="28">
                  <c:v>10.7255244755244</c:v>
                </c:pt>
                <c:pt idx="29">
                  <c:v>10.3321678321678</c:v>
                </c:pt>
                <c:pt idx="30">
                  <c:v>10.8566433566433</c:v>
                </c:pt>
                <c:pt idx="31">
                  <c:v>10.987762237762199</c:v>
                </c:pt>
                <c:pt idx="32">
                  <c:v>12.298951048951</c:v>
                </c:pt>
                <c:pt idx="33">
                  <c:v>15.576923076923</c:v>
                </c:pt>
                <c:pt idx="34">
                  <c:v>17.805944055944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  <c:max val="25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11.118881118881101</c:v>
                </c:pt>
                <c:pt idx="1">
                  <c:v>11.25</c:v>
                </c:pt>
                <c:pt idx="2">
                  <c:v>11.118881118881101</c:v>
                </c:pt>
                <c:pt idx="3">
                  <c:v>11.118881118881101</c:v>
                </c:pt>
                <c:pt idx="4">
                  <c:v>11.118881118881101</c:v>
                </c:pt>
                <c:pt idx="5">
                  <c:v>11.118881118881101</c:v>
                </c:pt>
                <c:pt idx="6">
                  <c:v>10.069930069930001</c:v>
                </c:pt>
                <c:pt idx="7">
                  <c:v>10.7255244755244</c:v>
                </c:pt>
                <c:pt idx="8">
                  <c:v>10.3321678321678</c:v>
                </c:pt>
                <c:pt idx="9">
                  <c:v>10.8566433566433</c:v>
                </c:pt>
                <c:pt idx="10">
                  <c:v>10.987762237762199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10.892403051493927</c:v>
                </c:pt>
                <c:pt idx="1">
                  <c:v>10.892403051493927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H3" sqref="H3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23</v>
      </c>
      <c r="B2">
        <v>4</v>
      </c>
      <c r="C2" s="5" t="s">
        <v>17</v>
      </c>
      <c r="D2">
        <v>0</v>
      </c>
      <c r="E2">
        <v>23.968531468531399</v>
      </c>
      <c r="G2" t="s">
        <v>2</v>
      </c>
      <c r="H2">
        <v>29</v>
      </c>
      <c r="I2" s="4">
        <f>INDEX(C:C,H2)-C2</f>
        <v>1.9398148149775807E-2</v>
      </c>
    </row>
    <row r="3" spans="1:9" x14ac:dyDescent="0.3">
      <c r="A3">
        <v>23</v>
      </c>
      <c r="B3">
        <v>4</v>
      </c>
      <c r="C3" s="5" t="s">
        <v>18</v>
      </c>
      <c r="D3">
        <v>0</v>
      </c>
      <c r="E3">
        <v>20.821678321678299</v>
      </c>
      <c r="G3" t="s">
        <v>3</v>
      </c>
      <c r="H3">
        <f>COUNT(E:E)-3</f>
        <v>32</v>
      </c>
    </row>
    <row r="4" spans="1:9" x14ac:dyDescent="0.3">
      <c r="A4">
        <v>23</v>
      </c>
      <c r="B4">
        <v>4</v>
      </c>
      <c r="C4" s="5" t="s">
        <v>19</v>
      </c>
      <c r="D4">
        <v>0</v>
      </c>
      <c r="E4">
        <v>18.592657342657301</v>
      </c>
    </row>
    <row r="5" spans="1:9" x14ac:dyDescent="0.3">
      <c r="A5">
        <v>23</v>
      </c>
      <c r="B5">
        <v>4</v>
      </c>
      <c r="C5" s="5" t="s">
        <v>20</v>
      </c>
      <c r="D5">
        <v>0</v>
      </c>
      <c r="E5">
        <v>17.805944055944</v>
      </c>
    </row>
    <row r="6" spans="1:9" x14ac:dyDescent="0.3">
      <c r="A6">
        <v>23</v>
      </c>
      <c r="B6">
        <v>4</v>
      </c>
      <c r="C6" s="5" t="s">
        <v>21</v>
      </c>
      <c r="D6">
        <v>0</v>
      </c>
      <c r="E6">
        <v>16.494755244755201</v>
      </c>
    </row>
    <row r="7" spans="1:9" x14ac:dyDescent="0.3">
      <c r="A7">
        <v>23</v>
      </c>
      <c r="B7">
        <v>4</v>
      </c>
      <c r="C7" s="5" t="s">
        <v>22</v>
      </c>
      <c r="D7">
        <v>0</v>
      </c>
      <c r="E7">
        <v>15.839160839160799</v>
      </c>
    </row>
    <row r="8" spans="1:9" s="3" customFormat="1" x14ac:dyDescent="0.3">
      <c r="A8">
        <v>23</v>
      </c>
      <c r="B8" s="3">
        <v>4</v>
      </c>
      <c r="C8" s="6" t="s">
        <v>23</v>
      </c>
      <c r="D8" s="3">
        <v>0</v>
      </c>
      <c r="E8" s="3">
        <v>14.659090909090899</v>
      </c>
    </row>
    <row r="9" spans="1:9" x14ac:dyDescent="0.3">
      <c r="A9">
        <v>23</v>
      </c>
      <c r="B9">
        <v>4</v>
      </c>
      <c r="C9" s="5" t="s">
        <v>24</v>
      </c>
      <c r="D9">
        <v>0</v>
      </c>
      <c r="E9">
        <v>14.134615384615399</v>
      </c>
    </row>
    <row r="10" spans="1:9" x14ac:dyDescent="0.3">
      <c r="A10">
        <v>23</v>
      </c>
      <c r="B10">
        <v>4</v>
      </c>
      <c r="C10" s="5" t="s">
        <v>25</v>
      </c>
      <c r="D10">
        <v>0</v>
      </c>
      <c r="E10">
        <v>13.741258741258701</v>
      </c>
    </row>
    <row r="11" spans="1:9" x14ac:dyDescent="0.3">
      <c r="A11">
        <v>23</v>
      </c>
      <c r="B11">
        <v>4</v>
      </c>
      <c r="C11" s="5" t="s">
        <v>26</v>
      </c>
      <c r="D11">
        <v>0</v>
      </c>
      <c r="E11">
        <v>13.085664335664299</v>
      </c>
    </row>
    <row r="12" spans="1:9" x14ac:dyDescent="0.3">
      <c r="A12">
        <v>23</v>
      </c>
      <c r="B12">
        <v>4</v>
      </c>
      <c r="C12" s="5" t="s">
        <v>27</v>
      </c>
      <c r="D12">
        <v>0</v>
      </c>
      <c r="E12">
        <v>12.692307692307701</v>
      </c>
    </row>
    <row r="13" spans="1:9" x14ac:dyDescent="0.3">
      <c r="A13">
        <v>23</v>
      </c>
      <c r="B13">
        <v>4</v>
      </c>
      <c r="C13" s="5" t="s">
        <v>28</v>
      </c>
      <c r="D13">
        <v>0</v>
      </c>
      <c r="E13">
        <v>12.561188811188799</v>
      </c>
    </row>
    <row r="14" spans="1:9" x14ac:dyDescent="0.3">
      <c r="A14">
        <v>23</v>
      </c>
      <c r="B14">
        <v>4</v>
      </c>
      <c r="C14" s="5" t="s">
        <v>29</v>
      </c>
      <c r="D14">
        <v>0</v>
      </c>
      <c r="E14">
        <v>12.298951048951</v>
      </c>
    </row>
    <row r="15" spans="1:9" x14ac:dyDescent="0.3">
      <c r="A15">
        <v>23</v>
      </c>
      <c r="B15">
        <v>4</v>
      </c>
      <c r="C15" s="5" t="s">
        <v>30</v>
      </c>
      <c r="D15">
        <v>0</v>
      </c>
      <c r="E15">
        <v>12.0367132867132</v>
      </c>
    </row>
    <row r="16" spans="1:9" x14ac:dyDescent="0.3">
      <c r="A16">
        <v>23</v>
      </c>
      <c r="B16">
        <v>4</v>
      </c>
      <c r="C16" s="5" t="s">
        <v>31</v>
      </c>
      <c r="D16">
        <v>0</v>
      </c>
      <c r="E16">
        <v>11.7744755244755</v>
      </c>
    </row>
    <row r="17" spans="1:5" x14ac:dyDescent="0.3">
      <c r="A17">
        <v>23</v>
      </c>
      <c r="B17">
        <v>4</v>
      </c>
      <c r="C17" s="5" t="s">
        <v>32</v>
      </c>
      <c r="D17">
        <v>0</v>
      </c>
      <c r="E17">
        <v>11.512237762237699</v>
      </c>
    </row>
    <row r="18" spans="1:5" x14ac:dyDescent="0.3">
      <c r="A18">
        <v>23</v>
      </c>
      <c r="B18">
        <v>4</v>
      </c>
      <c r="C18" s="5" t="s">
        <v>33</v>
      </c>
      <c r="D18" s="3">
        <v>0</v>
      </c>
      <c r="E18">
        <v>11.7744755244755</v>
      </c>
    </row>
    <row r="19" spans="1:5" x14ac:dyDescent="0.3">
      <c r="A19">
        <v>23</v>
      </c>
      <c r="B19">
        <v>4</v>
      </c>
      <c r="C19" s="5" t="s">
        <v>34</v>
      </c>
      <c r="D19">
        <v>0</v>
      </c>
      <c r="E19">
        <v>11.512237762237699</v>
      </c>
    </row>
    <row r="20" spans="1:5" x14ac:dyDescent="0.3">
      <c r="A20">
        <v>23</v>
      </c>
      <c r="B20">
        <v>4</v>
      </c>
      <c r="C20" s="5" t="s">
        <v>35</v>
      </c>
      <c r="D20">
        <v>0</v>
      </c>
      <c r="E20">
        <v>11.643356643356601</v>
      </c>
    </row>
    <row r="21" spans="1:5" x14ac:dyDescent="0.3">
      <c r="A21">
        <v>23</v>
      </c>
      <c r="B21">
        <v>4</v>
      </c>
      <c r="C21" s="5" t="s">
        <v>36</v>
      </c>
      <c r="D21">
        <v>0</v>
      </c>
      <c r="E21">
        <v>11.25</v>
      </c>
    </row>
    <row r="22" spans="1:5" x14ac:dyDescent="0.3">
      <c r="A22">
        <v>23</v>
      </c>
      <c r="B22">
        <v>4</v>
      </c>
      <c r="C22" s="5" t="s">
        <v>37</v>
      </c>
      <c r="D22">
        <v>0</v>
      </c>
      <c r="E22">
        <v>11.3811188811188</v>
      </c>
    </row>
    <row r="23" spans="1:5" x14ac:dyDescent="0.3">
      <c r="A23">
        <v>23</v>
      </c>
      <c r="B23">
        <v>4</v>
      </c>
      <c r="C23" s="5" t="s">
        <v>38</v>
      </c>
      <c r="D23">
        <v>0</v>
      </c>
      <c r="E23">
        <v>11.118881118881101</v>
      </c>
    </row>
    <row r="24" spans="1:5" x14ac:dyDescent="0.3">
      <c r="A24">
        <v>23</v>
      </c>
      <c r="B24">
        <v>4</v>
      </c>
      <c r="C24" s="5" t="s">
        <v>39</v>
      </c>
      <c r="D24">
        <v>0</v>
      </c>
      <c r="E24">
        <v>11.25</v>
      </c>
    </row>
    <row r="25" spans="1:5" x14ac:dyDescent="0.3">
      <c r="A25">
        <v>23</v>
      </c>
      <c r="B25">
        <v>4</v>
      </c>
      <c r="C25" s="5" t="s">
        <v>40</v>
      </c>
      <c r="D25">
        <v>0</v>
      </c>
      <c r="E25">
        <v>11.118881118881101</v>
      </c>
    </row>
    <row r="26" spans="1:5" x14ac:dyDescent="0.3">
      <c r="A26">
        <v>23</v>
      </c>
      <c r="B26">
        <v>4</v>
      </c>
      <c r="C26" s="5" t="s">
        <v>41</v>
      </c>
      <c r="D26">
        <v>0</v>
      </c>
      <c r="E26">
        <v>11.118881118881101</v>
      </c>
    </row>
    <row r="27" spans="1:5" x14ac:dyDescent="0.3">
      <c r="A27">
        <v>23</v>
      </c>
      <c r="B27">
        <v>4</v>
      </c>
      <c r="C27" s="5" t="s">
        <v>42</v>
      </c>
      <c r="D27">
        <v>0</v>
      </c>
      <c r="E27">
        <v>11.118881118881101</v>
      </c>
    </row>
    <row r="28" spans="1:5" x14ac:dyDescent="0.3">
      <c r="A28">
        <v>23</v>
      </c>
      <c r="B28">
        <v>4</v>
      </c>
      <c r="C28" s="5" t="s">
        <v>43</v>
      </c>
      <c r="D28">
        <v>0</v>
      </c>
      <c r="E28">
        <v>11.118881118881101</v>
      </c>
    </row>
    <row r="29" spans="1:5" x14ac:dyDescent="0.3">
      <c r="A29">
        <v>23</v>
      </c>
      <c r="B29">
        <v>4</v>
      </c>
      <c r="C29" s="5" t="s">
        <v>44</v>
      </c>
      <c r="D29">
        <v>0</v>
      </c>
      <c r="E29">
        <v>10.069930069930001</v>
      </c>
    </row>
    <row r="30" spans="1:5" x14ac:dyDescent="0.3">
      <c r="A30">
        <v>23</v>
      </c>
      <c r="B30">
        <v>4</v>
      </c>
      <c r="C30" s="5" t="s">
        <v>45</v>
      </c>
      <c r="D30">
        <v>0</v>
      </c>
      <c r="E30">
        <v>10.7255244755244</v>
      </c>
    </row>
    <row r="31" spans="1:5" x14ac:dyDescent="0.3">
      <c r="A31">
        <v>23</v>
      </c>
      <c r="B31">
        <v>4</v>
      </c>
      <c r="C31" s="5" t="s">
        <v>46</v>
      </c>
      <c r="D31">
        <v>0</v>
      </c>
      <c r="E31">
        <v>10.3321678321678</v>
      </c>
    </row>
    <row r="32" spans="1:5" x14ac:dyDescent="0.3">
      <c r="A32">
        <v>23</v>
      </c>
      <c r="B32">
        <v>4</v>
      </c>
      <c r="C32" s="5" t="s">
        <v>47</v>
      </c>
      <c r="D32">
        <v>0</v>
      </c>
      <c r="E32">
        <v>10.8566433566433</v>
      </c>
    </row>
    <row r="33" spans="1:5" x14ac:dyDescent="0.3">
      <c r="A33">
        <v>23</v>
      </c>
      <c r="B33">
        <v>4</v>
      </c>
      <c r="C33" s="5" t="s">
        <v>48</v>
      </c>
      <c r="D33">
        <v>0</v>
      </c>
      <c r="E33">
        <v>10.987762237762199</v>
      </c>
    </row>
    <row r="34" spans="1:5" x14ac:dyDescent="0.3">
      <c r="A34">
        <v>23</v>
      </c>
      <c r="B34">
        <v>4</v>
      </c>
      <c r="C34" s="5" t="s">
        <v>49</v>
      </c>
      <c r="D34">
        <v>0</v>
      </c>
      <c r="E34">
        <v>12.298951048951</v>
      </c>
    </row>
    <row r="35" spans="1:5" x14ac:dyDescent="0.3">
      <c r="A35">
        <v>23</v>
      </c>
      <c r="B35">
        <v>4</v>
      </c>
      <c r="C35" s="5" t="s">
        <v>50</v>
      </c>
      <c r="D35">
        <v>0</v>
      </c>
      <c r="E35">
        <v>15.576923076923</v>
      </c>
    </row>
    <row r="36" spans="1:5" x14ac:dyDescent="0.3">
      <c r="A36">
        <v>23</v>
      </c>
      <c r="B36">
        <v>4</v>
      </c>
      <c r="C36" s="5" t="s">
        <v>51</v>
      </c>
      <c r="D36">
        <v>0</v>
      </c>
      <c r="E36">
        <v>17.805944055944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B3" sqref="B3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2023-12-11 01:38:43</v>
      </c>
      <c r="B2">
        <f>IFERROR(INDEX('Datos crudos'!E:E,'Datos crudos'!$H$3+ROW($A2)-ROW($A$2)-9),"")</f>
        <v>11.118881118881101</v>
      </c>
      <c r="D2">
        <v>1</v>
      </c>
      <c r="E2">
        <f>AVERAGE(B:B)</f>
        <v>10.892403051493927</v>
      </c>
    </row>
    <row r="3" spans="1:14" x14ac:dyDescent="0.3">
      <c r="A3" t="str">
        <f>IFERROR(INDEX('Datos crudos'!C:C,'Datos crudos'!$H$3+ROW($A3)-ROW($A$2)-9),"")</f>
        <v>2023-12-11 01:39:45</v>
      </c>
      <c r="B3">
        <f>IFERROR(INDEX('Datos crudos'!E:E,'Datos crudos'!$H$3+ROW($A3)-ROW($A$2)-9),"")</f>
        <v>11.25</v>
      </c>
      <c r="D3">
        <v>11</v>
      </c>
      <c r="E3">
        <f>AVERAGE(B:B)</f>
        <v>10.892403051493927</v>
      </c>
    </row>
    <row r="4" spans="1:14" x14ac:dyDescent="0.3">
      <c r="A4" t="str">
        <f>IFERROR(INDEX('Datos crudos'!C:C,'Datos crudos'!$H$3+ROW($A4)-ROW($A$2)-9),"")</f>
        <v>2023-12-11 01:40:48</v>
      </c>
      <c r="B4">
        <f>IFERROR(INDEX('Datos crudos'!E:E,'Datos crudos'!$H$3+ROW($A4)-ROW($A$2)-9),"")</f>
        <v>11.118881118881101</v>
      </c>
      <c r="E4" s="1" t="s">
        <v>6</v>
      </c>
    </row>
    <row r="5" spans="1:14" x14ac:dyDescent="0.3">
      <c r="A5" t="str">
        <f>IFERROR(INDEX('Datos crudos'!C:C,'Datos crudos'!$H$3+ROW($A5)-ROW($A$2)-9),"")</f>
        <v>2023-12-11 01:41:50</v>
      </c>
      <c r="B5">
        <f>IFERROR(INDEX('Datos crudos'!E:E,'Datos crudos'!$H$3+ROW($A5)-ROW($A$2)-9),"")</f>
        <v>11.118881118881101</v>
      </c>
      <c r="E5">
        <f>_xlfn.STDEV.S(B:B)</f>
        <v>0.37588336599179584</v>
      </c>
    </row>
    <row r="6" spans="1:14" x14ac:dyDescent="0.3">
      <c r="A6" t="str">
        <f>IFERROR(INDEX('Datos crudos'!C:C,'Datos crudos'!$H$3+ROW($A6)-ROW($A$2)-9),"")</f>
        <v>2023-12-11 01:42:52</v>
      </c>
      <c r="B6">
        <f>IFERROR(INDEX('Datos crudos'!E:E,'Datos crudos'!$H$3+ROW($A6)-ROW($A$2)-9),"")</f>
        <v>11.118881118881101</v>
      </c>
    </row>
    <row r="7" spans="1:14" x14ac:dyDescent="0.3">
      <c r="A7" t="str">
        <f>IFERROR(INDEX('Datos crudos'!C:C,'Datos crudos'!$H$3+ROW($A7)-ROW($A$2)-9),"")</f>
        <v>2023-12-11 01:43:54</v>
      </c>
      <c r="B7">
        <f>IFERROR(INDEX('Datos crudos'!E:E,'Datos crudos'!$H$3+ROW($A7)-ROW($A$2)-9),"")</f>
        <v>11.118881118881101</v>
      </c>
      <c r="E7" s="1" t="s">
        <v>7</v>
      </c>
    </row>
    <row r="8" spans="1:14" x14ac:dyDescent="0.3">
      <c r="A8" t="str">
        <f>IFERROR(INDEX('Datos crudos'!C:C,'Datos crudos'!$H$3+ROW($A8)-ROW($A$2)-9),"")</f>
        <v>2023-12-11 01:44:56</v>
      </c>
      <c r="B8">
        <f>IFERROR(INDEX('Datos crudos'!E:E,'Datos crudos'!$H$3+ROW($A8)-ROW($A$2)-9),"")</f>
        <v>10.069930069930001</v>
      </c>
      <c r="E8">
        <f>MAX(B:B)</f>
        <v>11.25</v>
      </c>
    </row>
    <row r="9" spans="1:14" x14ac:dyDescent="0.3">
      <c r="A9" t="str">
        <f>IFERROR(INDEX('Datos crudos'!C:C,'Datos crudos'!$H$3+ROW($A9)-ROW($A$2)-9),"")</f>
        <v>2023-12-11 01:45:58</v>
      </c>
      <c r="B9">
        <f>IFERROR(INDEX('Datos crudos'!E:E,'Datos crudos'!$H$3+ROW($A9)-ROW($A$2)-9),"")</f>
        <v>10.7255244755244</v>
      </c>
      <c r="K9" s="3"/>
    </row>
    <row r="10" spans="1:14" x14ac:dyDescent="0.3">
      <c r="A10" t="str">
        <f>IFERROR(INDEX('Datos crudos'!C:C,'Datos crudos'!$H$3+ROW($A10)-ROW($A$2)-9),"")</f>
        <v>2023-12-11 01:47:00</v>
      </c>
      <c r="B10">
        <f>IFERROR(INDEX('Datos crudos'!E:E,'Datos crudos'!$H$3+ROW($A10)-ROW($A$2)-9),"")</f>
        <v>10.3321678321678</v>
      </c>
      <c r="E10" s="1" t="s">
        <v>8</v>
      </c>
    </row>
    <row r="11" spans="1:14" x14ac:dyDescent="0.3">
      <c r="A11" t="str">
        <f>IFERROR(INDEX('Datos crudos'!C:C,'Datos crudos'!$H$3+ROW($A11)-ROW($A$2)-9),"")</f>
        <v>2023-12-11 01:48:02</v>
      </c>
      <c r="B11">
        <f>IFERROR(INDEX('Datos crudos'!E:E,'Datos crudos'!$H$3+ROW($A11)-ROW($A$2)-9),"")</f>
        <v>10.8566433566433</v>
      </c>
      <c r="E11">
        <f>MIN(B:B)</f>
        <v>10.069930069930001</v>
      </c>
    </row>
    <row r="12" spans="1:14" x14ac:dyDescent="0.3">
      <c r="A12" t="str">
        <f>IFERROR(INDEX('Datos crudos'!C:C,'Datos crudos'!$H$3+ROW($A12)-ROW($A$2)-9),"")</f>
        <v>2023-12-11 01:49:04</v>
      </c>
      <c r="B12">
        <f>IFERROR(INDEX('Datos crudos'!E:E,'Datos crudos'!$H$3+ROW($A12)-ROW($A$2)-9),"")</f>
        <v>10.987762237762199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4</v>
      </c>
      <c r="N14" s="2"/>
    </row>
    <row r="15" spans="1:14" x14ac:dyDescent="0.3">
      <c r="D15">
        <v>11</v>
      </c>
      <c r="E15">
        <f>INDEX('Datos crudos'!B:B,2)</f>
        <v>4</v>
      </c>
    </row>
    <row r="16" spans="1:14" x14ac:dyDescent="0.3">
      <c r="E16" s="1" t="s">
        <v>10</v>
      </c>
    </row>
    <row r="17" spans="5:5" x14ac:dyDescent="0.3">
      <c r="E17">
        <f>E14+0.5</f>
        <v>4.5</v>
      </c>
    </row>
    <row r="19" spans="5:5" x14ac:dyDescent="0.3">
      <c r="E19" s="1" t="s">
        <v>11</v>
      </c>
    </row>
    <row r="20" spans="5:5" x14ac:dyDescent="0.3">
      <c r="E20">
        <f>E14-0.5</f>
        <v>3.5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2023-12-11T05:04:40Z</dcterms:modified>
</cp:coreProperties>
</file>