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"/>
    </mc:Choice>
  </mc:AlternateContent>
  <bookViews>
    <workbookView xWindow="0" yWindow="0" windowWidth="20400" windowHeight="7752" activeTab="2"/>
  </bookViews>
  <sheets>
    <sheet name="Pruebas pegadas" sheetId="1" r:id="rId1"/>
    <sheet name="Pruebas apoyadas" sheetId="2" r:id="rId2"/>
    <sheet name="Gráfico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I20" i="2" l="1"/>
  <c r="L3" i="2"/>
  <c r="K3" i="2"/>
  <c r="J3" i="2"/>
  <c r="I3" i="2"/>
  <c r="H3" i="2"/>
  <c r="L2" i="2" l="1"/>
  <c r="K2" i="2"/>
  <c r="J2" i="2"/>
  <c r="I2" i="2"/>
  <c r="H2" i="2"/>
  <c r="H16" i="2" l="1"/>
  <c r="H14" i="2" l="1"/>
  <c r="H33" i="2" l="1"/>
  <c r="H32" i="2"/>
  <c r="A23" i="3" l="1"/>
  <c r="K47" i="2"/>
  <c r="J47" i="2"/>
  <c r="I47" i="2"/>
  <c r="H47" i="2"/>
  <c r="L47" i="2" l="1"/>
  <c r="L46" i="2" l="1"/>
  <c r="K46" i="2"/>
  <c r="J46" i="2"/>
  <c r="I46" i="2"/>
  <c r="H46" i="2"/>
  <c r="A22" i="3" l="1"/>
  <c r="L45" i="2"/>
  <c r="K45" i="2"/>
  <c r="J45" i="2"/>
  <c r="I45" i="2"/>
  <c r="H45" i="2"/>
  <c r="L44" i="2" l="1"/>
  <c r="K44" i="2"/>
  <c r="J44" i="2"/>
  <c r="I44" i="2"/>
  <c r="H44" i="2"/>
  <c r="A21" i="3" l="1"/>
  <c r="L43" i="2"/>
  <c r="K43" i="2"/>
  <c r="J43" i="2"/>
  <c r="I43" i="2"/>
  <c r="H43" i="2"/>
  <c r="L42" i="2" l="1"/>
  <c r="K42" i="2"/>
  <c r="J42" i="2"/>
  <c r="I42" i="2"/>
  <c r="H42" i="2"/>
  <c r="C24" i="3" l="1"/>
  <c r="A19" i="3"/>
  <c r="A20" i="3"/>
  <c r="L41" i="2"/>
  <c r="K41" i="2"/>
  <c r="J41" i="2"/>
  <c r="I41" i="2"/>
  <c r="H41" i="2"/>
  <c r="L40" i="2" l="1"/>
  <c r="K40" i="2"/>
  <c r="J40" i="2"/>
  <c r="I40" i="2"/>
  <c r="H40" i="2"/>
  <c r="B24" i="3" s="1"/>
  <c r="D24" i="3" s="1"/>
  <c r="L39" i="2" l="1"/>
  <c r="K39" i="2"/>
  <c r="J39" i="2"/>
  <c r="I39" i="2"/>
  <c r="H39" i="2"/>
  <c r="C23" i="3" s="1"/>
  <c r="L38" i="2" l="1"/>
  <c r="K38" i="2"/>
  <c r="J38" i="2"/>
  <c r="I38" i="2"/>
  <c r="H38" i="2"/>
  <c r="B23" i="3" s="1"/>
  <c r="D23" i="3" s="1"/>
  <c r="L37" i="2" l="1"/>
  <c r="K37" i="2"/>
  <c r="J37" i="2"/>
  <c r="I37" i="2"/>
  <c r="H37" i="2"/>
  <c r="B22" i="3" l="1"/>
  <c r="C22" i="3"/>
  <c r="K36" i="2"/>
  <c r="J36" i="2"/>
  <c r="I36" i="2"/>
  <c r="H36" i="2"/>
  <c r="D22" i="3" l="1"/>
  <c r="L36" i="2"/>
  <c r="L35" i="2" l="1"/>
  <c r="K35" i="2"/>
  <c r="J35" i="2"/>
  <c r="I35" i="2"/>
  <c r="H35" i="2"/>
  <c r="C21" i="3" l="1"/>
  <c r="C20" i="3"/>
  <c r="L34" i="2"/>
  <c r="K34" i="2"/>
  <c r="J34" i="2"/>
  <c r="I34" i="2"/>
  <c r="H34" i="2"/>
  <c r="B21" i="3" s="1"/>
  <c r="D21" i="3" l="1"/>
  <c r="B20" i="3"/>
  <c r="D20" i="3" s="1"/>
  <c r="L33" i="2"/>
  <c r="K33" i="2"/>
  <c r="J33" i="2"/>
  <c r="I33" i="2"/>
  <c r="L32" i="2" l="1"/>
  <c r="K32" i="2"/>
  <c r="J32" i="2"/>
  <c r="I32" i="2"/>
  <c r="L31" i="2" l="1"/>
  <c r="K31" i="2"/>
  <c r="J31" i="2"/>
  <c r="I31" i="2"/>
  <c r="H31" i="2"/>
  <c r="B19" i="3" l="1"/>
  <c r="C19" i="3"/>
  <c r="D19" i="3" s="1"/>
  <c r="L30" i="2"/>
  <c r="K30" i="2"/>
  <c r="J30" i="2"/>
  <c r="I30" i="2"/>
  <c r="H30" i="2"/>
  <c r="K29" i="2" l="1"/>
  <c r="J29" i="2"/>
  <c r="I29" i="2"/>
  <c r="H29" i="2"/>
  <c r="L29" i="2" l="1"/>
  <c r="L28" i="2" l="1"/>
  <c r="K28" i="2"/>
  <c r="J28" i="2"/>
  <c r="I28" i="2"/>
  <c r="H28" i="2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4" i="3"/>
  <c r="A3" i="3"/>
  <c r="A2" i="3"/>
  <c r="L27" i="2"/>
  <c r="K27" i="2"/>
  <c r="J27" i="2"/>
  <c r="I27" i="2"/>
  <c r="H27" i="2"/>
  <c r="K26" i="2" l="1"/>
  <c r="J26" i="2"/>
  <c r="I26" i="2"/>
  <c r="H26" i="2"/>
  <c r="L26" i="2" l="1"/>
  <c r="C17" i="3" l="1"/>
  <c r="C18" i="3"/>
  <c r="D18" i="3" s="1"/>
  <c r="B17" i="3"/>
  <c r="B18" i="3"/>
  <c r="L25" i="2"/>
  <c r="K25" i="2"/>
  <c r="J25" i="2"/>
  <c r="I25" i="2"/>
  <c r="H25" i="2"/>
  <c r="C16" i="3" s="1"/>
  <c r="D17" i="3" l="1"/>
  <c r="L24" i="2"/>
  <c r="K24" i="2"/>
  <c r="J24" i="2"/>
  <c r="I24" i="2"/>
  <c r="H24" i="2"/>
  <c r="B16" i="3" s="1"/>
  <c r="D16" i="3" s="1"/>
  <c r="C15" i="3" l="1"/>
  <c r="L23" i="2"/>
  <c r="K23" i="2"/>
  <c r="J23" i="2"/>
  <c r="I23" i="2"/>
  <c r="H23" i="2"/>
  <c r="B15" i="3" l="1"/>
  <c r="D15" i="3" s="1"/>
  <c r="L22" i="2"/>
  <c r="K22" i="2"/>
  <c r="J22" i="2"/>
  <c r="I22" i="2"/>
  <c r="H22" i="2"/>
  <c r="H18" i="2" l="1"/>
  <c r="K14" i="1" l="1"/>
  <c r="J15" i="1"/>
  <c r="K15" i="1"/>
  <c r="L15" i="1"/>
  <c r="L16" i="1"/>
  <c r="L17" i="1"/>
  <c r="L19" i="1"/>
  <c r="L18" i="1"/>
  <c r="K19" i="1"/>
  <c r="K18" i="1"/>
  <c r="J19" i="1"/>
  <c r="J18" i="1"/>
  <c r="I19" i="1"/>
  <c r="I18" i="1"/>
  <c r="H19" i="1"/>
  <c r="H18" i="1"/>
  <c r="K17" i="1" l="1"/>
  <c r="K16" i="1"/>
  <c r="J17" i="1"/>
  <c r="J16" i="1"/>
  <c r="I17" i="1"/>
  <c r="I16" i="1"/>
  <c r="H17" i="1"/>
  <c r="H16" i="1"/>
  <c r="J14" i="1"/>
  <c r="I15" i="1"/>
  <c r="I14" i="1"/>
  <c r="H15" i="1"/>
  <c r="H14" i="1"/>
  <c r="I16" i="2" l="1"/>
  <c r="J16" i="2"/>
  <c r="L21" i="2"/>
  <c r="K21" i="2"/>
  <c r="J21" i="2"/>
  <c r="I21" i="2"/>
  <c r="H21" i="2"/>
  <c r="C14" i="3" s="1"/>
  <c r="L20" i="2"/>
  <c r="K20" i="2"/>
  <c r="J20" i="2"/>
  <c r="H20" i="2"/>
  <c r="L19" i="2"/>
  <c r="K19" i="2"/>
  <c r="J19" i="2"/>
  <c r="I19" i="2"/>
  <c r="H19" i="2"/>
  <c r="L18" i="2"/>
  <c r="K18" i="2"/>
  <c r="J18" i="2"/>
  <c r="I18" i="2"/>
  <c r="L17" i="2"/>
  <c r="K17" i="2"/>
  <c r="J17" i="2"/>
  <c r="I17" i="2"/>
  <c r="H17" i="2"/>
  <c r="L16" i="2"/>
  <c r="K16" i="2"/>
  <c r="L15" i="2"/>
  <c r="K15" i="2"/>
  <c r="J15" i="2"/>
  <c r="I15" i="2"/>
  <c r="H15" i="2"/>
  <c r="L14" i="2"/>
  <c r="K14" i="2"/>
  <c r="J14" i="2"/>
  <c r="I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C2" i="3" s="1"/>
  <c r="L4" i="2"/>
  <c r="K4" i="2"/>
  <c r="J4" i="2"/>
  <c r="I4" i="2"/>
  <c r="H4" i="2"/>
  <c r="B2" i="3" s="1"/>
  <c r="D2" i="3" l="1"/>
  <c r="B3" i="3"/>
  <c r="C13" i="3"/>
  <c r="B14" i="3"/>
  <c r="D14" i="3" s="1"/>
  <c r="C4" i="3"/>
  <c r="B7" i="3"/>
  <c r="B10" i="3"/>
  <c r="C12" i="3"/>
  <c r="B13" i="3"/>
  <c r="C6" i="3"/>
  <c r="C9" i="3"/>
  <c r="B8" i="3"/>
  <c r="C11" i="3"/>
  <c r="D11" i="3" s="1"/>
  <c r="B12" i="3"/>
  <c r="B4" i="3"/>
  <c r="C7" i="3"/>
  <c r="C10" i="3"/>
  <c r="B11" i="3"/>
  <c r="C5" i="3"/>
  <c r="B5" i="3"/>
  <c r="C3" i="3"/>
  <c r="D3" i="3" s="1"/>
  <c r="C8" i="3"/>
  <c r="D8" i="3" s="1"/>
  <c r="B9" i="3"/>
  <c r="B6" i="3"/>
  <c r="L14" i="1"/>
  <c r="D10" i="3" l="1"/>
  <c r="D7" i="3"/>
  <c r="D12" i="3"/>
  <c r="D9" i="3"/>
  <c r="D13" i="3"/>
  <c r="D4" i="3"/>
  <c r="D5" i="3"/>
  <c r="D6" i="3"/>
  <c r="L13" i="1"/>
  <c r="K13" i="1"/>
  <c r="J13" i="1"/>
  <c r="I13" i="1"/>
  <c r="H13" i="1"/>
  <c r="L12" i="1" l="1"/>
  <c r="K12" i="1"/>
  <c r="J12" i="1"/>
  <c r="I12" i="1"/>
  <c r="H12" i="1"/>
  <c r="L11" i="1" l="1"/>
  <c r="K11" i="1"/>
  <c r="J11" i="1"/>
  <c r="I11" i="1"/>
  <c r="H11" i="1"/>
  <c r="L10" i="1" l="1"/>
  <c r="K10" i="1"/>
  <c r="J10" i="1"/>
  <c r="I10" i="1"/>
  <c r="H10" i="1"/>
  <c r="L9" i="1" l="1"/>
  <c r="H9" i="1" l="1"/>
  <c r="K9" i="1"/>
  <c r="I9" i="1"/>
  <c r="J9" i="1"/>
  <c r="L8" i="1"/>
  <c r="L7" i="1"/>
  <c r="L6" i="1"/>
  <c r="K8" i="1"/>
  <c r="J8" i="1"/>
  <c r="I8" i="1"/>
  <c r="H8" i="1"/>
  <c r="H7" i="1" l="1"/>
  <c r="K7" i="1"/>
  <c r="I7" i="1"/>
  <c r="J7" i="1"/>
  <c r="K6" i="1"/>
  <c r="J6" i="1"/>
  <c r="I6" i="1"/>
  <c r="H6" i="1"/>
  <c r="L4" i="1" l="1"/>
  <c r="K4" i="1"/>
  <c r="J4" i="1"/>
  <c r="I4" i="1"/>
  <c r="H4" i="1"/>
  <c r="L5" i="1" l="1"/>
  <c r="H5" i="1" l="1"/>
  <c r="K5" i="1"/>
  <c r="I5" i="1"/>
  <c r="J5" i="1"/>
  <c r="H2" i="1"/>
  <c r="H3" i="1"/>
  <c r="J2" i="1" l="1"/>
  <c r="L3" i="1" l="1"/>
  <c r="K3" i="1"/>
  <c r="J3" i="1"/>
  <c r="I3" i="1"/>
  <c r="K2" i="1" l="1"/>
  <c r="I2" i="1"/>
  <c r="L2" i="1"/>
</calcChain>
</file>

<file path=xl/sharedStrings.xml><?xml version="1.0" encoding="utf-8"?>
<sst xmlns="http://schemas.openxmlformats.org/spreadsheetml/2006/main" count="206" uniqueCount="191">
  <si>
    <t>T° real</t>
  </si>
  <si>
    <t>T° real max</t>
  </si>
  <si>
    <t>T° real min</t>
  </si>
  <si>
    <t>T° medida media</t>
  </si>
  <si>
    <t>T° medida min</t>
  </si>
  <si>
    <t>T° medida max</t>
  </si>
  <si>
    <t>Tiempo de estabilización</t>
  </si>
  <si>
    <t>2023-12-08 23:51:10</t>
  </si>
  <si>
    <t>2023-12-08 23:54:54</t>
  </si>
  <si>
    <t>2023-12-08 23:19:32</t>
  </si>
  <si>
    <t>2023-12-08 23:17:42</t>
  </si>
  <si>
    <t>2023-12-09 00:04:04</t>
  </si>
  <si>
    <t>2023-12-09 00:05:42</t>
  </si>
  <si>
    <t>Logger</t>
  </si>
  <si>
    <t>Activación</t>
  </si>
  <si>
    <t>Desactivación</t>
  </si>
  <si>
    <t>2023-12-09 00:36:07</t>
  </si>
  <si>
    <t>Indice</t>
  </si>
  <si>
    <t>2023-12-09 00:40:09</t>
  </si>
  <si>
    <t>2023-12-09 00:50:57</t>
  </si>
  <si>
    <t>2023-12-09 00:49:50</t>
  </si>
  <si>
    <t>2023-12-09 01:26:11</t>
  </si>
  <si>
    <t>2023-12-09 01:28:18</t>
  </si>
  <si>
    <t>2023-12-09 01:39:47</t>
  </si>
  <si>
    <t>2023-12-09 02:14:18</t>
  </si>
  <si>
    <t>T° medida std</t>
  </si>
  <si>
    <t>2023-12-09 01:40:30</t>
  </si>
  <si>
    <t>2023-12-09 02:15:54</t>
  </si>
  <si>
    <t>Observaciones</t>
  </si>
  <si>
    <t>2023-12-09 03:26:00</t>
  </si>
  <si>
    <t>2023-12-09 03:27:23</t>
  </si>
  <si>
    <t>Path</t>
  </si>
  <si>
    <t xml:space="preserve">C:\Users\User\Repos\Wet-DryPenguins\Pruebas Experimentales\Prueba Temperatura\Prueba </t>
  </si>
  <si>
    <t>2023-12-09 04:08:56</t>
  </si>
  <si>
    <t>2023-12-09 04:11:02</t>
  </si>
  <si>
    <t>2023-12-09 04:28:21</t>
  </si>
  <si>
    <t>2023-12-09 04:29:23</t>
  </si>
  <si>
    <t>2023-12-09 05:02:50</t>
  </si>
  <si>
    <t>2023-12-09 05:05:24</t>
  </si>
  <si>
    <t>2023-12-09 05:26:09</t>
  </si>
  <si>
    <t>2023-12-09 05:24:58</t>
  </si>
  <si>
    <t>2023-12-09 06:06:32</t>
  </si>
  <si>
    <t>2023-12-09 06:03:32</t>
  </si>
  <si>
    <t>2023-12-09 06:22:00</t>
  </si>
  <si>
    <t>2023-12-09 06:23:18</t>
  </si>
  <si>
    <t>2023-12-09 06:59:10</t>
  </si>
  <si>
    <t>2023-12-09 07:01:37</t>
  </si>
  <si>
    <t>2023-12-09 07:18:27</t>
  </si>
  <si>
    <t>2023-12-09 07:16:32</t>
  </si>
  <si>
    <t>2023-12-09 07:48:13</t>
  </si>
  <si>
    <t>2023-12-09 07:50:20</t>
  </si>
  <si>
    <t>2023-12-09 08:11:18</t>
  </si>
  <si>
    <t>2023-12-09 08:12:10</t>
  </si>
  <si>
    <t>2023-12-09 08:48:17</t>
  </si>
  <si>
    <t>2023-12-09 08:52:35</t>
  </si>
  <si>
    <t>2023-12-09 20:35:12</t>
  </si>
  <si>
    <t>2023-12-09 20:34:39</t>
  </si>
  <si>
    <t>2023-12-09 21:25:43</t>
  </si>
  <si>
    <t>2023-12-09 21:27:41</t>
  </si>
  <si>
    <t>2023-12-09 21:35:57</t>
  </si>
  <si>
    <t>2023-12-09 21:36:45</t>
  </si>
  <si>
    <t>2023-12-09 22:06:41</t>
  </si>
  <si>
    <t>2023-12-09 22:11:46</t>
  </si>
  <si>
    <t>2023-12-10 00:40:28</t>
  </si>
  <si>
    <t>2023-12-10 00:39:28</t>
  </si>
  <si>
    <t>2023-12-10 01:14:03</t>
  </si>
  <si>
    <t>2023-12-10 01:16:41</t>
  </si>
  <si>
    <t>2023-12-10 01:45:33</t>
  </si>
  <si>
    <t>2023-12-10 01:45:02</t>
  </si>
  <si>
    <t>2023-12-10 02:18:22</t>
  </si>
  <si>
    <t>2023-12-10 02:20:28</t>
  </si>
  <si>
    <t>2023-12-10 02:32:11</t>
  </si>
  <si>
    <t>2023-12-10 02:31:46</t>
  </si>
  <si>
    <t>2023-12-10 03:14:31</t>
  </si>
  <si>
    <t>2023-12-10 03:16:20</t>
  </si>
  <si>
    <t>2023-12-10 03:30:26</t>
  </si>
  <si>
    <t>2023-12-10 03:29:43</t>
  </si>
  <si>
    <t>2023-12-10 04:04:00</t>
  </si>
  <si>
    <t>2023-12-10 04:05:43</t>
  </si>
  <si>
    <t>2023-12-10 04:17:20</t>
  </si>
  <si>
    <t>2023-12-10 04:16:50</t>
  </si>
  <si>
    <t>2023-12-10 04:57:19</t>
  </si>
  <si>
    <t>2023-12-10 04:59:05</t>
  </si>
  <si>
    <t>2023-12-10 05:22:45</t>
  </si>
  <si>
    <t>2023-12-10 05:22:23</t>
  </si>
  <si>
    <t>Se cayó un poco para el costado</t>
  </si>
  <si>
    <t>T° logger 6</t>
  </si>
  <si>
    <t>T° logger 23</t>
  </si>
  <si>
    <t>2023-12-10 06:03:53</t>
  </si>
  <si>
    <t>2023-12-10 06:05:51</t>
  </si>
  <si>
    <t>2023-12-10 06:24:56</t>
  </si>
  <si>
    <t>2023-12-10 06:24:17</t>
  </si>
  <si>
    <t>2023-12-10 06:57:08</t>
  </si>
  <si>
    <t>2023-12-10 06:58:50</t>
  </si>
  <si>
    <t>2023-12-10 07:13:04</t>
  </si>
  <si>
    <t>2023-12-10 07:12:34</t>
  </si>
  <si>
    <t>2023-12-10 07:47:43</t>
  </si>
  <si>
    <t>2023-12-10 07:49:28</t>
  </si>
  <si>
    <t>2023-12-10 08:04:54</t>
  </si>
  <si>
    <t>2023-12-10 08:05:23</t>
  </si>
  <si>
    <t>2023-12-10 08:44:25</t>
  </si>
  <si>
    <t>2023-12-10 08:46:20</t>
  </si>
  <si>
    <t>2023-12-10 21:01:00</t>
  </si>
  <si>
    <t>2023-12-10 21:00:36</t>
  </si>
  <si>
    <t>2023-12-10 21:43:15</t>
  </si>
  <si>
    <t>2023-12-10 21:44:55</t>
  </si>
  <si>
    <t>2023-12-10 21:56:56</t>
  </si>
  <si>
    <t>2023-12-10 21:56:34</t>
  </si>
  <si>
    <t>2023-12-10 22:33:57</t>
  </si>
  <si>
    <t>Se cayó para el costado</t>
  </si>
  <si>
    <t>2023-12-10 22:35:55</t>
  </si>
  <si>
    <t>2023-12-10 22:45:10</t>
  </si>
  <si>
    <t>2023-12-10 22:44:43</t>
  </si>
  <si>
    <t>2023-12-10 23:19:44</t>
  </si>
  <si>
    <t>2023-12-10 23:21:28</t>
  </si>
  <si>
    <t>2023-12-10 23:37:43</t>
  </si>
  <si>
    <t>2023-12-10 23:37:18</t>
  </si>
  <si>
    <t>2023-12-11 00:11:02</t>
  </si>
  <si>
    <t>2023-12-11 00:13:11</t>
  </si>
  <si>
    <t>2023-12-11 00:27:40</t>
  </si>
  <si>
    <t>2023-12-11 00:27:15</t>
  </si>
  <si>
    <t>2023-12-11 01:03:17</t>
  </si>
  <si>
    <t>2023-12-11 01:04:51</t>
  </si>
  <si>
    <t>2023-12-11 01:17:00</t>
  </si>
  <si>
    <t>2023-12-11 01:16:32</t>
  </si>
  <si>
    <t>2023-12-11 01:50:11</t>
  </si>
  <si>
    <t>2023-12-11 01:52:11</t>
  </si>
  <si>
    <t>Esta rari</t>
  </si>
  <si>
    <t>2023-12-11 02:05:36</t>
  </si>
  <si>
    <t>2023-12-11 02:05:15</t>
  </si>
  <si>
    <t>2023-12-11 02:44:39</t>
  </si>
  <si>
    <t>2023-12-11 02:46:56</t>
  </si>
  <si>
    <t>2023-12-11 03:04:14</t>
  </si>
  <si>
    <t>2023-12-11 03:03:50</t>
  </si>
  <si>
    <t>2023-12-11 03:54:44</t>
  </si>
  <si>
    <t>2023-12-11 03:56:47</t>
  </si>
  <si>
    <t>2023-12-11 04:24:16</t>
  </si>
  <si>
    <t>2023-12-11 04:23:45</t>
  </si>
  <si>
    <t>2023-12-11 05:03:04</t>
  </si>
  <si>
    <t>2023-12-11 05:04:34</t>
  </si>
  <si>
    <t>2023-12-11 05:17:33</t>
  </si>
  <si>
    <t>2023-12-11 05:17:00</t>
  </si>
  <si>
    <t>2023-12-11 05:50:47</t>
  </si>
  <si>
    <t>2023-12-11 05:56:28</t>
  </si>
  <si>
    <t>2023-12-11 06:02:19</t>
  </si>
  <si>
    <t>2023-12-11 06:01:49</t>
  </si>
  <si>
    <t>2023-12-11 06:34:18</t>
  </si>
  <si>
    <t>2023-12-11 06:36:31</t>
  </si>
  <si>
    <t>2023-12-11 06:45:40</t>
  </si>
  <si>
    <t>2023-12-11 06:45:20</t>
  </si>
  <si>
    <t>2023-12-11 07:20:46</t>
  </si>
  <si>
    <t>2023-12-11 07:22:18</t>
  </si>
  <si>
    <t>2023-12-11 07:33:13</t>
  </si>
  <si>
    <t>2023-12-11 07:32:56</t>
  </si>
  <si>
    <t>2023-12-11 08:05:47</t>
  </si>
  <si>
    <t>2023-12-11 08:07:27</t>
  </si>
  <si>
    <t>2023-12-11 22:13:15</t>
  </si>
  <si>
    <t>2023-12-11 22:12:56</t>
  </si>
  <si>
    <t>2023-12-11 22:48:24</t>
  </si>
  <si>
    <t>2023-12-11 22:50:16</t>
  </si>
  <si>
    <t>2023-12-11 22:57:25</t>
  </si>
  <si>
    <t>2023-12-11 23:40:04</t>
  </si>
  <si>
    <t>2023-12-11 23:54:44</t>
  </si>
  <si>
    <t>2023-12-11 23:54:20</t>
  </si>
  <si>
    <t>2023-12-12 00:32:17</t>
  </si>
  <si>
    <t>2023-12-12 00:33:59</t>
  </si>
  <si>
    <t>2023-12-12 00:39:11</t>
  </si>
  <si>
    <t>2023-12-12 00:38:49</t>
  </si>
  <si>
    <t>2023-12-12 01:11:23</t>
  </si>
  <si>
    <t>2023-12-12 01:13:31</t>
  </si>
  <si>
    <t>2023-12-12 01:33:34</t>
  </si>
  <si>
    <t>2023-12-12 01:32:59</t>
  </si>
  <si>
    <t>2023-12-12 02:00:53</t>
  </si>
  <si>
    <t>2023-12-12 02:03:03</t>
  </si>
  <si>
    <t>2023-12-12 02:18:43</t>
  </si>
  <si>
    <t>2023-12-12 02:17:43</t>
  </si>
  <si>
    <t>2023-12-12 02:51:19</t>
  </si>
  <si>
    <t>2023-12-12 03:07:11</t>
  </si>
  <si>
    <t>2023-12-12 03:20:30</t>
  </si>
  <si>
    <t>2023-12-12 03:19:55</t>
  </si>
  <si>
    <t>2023-12-12 03:52:33</t>
  </si>
  <si>
    <t>2023-12-12 03:57:05</t>
  </si>
  <si>
    <t>2023-12-12 04:04:39</t>
  </si>
  <si>
    <t>2023-12-12 04:04:06</t>
  </si>
  <si>
    <t>2023-12-12 04:39:30</t>
  </si>
  <si>
    <t>2023-12-12 04:46:46</t>
  </si>
  <si>
    <t>2023-12-12 04:54:08</t>
  </si>
  <si>
    <t>2023-12-12 04:53:40</t>
  </si>
  <si>
    <t>2023-12-12 05:28:50</t>
  </si>
  <si>
    <t>2023-12-12 05:30:47</t>
  </si>
  <si>
    <t>T°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</si>
</sst>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T° medida</a:t>
            </a:r>
            <a:r>
              <a:rPr lang="en-US" baseline="0"/>
              <a:t> vs real</a:t>
            </a:r>
          </a:p>
        </c:rich>
      </c:tx>
      <c:layout>
        <c:manualLayout>
          <c:xMode val="edge"/>
          <c:yMode val="edge"/>
          <c:x val="0.4391172526131602"/>
          <c:y val="2.3873470605789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Gráficos!$A$1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Gráficos!$A$2:$A$26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</c:numCache>
            </c:numRef>
          </c:xVal>
          <c:yVal>
            <c:numRef>
              <c:f>Gráficos!$A$2:$A$26</c:f>
              <c:numCache>
                <c:formatCode>General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4B-494F-AAF6-BC9DE90D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5880"/>
        <c:axId val="494856536"/>
      </c:scatterChart>
      <c:scatterChart>
        <c:scatterStyle val="lineMarker"/>
        <c:varyColors val="0"/>
        <c:ser>
          <c:idx val="3"/>
          <c:order val="3"/>
          <c:tx>
            <c:strRef>
              <c:f>Gráficos!$D$1</c:f>
              <c:strCache>
                <c:ptCount val="1"/>
                <c:pt idx="0">
                  <c:v>T° medida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65418796334668"/>
                  <c:y val="5.3446732318710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Gráficos!$A$2:$A$24</c:f>
              <c:numCache>
                <c:formatCode>General</c:formatCode>
                <c:ptCount val="23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</c:numCache>
            </c:numRef>
          </c:xVal>
          <c:yVal>
            <c:numRef>
              <c:f>Gráficos!$D$2:$D$24</c:f>
              <c:numCache>
                <c:formatCode>General</c:formatCode>
                <c:ptCount val="23"/>
                <c:pt idx="0">
                  <c:v>25.297600127145554</c:v>
                </c:pt>
                <c:pt idx="1">
                  <c:v>24.647965670692912</c:v>
                </c:pt>
                <c:pt idx="2">
                  <c:v>23.55133502860771</c:v>
                </c:pt>
                <c:pt idx="3">
                  <c:v>22.913620470438602</c:v>
                </c:pt>
                <c:pt idx="4">
                  <c:v>22.544103623649043</c:v>
                </c:pt>
                <c:pt idx="5">
                  <c:v>21.995788302606464</c:v>
                </c:pt>
                <c:pt idx="6">
                  <c:v>21.107755880483111</c:v>
                </c:pt>
                <c:pt idx="7">
                  <c:v>20.4164017800381</c:v>
                </c:pt>
                <c:pt idx="8">
                  <c:v>19.838286713286688</c:v>
                </c:pt>
                <c:pt idx="9">
                  <c:v>19.576048951048911</c:v>
                </c:pt>
                <c:pt idx="10">
                  <c:v>18.401938970120728</c:v>
                </c:pt>
                <c:pt idx="11">
                  <c:v>17.782104259376936</c:v>
                </c:pt>
                <c:pt idx="12">
                  <c:v>16.971551176096575</c:v>
                </c:pt>
                <c:pt idx="13">
                  <c:v>15.93452002542907</c:v>
                </c:pt>
                <c:pt idx="14">
                  <c:v>14.802129688493277</c:v>
                </c:pt>
                <c:pt idx="15">
                  <c:v>14.301493960584814</c:v>
                </c:pt>
                <c:pt idx="16">
                  <c:v>13.264462809917312</c:v>
                </c:pt>
                <c:pt idx="17">
                  <c:v>12.561188811188773</c:v>
                </c:pt>
                <c:pt idx="18">
                  <c:v>11.762555626191954</c:v>
                </c:pt>
                <c:pt idx="19">
                  <c:v>11.291719643992344</c:v>
                </c:pt>
                <c:pt idx="20">
                  <c:v>10.505006357279072</c:v>
                </c:pt>
                <c:pt idx="21">
                  <c:v>9.9209313413858506</c:v>
                </c:pt>
                <c:pt idx="22">
                  <c:v>8.9613795295613379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3-48B1-B63B-D5937C67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5880"/>
        <c:axId val="494856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Gráficos!$B$1</c15:sqref>
                        </c15:formulaRef>
                      </c:ext>
                    </c:extLst>
                    <c:strCache>
                      <c:ptCount val="1"/>
                      <c:pt idx="0">
                        <c:v>T° logger 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Gráficos!$A$2:$A$26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25</c:v>
                      </c:pt>
                      <c:pt idx="1">
                        <c:v>24</c:v>
                      </c:pt>
                      <c:pt idx="2">
                        <c:v>23</c:v>
                      </c:pt>
                      <c:pt idx="3">
                        <c:v>22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15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Gráficos!$B$2:$B$26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25.029402415766011</c:v>
                      </c:pt>
                      <c:pt idx="1">
                        <c:v>24.361888111888074</c:v>
                      </c:pt>
                      <c:pt idx="2">
                        <c:v>23.730133502860728</c:v>
                      </c:pt>
                      <c:pt idx="3">
                        <c:v>23.146058486967529</c:v>
                      </c:pt>
                      <c:pt idx="4">
                        <c:v>22.585823267641402</c:v>
                      </c:pt>
                      <c:pt idx="5">
                        <c:v>22.287825810553063</c:v>
                      </c:pt>
                      <c:pt idx="6">
                        <c:v>21.274634456452564</c:v>
                      </c:pt>
                      <c:pt idx="7">
                        <c:v>20.511760966306355</c:v>
                      </c:pt>
                      <c:pt idx="8">
                        <c:v>19.963445645263786</c:v>
                      </c:pt>
                      <c:pt idx="9">
                        <c:v>19.653528289891856</c:v>
                      </c:pt>
                      <c:pt idx="10">
                        <c:v>18.211220597584155</c:v>
                      </c:pt>
                      <c:pt idx="11">
                        <c:v>17.460267005721501</c:v>
                      </c:pt>
                      <c:pt idx="12">
                        <c:v>16.37555626191984</c:v>
                      </c:pt>
                      <c:pt idx="13">
                        <c:v>15.684202161474825</c:v>
                      </c:pt>
                      <c:pt idx="14">
                        <c:v>14.229974570883591</c:v>
                      </c:pt>
                      <c:pt idx="15">
                        <c:v>13.347902097902011</c:v>
                      </c:pt>
                      <c:pt idx="16">
                        <c:v>12.811506675142981</c:v>
                      </c:pt>
                      <c:pt idx="17">
                        <c:v>12.000953591862638</c:v>
                      </c:pt>
                      <c:pt idx="18">
                        <c:v>11.130801017164618</c:v>
                      </c:pt>
                      <c:pt idx="19">
                        <c:v>10.606325492689127</c:v>
                      </c:pt>
                      <c:pt idx="20">
                        <c:v>9.8792116973935133</c:v>
                      </c:pt>
                      <c:pt idx="21">
                        <c:v>8.9494596312777741</c:v>
                      </c:pt>
                      <c:pt idx="22">
                        <c:v>8.6872218690400143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4B-494F-AAF6-BC9DE90DF79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Gráficos!$C$1</c15:sqref>
                        </c15:formulaRef>
                      </c:ext>
                    </c:extLst>
                    <c:strCache>
                      <c:ptCount val="1"/>
                      <c:pt idx="0">
                        <c:v>T° logger 23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25</c:v>
                      </c:pt>
                      <c:pt idx="1">
                        <c:v>24</c:v>
                      </c:pt>
                      <c:pt idx="2">
                        <c:v>23</c:v>
                      </c:pt>
                      <c:pt idx="3">
                        <c:v>22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15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Gráficos!$C$2:$C$26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25.565797838525096</c:v>
                      </c:pt>
                      <c:pt idx="1">
                        <c:v>24.934043229497753</c:v>
                      </c:pt>
                      <c:pt idx="2">
                        <c:v>23.372536554354692</c:v>
                      </c:pt>
                      <c:pt idx="3">
                        <c:v>22.681182453909674</c:v>
                      </c:pt>
                      <c:pt idx="4">
                        <c:v>22.502383979656681</c:v>
                      </c:pt>
                      <c:pt idx="5">
                        <c:v>21.703750794659864</c:v>
                      </c:pt>
                      <c:pt idx="6">
                        <c:v>20.940877304513656</c:v>
                      </c:pt>
                      <c:pt idx="7">
                        <c:v>20.321042593769842</c:v>
                      </c:pt>
                      <c:pt idx="8">
                        <c:v>19.713127781309591</c:v>
                      </c:pt>
                      <c:pt idx="9">
                        <c:v>19.498569612205966</c:v>
                      </c:pt>
                      <c:pt idx="10">
                        <c:v>18.592657342657301</c:v>
                      </c:pt>
                      <c:pt idx="11">
                        <c:v>18.103941513032371</c:v>
                      </c:pt>
                      <c:pt idx="12">
                        <c:v>17.567546090273311</c:v>
                      </c:pt>
                      <c:pt idx="13">
                        <c:v>16.184837889383314</c:v>
                      </c:pt>
                      <c:pt idx="14">
                        <c:v>15.374284806102965</c:v>
                      </c:pt>
                      <c:pt idx="15">
                        <c:v>15.255085823267619</c:v>
                      </c:pt>
                      <c:pt idx="16">
                        <c:v>13.717418944691644</c:v>
                      </c:pt>
                      <c:pt idx="17">
                        <c:v>13.121424030514907</c:v>
                      </c:pt>
                      <c:pt idx="18">
                        <c:v>12.394310235219292</c:v>
                      </c:pt>
                      <c:pt idx="19">
                        <c:v>11.977113795295564</c:v>
                      </c:pt>
                      <c:pt idx="20">
                        <c:v>11.130801017164629</c:v>
                      </c:pt>
                      <c:pt idx="21">
                        <c:v>10.892403051493927</c:v>
                      </c:pt>
                      <c:pt idx="22">
                        <c:v>9.2355371900826633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4B-494F-AAF6-BC9DE90DF79C}"/>
                  </c:ext>
                </c:extLst>
              </c15:ser>
            </c15:filteredScatterSeries>
          </c:ext>
        </c:extLst>
      </c:scatterChart>
      <c:valAx>
        <c:axId val="4948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6536"/>
        <c:crosses val="autoZero"/>
        <c:crossBetween val="midCat"/>
      </c:valAx>
      <c:valAx>
        <c:axId val="4948565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156210</xdr:rowOff>
    </xdr:from>
    <xdr:to>
      <xdr:col>14</xdr:col>
      <xdr:colOff>464820</xdr:colOff>
      <xdr:row>24</xdr:row>
      <xdr:rowOff>22860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4C/PRUEBA_TEMPERATURA_6_24C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0C/PRUEBA_TEMPERATURA_23_20C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9C/PRUEBA_TEMPERATURA_6_19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9C/PRUEBA_TEMPERATURA_23_19C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1/PRUEBA_TEMPERATURA_6_18C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/PRUEBA_TEMPERATURA_6_18C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1/PRUEBA_TEMPERATURA_23_18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1/PRUEBA_TEMPERATURA_6_17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1/PRUEBA_TEMPERATURA_23_17C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1/PRUEBA_TEMPERATURA_6_16C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1/PRUEBA_TEMPERATURA_23_16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4C/PRUEBA_TEMPERATURA_23_24C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/PRUEBA_TEMPERATURA_23_18C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/PRUEBA_TEMPERATURA_6_17C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/PRUEBA_TEMPERATURA_23_17C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/PRUEBA_TEMPERATURA_6_16C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/PRUEBA_TEMPERATURA_23_16C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5C/PRUEBA_TEMPERATURA_6_15C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5C/PRUEBA_TEMPERATURA_23_15C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4C/PRUEBA_TEMPERATURA_6_14C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4C/PRUEBA_TEMPERATURA_23_14C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3C/PRUEBA_TEMPERATURA_6_13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3C/PRUEBA_TEMPERATURA_6_23C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3C/PRUEBA_TEMPERATURA_23_13C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2C/PRUEBA_TEMPERATURA_6_12C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2C/PRUEBA_TEMPERATURA_23_12C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1C/PRUEBA_TEMPERATURA_6_11C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1C/PRUEBA_TEMPERATURA_23_11C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0C/PRUEBA_TEMPERATURA_6_10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0C/PRUEBA_TEMPERATURA_23_10C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9C/PRUEBA_TEMPERATURA_6_9C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9C/PRUEBA_TEMPERATURA_23_9C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8C/PRUEBA_TEMPERATURA_6_8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3C/PRUEBA_TEMPERATURA_23_23C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8C/PRUEBA_TEMPERATURA_23_8C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7C/PRUEBA_TEMPERATURA_6_7C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7C/PRUEBA_TEMPERATURA_23_7C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6C/PRUEBA_TEMPERATURA_6_6C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6C/PRUEBA_TEMPERATURA_23_6C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5C/PRUEBA_TEMPERATURA_6_5C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5C/PRUEBA_TEMPERATURA_23_5C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4C/PRUEBA_TEMPERATURA_6_4C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4C/PRUEBA_TEMPERATURA_23_4C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3C/PRUEBA_TEMPERATURA_6_3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2C/PRUEBA_TEMPERATURA_6_22C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3C/PRUEBA_TEMPERATURA_23_3C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5C/PRUEBA_TEMPERATURA_6_25C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5C/PRUEBA_TEMPERATURA_23_25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2C/PRUEBA_TEMPERATURA_23_22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1C/PRUEBA_TEMPERATURA_6_21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1C/PRUEBA_TEMPERATURA_23_21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0C/PRUEBA_TEMPERATURA_6_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1.2453703704522923E-2</v>
          </cell>
        </row>
      </sheetData>
      <sheetData sheetId="1">
        <row r="2">
          <cell r="E2">
            <v>24.361888111888074</v>
          </cell>
        </row>
        <row r="5">
          <cell r="E5">
            <v>0.13111888111885933</v>
          </cell>
        </row>
        <row r="8">
          <cell r="E8">
            <v>24.624125874125799</v>
          </cell>
        </row>
        <row r="11">
          <cell r="E11">
            <v>24.230769230769202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1.0104166663950309E-2</v>
          </cell>
        </row>
      </sheetData>
      <sheetData sheetId="1">
        <row r="2">
          <cell r="E2">
            <v>21.703750794659864</v>
          </cell>
        </row>
        <row r="5">
          <cell r="E5">
            <v>0.20389647155180399</v>
          </cell>
        </row>
        <row r="8">
          <cell r="E8">
            <v>22.132867132867101</v>
          </cell>
        </row>
        <row r="11">
          <cell r="E11">
            <v>21.477272727272702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4.1550925961928442E-3</v>
          </cell>
        </row>
      </sheetData>
      <sheetData sheetId="1">
        <row r="2">
          <cell r="E2">
            <v>21.274634456452564</v>
          </cell>
        </row>
        <row r="5">
          <cell r="E5">
            <v>0.14792204759206465</v>
          </cell>
        </row>
        <row r="8">
          <cell r="E8">
            <v>21.477272727272599</v>
          </cell>
        </row>
        <row r="11">
          <cell r="E11">
            <v>21.083916083916002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9.3171296248328872E-3</v>
          </cell>
        </row>
      </sheetData>
      <sheetData sheetId="1">
        <row r="2">
          <cell r="E2">
            <v>20.940877304513656</v>
          </cell>
        </row>
        <row r="5">
          <cell r="E5">
            <v>0.22293715366986896</v>
          </cell>
        </row>
        <row r="8">
          <cell r="E8">
            <v>21.346153846153801</v>
          </cell>
        </row>
        <row r="11">
          <cell r="E11">
            <v>20.5594405594405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/>
      <sheetData sheetId="1">
        <row r="2">
          <cell r="E2">
            <v>20.881277813095892</v>
          </cell>
        </row>
        <row r="5">
          <cell r="E5">
            <v>9.015100318430086E-2</v>
          </cell>
        </row>
        <row r="8">
          <cell r="E8">
            <v>20.9527972027971</v>
          </cell>
        </row>
        <row r="11">
          <cell r="E11">
            <v>20.690559440559401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9.1782407471328042E-3</v>
          </cell>
        </row>
      </sheetData>
      <sheetData sheetId="1">
        <row r="2">
          <cell r="E2">
            <v>20.511760966306355</v>
          </cell>
        </row>
        <row r="5">
          <cell r="E5">
            <v>0.16865708349484965</v>
          </cell>
        </row>
        <row r="8">
          <cell r="E8">
            <v>20.690559440559401</v>
          </cell>
        </row>
        <row r="11">
          <cell r="E11">
            <v>20.297202797202701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9.340277778392192E-3</v>
          </cell>
        </row>
      </sheetData>
      <sheetData sheetId="1">
        <row r="2">
          <cell r="E2">
            <v>20.368722186903984</v>
          </cell>
        </row>
        <row r="5">
          <cell r="E5">
            <v>0.20618323245808862</v>
          </cell>
        </row>
        <row r="8">
          <cell r="E8">
            <v>20.690559440559401</v>
          </cell>
        </row>
        <row r="11">
          <cell r="E11">
            <v>20.034965034965001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1.1157407410792075E-2</v>
          </cell>
        </row>
      </sheetData>
      <sheetData sheetId="1">
        <row r="2">
          <cell r="E2">
            <v>19.963445645263786</v>
          </cell>
        </row>
        <row r="5">
          <cell r="E5">
            <v>0.21435941207244144</v>
          </cell>
        </row>
        <row r="8">
          <cell r="E8">
            <v>20.166083916083799</v>
          </cell>
        </row>
        <row r="11">
          <cell r="E11">
            <v>19.379370629370602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6.4699074064265005E-3</v>
          </cell>
        </row>
      </sheetData>
      <sheetData sheetId="1">
        <row r="2">
          <cell r="E2">
            <v>19.713127781309591</v>
          </cell>
        </row>
        <row r="5">
          <cell r="E5">
            <v>0.16958123881541934</v>
          </cell>
        </row>
        <row r="8">
          <cell r="E8">
            <v>20.034965034965001</v>
          </cell>
        </row>
        <row r="11">
          <cell r="E11">
            <v>19.510489510489499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9.6759259249665774E-3</v>
          </cell>
        </row>
      </sheetData>
      <sheetData sheetId="1">
        <row r="2">
          <cell r="E2">
            <v>19.653528289891856</v>
          </cell>
        </row>
        <row r="5">
          <cell r="E5">
            <v>0.34915333397673137</v>
          </cell>
        </row>
        <row r="8">
          <cell r="E8">
            <v>20.034965034965001</v>
          </cell>
        </row>
        <row r="11">
          <cell r="E11">
            <v>18.986013986013901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8.5069444467080757E-3</v>
          </cell>
        </row>
      </sheetData>
      <sheetData sheetId="1">
        <row r="2">
          <cell r="E2">
            <v>19.498569612205966</v>
          </cell>
        </row>
        <row r="5">
          <cell r="E5">
            <v>0.10898724841701257</v>
          </cell>
        </row>
        <row r="8">
          <cell r="E8">
            <v>19.641608391608401</v>
          </cell>
        </row>
        <row r="11">
          <cell r="E11">
            <v>19.379370629370602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6.0763888832298107E-3</v>
          </cell>
        </row>
      </sheetData>
      <sheetData sheetId="1">
        <row r="2">
          <cell r="E2">
            <v>24.934043229497753</v>
          </cell>
        </row>
        <row r="5">
          <cell r="E5">
            <v>0.30622773153209359</v>
          </cell>
        </row>
        <row r="8">
          <cell r="E8">
            <v>25.1486013986014</v>
          </cell>
        </row>
        <row r="11">
          <cell r="E11">
            <v>24.361888111888099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7.1759259299142286E-3</v>
          </cell>
        </row>
      </sheetData>
      <sheetData sheetId="1">
        <row r="2">
          <cell r="E2">
            <v>20.321042593769842</v>
          </cell>
        </row>
        <row r="5">
          <cell r="E5">
            <v>0.20158377135990171</v>
          </cell>
        </row>
        <row r="8">
          <cell r="E8">
            <v>20.690559440559401</v>
          </cell>
        </row>
        <row r="11">
          <cell r="E11">
            <v>20.034965034965001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1.1157407410792075E-2</v>
          </cell>
        </row>
      </sheetData>
      <sheetData sheetId="1">
        <row r="2">
          <cell r="E2">
            <v>19.963445645263786</v>
          </cell>
        </row>
        <row r="5">
          <cell r="E5">
            <v>0.21435941207244144</v>
          </cell>
        </row>
        <row r="8">
          <cell r="E8">
            <v>20.166083916083799</v>
          </cell>
        </row>
        <row r="11">
          <cell r="E11">
            <v>19.379370629370602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6.4699074064265005E-3</v>
          </cell>
        </row>
      </sheetData>
      <sheetData sheetId="1">
        <row r="2">
          <cell r="E2">
            <v>19.713127781309591</v>
          </cell>
        </row>
        <row r="5">
          <cell r="E5">
            <v>0.16958123881541934</v>
          </cell>
        </row>
        <row r="8">
          <cell r="E8">
            <v>20.034965034965001</v>
          </cell>
        </row>
        <row r="11">
          <cell r="E11">
            <v>19.510489510489499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9.6759259249665774E-3</v>
          </cell>
        </row>
      </sheetData>
      <sheetData sheetId="1">
        <row r="2">
          <cell r="E2">
            <v>19.653528289891856</v>
          </cell>
        </row>
        <row r="5">
          <cell r="E5">
            <v>0.34915333397673137</v>
          </cell>
        </row>
        <row r="8">
          <cell r="E8">
            <v>20.034965034965001</v>
          </cell>
        </row>
        <row r="11">
          <cell r="E11">
            <v>18.986013986013901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8.5069444467080757E-3</v>
          </cell>
        </row>
      </sheetData>
      <sheetData sheetId="1">
        <row r="2">
          <cell r="E2">
            <v>19.498569612205966</v>
          </cell>
        </row>
        <row r="5">
          <cell r="E5">
            <v>0.10898724841701257</v>
          </cell>
        </row>
        <row r="8">
          <cell r="E8">
            <v>19.641608391608401</v>
          </cell>
        </row>
        <row r="11">
          <cell r="E11">
            <v>19.379370629370602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1.3194444443797693E-2</v>
          </cell>
        </row>
      </sheetData>
      <sheetData sheetId="1">
        <row r="2">
          <cell r="E2">
            <v>18.211220597584155</v>
          </cell>
        </row>
        <row r="5">
          <cell r="E5">
            <v>0.14897488684011062</v>
          </cell>
        </row>
        <row r="8">
          <cell r="E8">
            <v>18.330419580419498</v>
          </cell>
        </row>
        <row r="11">
          <cell r="E11">
            <v>17.937062937062901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1.0925925926130731E-2</v>
          </cell>
        </row>
      </sheetData>
      <sheetData sheetId="1">
        <row r="2">
          <cell r="E2">
            <v>18.592657342657301</v>
          </cell>
        </row>
        <row r="5">
          <cell r="E5">
            <v>0.25559775379747457</v>
          </cell>
        </row>
        <row r="8">
          <cell r="E8">
            <v>18.8548951048951</v>
          </cell>
        </row>
        <row r="11">
          <cell r="E11">
            <v>18.199300699300601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1.0277777779265307E-2</v>
          </cell>
        </row>
      </sheetData>
      <sheetData sheetId="1">
        <row r="2">
          <cell r="E2">
            <v>17.460267005721501</v>
          </cell>
        </row>
        <row r="5">
          <cell r="E5">
            <v>0.51878267667215028</v>
          </cell>
        </row>
        <row r="8">
          <cell r="E8">
            <v>17.937062937062901</v>
          </cell>
        </row>
        <row r="11">
          <cell r="E11">
            <v>16.756993006993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1.4131944444670808E-2</v>
          </cell>
        </row>
      </sheetData>
      <sheetData sheetId="1">
        <row r="2">
          <cell r="E2">
            <v>18.103941513032371</v>
          </cell>
        </row>
        <row r="5">
          <cell r="E5">
            <v>0.1186014904370309</v>
          </cell>
        </row>
        <row r="8">
          <cell r="E8">
            <v>18.330419580419498</v>
          </cell>
        </row>
        <row r="11">
          <cell r="E11">
            <v>17.937062937062901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9.8495370330056176E-3</v>
          </cell>
        </row>
      </sheetData>
      <sheetData sheetId="1">
        <row r="2">
          <cell r="E2">
            <v>16.37555626191984</v>
          </cell>
        </row>
        <row r="5">
          <cell r="E5">
            <v>0.31824119382004967</v>
          </cell>
        </row>
        <row r="8">
          <cell r="E8">
            <v>17.019230769230699</v>
          </cell>
        </row>
        <row r="11">
          <cell r="E11">
            <v>15.9702797202797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9.9074074023519643E-3</v>
          </cell>
        </row>
      </sheetData>
      <sheetData sheetId="1">
        <row r="2">
          <cell r="E2">
            <v>23.730133502860728</v>
          </cell>
        </row>
        <row r="5">
          <cell r="E5">
            <v>0.17412845914484745</v>
          </cell>
        </row>
        <row r="8">
          <cell r="E8">
            <v>23.968531468531399</v>
          </cell>
        </row>
        <row r="11">
          <cell r="E11">
            <v>23.444055944055901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4.2824074043892324E-3</v>
          </cell>
        </row>
      </sheetData>
      <sheetData sheetId="1">
        <row r="2">
          <cell r="E2">
            <v>17.567546090273311</v>
          </cell>
        </row>
        <row r="5">
          <cell r="E5">
            <v>0.26104305095725211</v>
          </cell>
        </row>
        <row r="8">
          <cell r="E8">
            <v>17.937062937062901</v>
          </cell>
        </row>
        <row r="11">
          <cell r="E11">
            <v>17.1503496503496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8.55324073927477E-3</v>
          </cell>
        </row>
      </sheetData>
      <sheetData sheetId="1">
        <row r="2">
          <cell r="E2">
            <v>15.684202161474825</v>
          </cell>
        </row>
        <row r="5">
          <cell r="E5">
            <v>0.18373663891926684</v>
          </cell>
        </row>
        <row r="8">
          <cell r="E8">
            <v>15.9702797202797</v>
          </cell>
        </row>
        <row r="11">
          <cell r="E11">
            <v>15.445804195804101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9.9768518484779634E-3</v>
          </cell>
        </row>
      </sheetData>
      <sheetData sheetId="1">
        <row r="2">
          <cell r="E2">
            <v>16.184837889383314</v>
          </cell>
        </row>
        <row r="5">
          <cell r="E5">
            <v>0.1879416829958753</v>
          </cell>
        </row>
        <row r="8">
          <cell r="E8">
            <v>16.625874125874098</v>
          </cell>
        </row>
        <row r="11">
          <cell r="E11">
            <v>15.9702797202797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1.2546296296932269E-2</v>
          </cell>
        </row>
      </sheetData>
      <sheetData sheetId="1">
        <row r="2">
          <cell r="E2">
            <v>14.229974570883591</v>
          </cell>
        </row>
        <row r="5">
          <cell r="E5">
            <v>8.4790619407729959E-2</v>
          </cell>
        </row>
        <row r="8">
          <cell r="E8">
            <v>14.265734265734199</v>
          </cell>
        </row>
        <row r="11">
          <cell r="E11">
            <v>14.0034965034964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1.3715277775190771E-2</v>
          </cell>
        </row>
      </sheetData>
      <sheetData sheetId="1">
        <row r="2">
          <cell r="E2">
            <v>15.374284806102965</v>
          </cell>
        </row>
        <row r="5">
          <cell r="E5">
            <v>0.135803166261523</v>
          </cell>
        </row>
        <row r="8">
          <cell r="E8">
            <v>15.576923076923</v>
          </cell>
        </row>
        <row r="11">
          <cell r="E11">
            <v>15.1835664335664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1.0289351856044959E-2</v>
          </cell>
        </row>
      </sheetData>
      <sheetData sheetId="1">
        <row r="2">
          <cell r="E2">
            <v>13.347902097902011</v>
          </cell>
        </row>
        <row r="5">
          <cell r="E5">
            <v>0.13111888111888029</v>
          </cell>
        </row>
        <row r="8">
          <cell r="E8">
            <v>13.4790209790209</v>
          </cell>
        </row>
        <row r="11">
          <cell r="E11">
            <v>13.085664335664299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4.3287037042318843E-3</v>
          </cell>
        </row>
      </sheetData>
      <sheetData sheetId="1">
        <row r="2">
          <cell r="E2">
            <v>15.255085823267619</v>
          </cell>
        </row>
        <row r="5">
          <cell r="E5">
            <v>0.10754364496479615</v>
          </cell>
        </row>
        <row r="8">
          <cell r="E8">
            <v>15.4458041958042</v>
          </cell>
        </row>
        <row r="11">
          <cell r="E11">
            <v>15.0524475524475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1.4456018514465541E-2</v>
          </cell>
        </row>
      </sheetData>
      <sheetData sheetId="1">
        <row r="2">
          <cell r="E2">
            <v>12.811506675142981</v>
          </cell>
        </row>
        <row r="5">
          <cell r="E5">
            <v>0.22293715366985245</v>
          </cell>
        </row>
        <row r="8">
          <cell r="E8">
            <v>13.085664335664299</v>
          </cell>
        </row>
        <row r="11">
          <cell r="E11">
            <v>12.4300699300699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1.134259258833481E-2</v>
          </cell>
        </row>
      </sheetData>
      <sheetData sheetId="1">
        <row r="2">
          <cell r="E2">
            <v>13.717418944691644</v>
          </cell>
        </row>
        <row r="5">
          <cell r="E5">
            <v>0.16395819005768134</v>
          </cell>
        </row>
        <row r="8">
          <cell r="E8">
            <v>14.0034965034965</v>
          </cell>
        </row>
        <row r="11">
          <cell r="E11">
            <v>13.479020979021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1.1215277780138422E-2</v>
          </cell>
        </row>
      </sheetData>
      <sheetData sheetId="1">
        <row r="2">
          <cell r="E2">
            <v>12.000953591862638</v>
          </cell>
        </row>
        <row r="5">
          <cell r="E5">
            <v>0.16679341210784843</v>
          </cell>
        </row>
        <row r="8">
          <cell r="E8">
            <v>12.167832167832101</v>
          </cell>
        </row>
        <row r="11">
          <cell r="E11">
            <v>11.643356643356601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1.2696759258687962E-2</v>
          </cell>
        </row>
      </sheetData>
      <sheetData sheetId="1">
        <row r="2">
          <cell r="E2">
            <v>23.372536554354692</v>
          </cell>
        </row>
        <row r="5">
          <cell r="E5">
            <v>0.30108068039530317</v>
          </cell>
        </row>
        <row r="8">
          <cell r="E8">
            <v>24.0996503496503</v>
          </cell>
        </row>
        <row r="11">
          <cell r="E11">
            <v>23.0506993006993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1.2812499997380655E-2</v>
          </cell>
        </row>
      </sheetData>
      <sheetData sheetId="1">
        <row r="2">
          <cell r="E2">
            <v>13.121424030514907</v>
          </cell>
        </row>
        <row r="5">
          <cell r="E5">
            <v>0.16679341210789259</v>
          </cell>
        </row>
        <row r="8">
          <cell r="E8">
            <v>13.479020979021</v>
          </cell>
        </row>
        <row r="11">
          <cell r="E11">
            <v>12.9545454545454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1.2499999997089617E-2</v>
          </cell>
        </row>
      </sheetData>
      <sheetData sheetId="1">
        <row r="2">
          <cell r="E2">
            <v>11.130801017164618</v>
          </cell>
        </row>
        <row r="5">
          <cell r="E5">
            <v>0.2378609654415037</v>
          </cell>
        </row>
        <row r="8">
          <cell r="E8">
            <v>11.512237762237699</v>
          </cell>
        </row>
        <row r="11">
          <cell r="E11">
            <v>10.8566433566433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1.2233796296641231E-2</v>
          </cell>
        </row>
      </sheetData>
      <sheetData sheetId="1">
        <row r="2">
          <cell r="E2">
            <v>12.394310235219292</v>
          </cell>
        </row>
        <row r="5">
          <cell r="E5">
            <v>0.11860149043707441</v>
          </cell>
        </row>
        <row r="8">
          <cell r="E8">
            <v>12.692307692307701</v>
          </cell>
        </row>
        <row r="11">
          <cell r="E11">
            <v>12.298951048951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1.1712962965248153E-2</v>
          </cell>
        </row>
      </sheetData>
      <sheetData sheetId="1">
        <row r="2">
          <cell r="E2">
            <v>10.606325492689127</v>
          </cell>
        </row>
        <row r="5">
          <cell r="E5">
            <v>0.14897488684012278</v>
          </cell>
        </row>
        <row r="8">
          <cell r="E8">
            <v>10.987762237762199</v>
          </cell>
        </row>
        <row r="11">
          <cell r="E11">
            <v>10.3321678321678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1.4479166668024845E-2</v>
          </cell>
        </row>
      </sheetData>
      <sheetData sheetId="1">
        <row r="2">
          <cell r="E2">
            <v>11.977113795295564</v>
          </cell>
        </row>
        <row r="5">
          <cell r="E5">
            <v>0.19766915072841282</v>
          </cell>
        </row>
        <row r="8">
          <cell r="E8">
            <v>12.298951048951</v>
          </cell>
        </row>
        <row r="11">
          <cell r="E11">
            <v>11.7744755244755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1.3206018520577345E-2</v>
          </cell>
        </row>
      </sheetData>
      <sheetData sheetId="1">
        <row r="2">
          <cell r="E2">
            <v>9.8792116973935133</v>
          </cell>
        </row>
        <row r="5">
          <cell r="E5">
            <v>0.10754364496475097</v>
          </cell>
        </row>
        <row r="8">
          <cell r="E8">
            <v>10.069930069930001</v>
          </cell>
        </row>
        <row r="11">
          <cell r="E11">
            <v>9.8076923076923208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1.2905092589790002E-2</v>
          </cell>
        </row>
      </sheetData>
      <sheetData sheetId="1">
        <row r="2">
          <cell r="E2">
            <v>11.130801017164629</v>
          </cell>
        </row>
        <row r="5">
          <cell r="E5">
            <v>0.1237604642633552</v>
          </cell>
        </row>
        <row r="8">
          <cell r="E8">
            <v>11.3811188811188</v>
          </cell>
        </row>
        <row r="11">
          <cell r="E11">
            <v>10.987762237762199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1.7175925931951497E-2</v>
          </cell>
        </row>
      </sheetData>
      <sheetData sheetId="1">
        <row r="2">
          <cell r="E2">
            <v>8.9494596312777741</v>
          </cell>
        </row>
        <row r="5">
          <cell r="E5">
            <v>0.1794330759791827</v>
          </cell>
        </row>
        <row r="8">
          <cell r="E8">
            <v>9.2832167832167407</v>
          </cell>
        </row>
        <row r="11">
          <cell r="E11">
            <v>8.7587412587412192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1.9398148149775807E-2</v>
          </cell>
        </row>
      </sheetData>
      <sheetData sheetId="1">
        <row r="2">
          <cell r="E2">
            <v>10.892403051493927</v>
          </cell>
        </row>
        <row r="5">
          <cell r="E5">
            <v>0.37588336599179584</v>
          </cell>
        </row>
        <row r="8">
          <cell r="E8">
            <v>11.25</v>
          </cell>
        </row>
        <row r="11">
          <cell r="E11">
            <v>10.069930069930001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1.3680555552127771E-2</v>
          </cell>
        </row>
      </sheetData>
      <sheetData sheetId="1">
        <row r="2">
          <cell r="E2">
            <v>8.6872218690400143</v>
          </cell>
        </row>
        <row r="5">
          <cell r="E5">
            <v>0.15912059691002947</v>
          </cell>
        </row>
        <row r="8">
          <cell r="E8">
            <v>8.8898601398600992</v>
          </cell>
        </row>
        <row r="11">
          <cell r="E11">
            <v>8.4965034965034594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1.3425925928459037E-2</v>
          </cell>
        </row>
      </sheetData>
      <sheetData sheetId="1">
        <row r="2">
          <cell r="E2">
            <v>23.146058486967529</v>
          </cell>
        </row>
        <row r="5">
          <cell r="E5">
            <v>0.15614611786850843</v>
          </cell>
        </row>
        <row r="8">
          <cell r="E8">
            <v>23.444055944055901</v>
          </cell>
        </row>
        <row r="11">
          <cell r="E11">
            <v>22.919580419580399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1.43518518525525E-2</v>
          </cell>
        </row>
      </sheetData>
      <sheetData sheetId="1">
        <row r="2">
          <cell r="E2">
            <v>9.2355371900826633</v>
          </cell>
        </row>
        <row r="5">
          <cell r="E5">
            <v>0.51878267667214784</v>
          </cell>
        </row>
        <row r="8">
          <cell r="E8">
            <v>9.8076923076923208</v>
          </cell>
        </row>
        <row r="11">
          <cell r="E11">
            <v>8.6276223776223997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1.0462962964083999E-2</v>
          </cell>
        </row>
      </sheetData>
      <sheetData sheetId="1">
        <row r="2">
          <cell r="E2">
            <v>25.029402415766011</v>
          </cell>
        </row>
        <row r="5">
          <cell r="E5">
            <v>9.1868319459594547E-2</v>
          </cell>
        </row>
        <row r="8">
          <cell r="E8">
            <v>25.148601398601301</v>
          </cell>
        </row>
        <row r="11">
          <cell r="E11">
            <v>24.886363636363601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8.4722222163691185E-3</v>
          </cell>
        </row>
      </sheetData>
      <sheetData sheetId="1">
        <row r="2">
          <cell r="E2">
            <v>25.565797838525096</v>
          </cell>
        </row>
        <row r="5">
          <cell r="E5">
            <v>0.42210579806800547</v>
          </cell>
        </row>
        <row r="8">
          <cell r="E8">
            <v>25.935314685314701</v>
          </cell>
        </row>
        <row r="11">
          <cell r="E11">
            <v>24.361888111888099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9.8148148172185756E-3</v>
          </cell>
        </row>
      </sheetData>
      <sheetData sheetId="1">
        <row r="2">
          <cell r="E2">
            <v>22.681182453909674</v>
          </cell>
        </row>
        <row r="5">
          <cell r="E5">
            <v>0.31478463149848956</v>
          </cell>
        </row>
        <row r="8">
          <cell r="E8">
            <v>23.575174825174798</v>
          </cell>
        </row>
        <row r="11">
          <cell r="E11">
            <v>22.3951048951049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4.3055555579485372E-3</v>
          </cell>
        </row>
      </sheetData>
      <sheetData sheetId="1">
        <row r="2">
          <cell r="E2">
            <v>22.585823267641402</v>
          </cell>
        </row>
        <row r="5">
          <cell r="E5">
            <v>0.10754364496476027</v>
          </cell>
        </row>
        <row r="8">
          <cell r="E8">
            <v>22.6573426573426</v>
          </cell>
        </row>
        <row r="11">
          <cell r="E11">
            <v>22.3951048951049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8.7731481544324197E-3</v>
          </cell>
        </row>
      </sheetData>
      <sheetData sheetId="1">
        <row r="2">
          <cell r="E2">
            <v>22.502383979656681</v>
          </cell>
        </row>
        <row r="5">
          <cell r="E5">
            <v>0.28010492863317021</v>
          </cell>
        </row>
        <row r="8">
          <cell r="E8">
            <v>23.0506993006993</v>
          </cell>
        </row>
        <row r="11">
          <cell r="E11">
            <v>22.132867132867101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6.3541666677338071E-3</v>
          </cell>
        </row>
      </sheetData>
      <sheetData sheetId="1">
        <row r="2">
          <cell r="E2">
            <v>22.287825810553063</v>
          </cell>
        </row>
        <row r="5">
          <cell r="E5">
            <v>0.1837366389192466</v>
          </cell>
        </row>
        <row r="8">
          <cell r="E8">
            <v>22.6573426573426</v>
          </cell>
        </row>
        <row r="11">
          <cell r="E11">
            <v>22.0017482517482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13" sqref="K13"/>
    </sheetView>
  </sheetViews>
  <sheetFormatPr baseColWidth="10" defaultRowHeight="14.4" x14ac:dyDescent="0.3"/>
  <cols>
    <col min="1" max="1" width="8.5546875" style="5" customWidth="1"/>
    <col min="2" max="2" width="9.109375" style="4" customWidth="1"/>
    <col min="3" max="3" width="18.109375" style="2" customWidth="1"/>
    <col min="4" max="4" width="17.88671875" style="2" customWidth="1"/>
    <col min="5" max="5" width="8.5546875" style="11" customWidth="1"/>
    <col min="6" max="7" width="11.5546875" style="5"/>
    <col min="8" max="8" width="15.5546875" customWidth="1"/>
    <col min="9" max="9" width="14" customWidth="1"/>
    <col min="10" max="11" width="13.5546875" customWidth="1"/>
    <col min="12" max="12" width="22" style="10" customWidth="1"/>
    <col min="13" max="13" width="14.6640625" customWidth="1"/>
  </cols>
  <sheetData>
    <row r="1" spans="1:15" s="6" customFormat="1" x14ac:dyDescent="0.3">
      <c r="A1" s="7" t="s">
        <v>0</v>
      </c>
      <c r="B1" s="7" t="s">
        <v>13</v>
      </c>
      <c r="C1" s="8" t="s">
        <v>14</v>
      </c>
      <c r="D1" s="8" t="s">
        <v>15</v>
      </c>
      <c r="E1" s="9" t="s">
        <v>17</v>
      </c>
      <c r="F1" s="7" t="s">
        <v>1</v>
      </c>
      <c r="G1" s="7" t="s">
        <v>2</v>
      </c>
      <c r="H1" s="7" t="s">
        <v>3</v>
      </c>
      <c r="I1" s="7" t="s">
        <v>5</v>
      </c>
      <c r="J1" s="7" t="s">
        <v>4</v>
      </c>
      <c r="K1" s="7" t="s">
        <v>25</v>
      </c>
      <c r="L1" s="14" t="s">
        <v>6</v>
      </c>
      <c r="M1" s="7" t="s">
        <v>28</v>
      </c>
      <c r="O1" s="7" t="s">
        <v>31</v>
      </c>
    </row>
    <row r="2" spans="1:15" x14ac:dyDescent="0.3">
      <c r="A2" s="23">
        <v>24</v>
      </c>
      <c r="B2" s="4">
        <v>6</v>
      </c>
      <c r="C2" s="2" t="s">
        <v>10</v>
      </c>
      <c r="D2" s="2" t="s">
        <v>7</v>
      </c>
      <c r="E2" s="11">
        <v>34</v>
      </c>
      <c r="F2" s="23">
        <v>24.5</v>
      </c>
      <c r="G2" s="23">
        <v>23.5</v>
      </c>
      <c r="H2">
        <f>'[1]Datos válidos'!$E$2</f>
        <v>24.361888111888074</v>
      </c>
      <c r="I2">
        <f>'[1]Datos válidos'!$E$8</f>
        <v>24.624125874125799</v>
      </c>
      <c r="J2" s="3">
        <f>'[1]Datos válidos'!$E$11</f>
        <v>24.230769230769202</v>
      </c>
      <c r="K2" s="3">
        <f>'[1]Datos válidos'!$E$5</f>
        <v>0.13111888111885933</v>
      </c>
      <c r="L2" s="10">
        <f>'[1]Datos crudos'!$I$2</f>
        <v>1.2453703704522923E-2</v>
      </c>
      <c r="M2" s="1"/>
      <c r="O2" t="s">
        <v>32</v>
      </c>
    </row>
    <row r="3" spans="1:15" x14ac:dyDescent="0.3">
      <c r="A3" s="23"/>
      <c r="B3" s="4">
        <v>23</v>
      </c>
      <c r="C3" s="2" t="s">
        <v>9</v>
      </c>
      <c r="D3" s="2" t="s">
        <v>8</v>
      </c>
      <c r="E3" s="11">
        <v>35</v>
      </c>
      <c r="F3" s="23"/>
      <c r="G3" s="23"/>
      <c r="H3">
        <f>'[2]Datos válidos'!$E$2</f>
        <v>24.934043229497753</v>
      </c>
      <c r="I3">
        <f>'[2]Datos válidos'!$E$8</f>
        <v>25.1486013986014</v>
      </c>
      <c r="J3" s="3">
        <f>'[2]Datos válidos'!$E$11</f>
        <v>24.361888111888099</v>
      </c>
      <c r="K3" s="3">
        <f>'[2]Datos válidos'!$E$5</f>
        <v>0.30622773153209359</v>
      </c>
      <c r="L3" s="10">
        <f>'[2]Datos crudos'!$I$2</f>
        <v>6.0763888832298107E-3</v>
      </c>
      <c r="M3" s="1"/>
    </row>
    <row r="4" spans="1:15" x14ac:dyDescent="0.3">
      <c r="A4" s="23">
        <v>23</v>
      </c>
      <c r="B4" s="4">
        <v>6</v>
      </c>
      <c r="C4" s="2" t="s">
        <v>12</v>
      </c>
      <c r="D4" s="2" t="s">
        <v>18</v>
      </c>
      <c r="E4" s="11">
        <v>35</v>
      </c>
      <c r="F4" s="23">
        <v>23.5</v>
      </c>
      <c r="G4" s="23">
        <v>22.5</v>
      </c>
      <c r="H4">
        <f>'[3]Datos válidos'!$E$2</f>
        <v>23.730133502860728</v>
      </c>
      <c r="I4">
        <f>'[3]Datos válidos'!$E$8</f>
        <v>23.968531468531399</v>
      </c>
      <c r="J4">
        <f>'[3]Datos válidos'!$E$11</f>
        <v>23.444055944055901</v>
      </c>
      <c r="K4">
        <f>'[3]Datos válidos'!$E$5</f>
        <v>0.17412845914484745</v>
      </c>
      <c r="L4" s="10">
        <f>'[3]Datos crudos'!$I$2</f>
        <v>9.9074074023519643E-3</v>
      </c>
    </row>
    <row r="5" spans="1:15" x14ac:dyDescent="0.3">
      <c r="A5" s="23"/>
      <c r="B5" s="4">
        <v>23</v>
      </c>
      <c r="C5" s="2" t="s">
        <v>11</v>
      </c>
      <c r="D5" s="2" t="s">
        <v>16</v>
      </c>
      <c r="E5" s="11">
        <v>32</v>
      </c>
      <c r="F5" s="23"/>
      <c r="G5" s="23"/>
      <c r="H5">
        <f>'[4]Datos válidos'!$E$2</f>
        <v>23.372536554354692</v>
      </c>
      <c r="I5">
        <f>'[4]Datos válidos'!$E$8</f>
        <v>24.0996503496503</v>
      </c>
      <c r="J5">
        <f>'[4]Datos válidos'!$E$11</f>
        <v>23.0506993006993</v>
      </c>
      <c r="K5">
        <f>'[4]Datos válidos'!$E$5</f>
        <v>0.30108068039530317</v>
      </c>
      <c r="L5" s="10">
        <f>'[4]Datos crudos'!$I$2</f>
        <v>1.2696759258687962E-2</v>
      </c>
    </row>
    <row r="6" spans="1:15" x14ac:dyDescent="0.3">
      <c r="A6" s="23">
        <v>22</v>
      </c>
      <c r="B6" s="4">
        <v>6</v>
      </c>
      <c r="C6" s="2" t="s">
        <v>20</v>
      </c>
      <c r="D6" s="2" t="s">
        <v>21</v>
      </c>
      <c r="E6" s="11">
        <v>37</v>
      </c>
      <c r="F6" s="23">
        <v>22.5</v>
      </c>
      <c r="G6" s="23">
        <v>21.5</v>
      </c>
      <c r="H6">
        <f>'[5]Datos válidos'!$E$2</f>
        <v>23.146058486967529</v>
      </c>
      <c r="I6">
        <f>'[5]Datos válidos'!$E$8</f>
        <v>23.444055944055901</v>
      </c>
      <c r="J6">
        <f>'[5]Datos válidos'!$E$11</f>
        <v>22.919580419580399</v>
      </c>
      <c r="K6">
        <f>'[5]Datos válidos'!$E$5</f>
        <v>0.15614611786850843</v>
      </c>
      <c r="L6" s="10">
        <f>'[5]Datos crudos'!$I$2</f>
        <v>1.3425925928459037E-2</v>
      </c>
    </row>
    <row r="7" spans="1:15" x14ac:dyDescent="0.3">
      <c r="A7" s="23"/>
      <c r="B7" s="4">
        <v>23</v>
      </c>
      <c r="C7" s="2" t="s">
        <v>19</v>
      </c>
      <c r="D7" s="2" t="s">
        <v>22</v>
      </c>
      <c r="E7" s="11">
        <v>37</v>
      </c>
      <c r="F7" s="23"/>
      <c r="G7" s="23"/>
      <c r="H7">
        <f>'[6]Datos válidos'!$E$2</f>
        <v>22.681182453909674</v>
      </c>
      <c r="I7">
        <f>'[6]Datos válidos'!$E$8</f>
        <v>23.575174825174798</v>
      </c>
      <c r="J7">
        <f>'[6]Datos válidos'!$E$11</f>
        <v>22.3951048951049</v>
      </c>
      <c r="K7">
        <f>'[6]Datos válidos'!$E$5</f>
        <v>0.31478463149848956</v>
      </c>
      <c r="L7" s="10">
        <f>'[6]Datos crudos'!$I$2</f>
        <v>9.8148148172185756E-3</v>
      </c>
    </row>
    <row r="8" spans="1:15" x14ac:dyDescent="0.3">
      <c r="A8" s="23">
        <v>21</v>
      </c>
      <c r="B8" s="4">
        <v>6</v>
      </c>
      <c r="C8" s="2" t="s">
        <v>23</v>
      </c>
      <c r="D8" s="2" t="s">
        <v>24</v>
      </c>
      <c r="E8" s="12">
        <v>35</v>
      </c>
      <c r="F8" s="23">
        <v>21.5</v>
      </c>
      <c r="G8" s="23">
        <v>20.5</v>
      </c>
      <c r="H8">
        <f>'[7]Datos válidos'!$E$2</f>
        <v>22.585823267641402</v>
      </c>
      <c r="I8">
        <f>'[7]Datos válidos'!$E$8</f>
        <v>22.6573426573426</v>
      </c>
      <c r="J8">
        <f>'[7]Datos válidos'!$E$11</f>
        <v>22.3951048951049</v>
      </c>
      <c r="K8">
        <f>'[7]Datos válidos'!$E$5</f>
        <v>0.10754364496476027</v>
      </c>
      <c r="L8" s="15">
        <f>'[7]Datos crudos'!$I$2</f>
        <v>4.3055555579485372E-3</v>
      </c>
    </row>
    <row r="9" spans="1:15" x14ac:dyDescent="0.3">
      <c r="A9" s="23"/>
      <c r="B9" s="4">
        <v>23</v>
      </c>
      <c r="C9" s="2" t="s">
        <v>26</v>
      </c>
      <c r="D9" s="2" t="s">
        <v>27</v>
      </c>
      <c r="E9" s="11">
        <v>35</v>
      </c>
      <c r="F9" s="23"/>
      <c r="G9" s="23"/>
      <c r="H9">
        <f>'[8]Datos válidos'!$E$2</f>
        <v>22.502383979656681</v>
      </c>
      <c r="I9">
        <f>'[8]Datos válidos'!$E$8</f>
        <v>23.0506993006993</v>
      </c>
      <c r="J9">
        <f>'[8]Datos válidos'!$E$11</f>
        <v>22.132867132867101</v>
      </c>
      <c r="K9">
        <f>'[8]Datos válidos'!$E$5</f>
        <v>0.28010492863317021</v>
      </c>
      <c r="L9" s="15">
        <f>'[8]Datos crudos'!$I$2</f>
        <v>8.7731481544324197E-3</v>
      </c>
      <c r="M9" s="3"/>
    </row>
    <row r="10" spans="1:15" x14ac:dyDescent="0.3">
      <c r="A10" s="23">
        <v>20</v>
      </c>
      <c r="B10" s="4">
        <v>6</v>
      </c>
      <c r="C10" s="2" t="s">
        <v>29</v>
      </c>
      <c r="D10" s="2" t="s">
        <v>33</v>
      </c>
      <c r="E10" s="11">
        <v>44</v>
      </c>
      <c r="F10" s="23">
        <v>20.6</v>
      </c>
      <c r="G10" s="23">
        <v>19.399999999999999</v>
      </c>
      <c r="H10">
        <f>'[9]Datos válidos'!$E$2</f>
        <v>22.287825810553063</v>
      </c>
      <c r="I10">
        <f>'[9]Datos válidos'!$E$8</f>
        <v>22.6573426573426</v>
      </c>
      <c r="J10">
        <f>'[9]Datos válidos'!$E$11</f>
        <v>22.0017482517482</v>
      </c>
      <c r="K10">
        <f>'[9]Datos válidos'!$E$5</f>
        <v>0.1837366389192466</v>
      </c>
      <c r="L10" s="15">
        <f>'[9]Datos crudos'!$I$2</f>
        <v>6.3541666677338071E-3</v>
      </c>
    </row>
    <row r="11" spans="1:15" x14ac:dyDescent="0.3">
      <c r="A11" s="23"/>
      <c r="B11" s="4">
        <v>23</v>
      </c>
      <c r="C11" s="13" t="s">
        <v>30</v>
      </c>
      <c r="D11" s="2" t="s">
        <v>34</v>
      </c>
      <c r="E11" s="12">
        <v>44</v>
      </c>
      <c r="F11" s="23"/>
      <c r="G11" s="23"/>
      <c r="H11">
        <f>'[10]Datos válidos'!$E$2</f>
        <v>21.703750794659864</v>
      </c>
      <c r="I11">
        <f>'[10]Datos válidos'!$E$8</f>
        <v>22.132867132867101</v>
      </c>
      <c r="J11">
        <f>'[10]Datos válidos'!$E$11</f>
        <v>21.477272727272702</v>
      </c>
      <c r="K11">
        <f>'[10]Datos válidos'!$E$5</f>
        <v>0.20389647155180399</v>
      </c>
      <c r="L11" s="15">
        <f>'[10]Datos crudos'!$I$2</f>
        <v>1.0104166663950309E-2</v>
      </c>
    </row>
    <row r="12" spans="1:15" x14ac:dyDescent="0.3">
      <c r="A12" s="23">
        <v>19</v>
      </c>
      <c r="B12" s="4">
        <v>6</v>
      </c>
      <c r="C12" s="2" t="s">
        <v>35</v>
      </c>
      <c r="D12" s="2" t="s">
        <v>37</v>
      </c>
      <c r="E12" s="11">
        <v>35</v>
      </c>
      <c r="F12" s="23">
        <v>19.600000000000001</v>
      </c>
      <c r="G12" s="23">
        <v>18.399999999999999</v>
      </c>
      <c r="H12">
        <f>'[11]Datos válidos'!$E$2</f>
        <v>21.274634456452564</v>
      </c>
      <c r="I12">
        <f>'[11]Datos válidos'!$E$8</f>
        <v>21.477272727272599</v>
      </c>
      <c r="J12">
        <f>'[11]Datos válidos'!$E$11</f>
        <v>21.083916083916002</v>
      </c>
      <c r="K12">
        <f>'[11]Datos válidos'!$E$5</f>
        <v>0.14792204759206465</v>
      </c>
      <c r="L12" s="10">
        <f>'[11]Datos crudos'!$I$2</f>
        <v>4.1550925961928442E-3</v>
      </c>
    </row>
    <row r="13" spans="1:15" x14ac:dyDescent="0.3">
      <c r="A13" s="23"/>
      <c r="B13" s="4">
        <v>23</v>
      </c>
      <c r="C13" s="2" t="s">
        <v>36</v>
      </c>
      <c r="D13" s="2" t="s">
        <v>38</v>
      </c>
      <c r="E13" s="11">
        <v>36</v>
      </c>
      <c r="F13" s="23"/>
      <c r="G13" s="23"/>
      <c r="H13">
        <f>'[12]Datos válidos'!$E$2</f>
        <v>20.940877304513656</v>
      </c>
      <c r="I13">
        <f>'[12]Datos válidos'!$E$8</f>
        <v>21.346153846153801</v>
      </c>
      <c r="J13">
        <f>'[12]Datos válidos'!$E$11</f>
        <v>20.5594405594405</v>
      </c>
      <c r="K13">
        <f>'[12]Datos válidos'!$E$5</f>
        <v>0.22293715366986896</v>
      </c>
      <c r="L13" s="10">
        <f>'[12]Datos crudos'!$I$2</f>
        <v>9.3171296248328872E-3</v>
      </c>
    </row>
    <row r="14" spans="1:15" x14ac:dyDescent="0.3">
      <c r="A14" s="23">
        <v>18</v>
      </c>
      <c r="B14" s="4">
        <v>6</v>
      </c>
      <c r="C14" s="13" t="s">
        <v>40</v>
      </c>
      <c r="D14" s="13" t="s">
        <v>42</v>
      </c>
      <c r="E14" s="11">
        <v>39</v>
      </c>
      <c r="F14" s="23">
        <v>18.600000000000001</v>
      </c>
      <c r="G14" s="23">
        <v>17.399999999999999</v>
      </c>
      <c r="H14">
        <f>'[13]Datos válidos'!$E$2</f>
        <v>20.881277813095892</v>
      </c>
      <c r="I14">
        <f>'[13]Datos válidos'!$E$8</f>
        <v>20.9527972027971</v>
      </c>
      <c r="J14">
        <f>'[13]Datos válidos'!$E$11</f>
        <v>20.690559440559401</v>
      </c>
      <c r="K14">
        <f>'[13]Datos válidos'!$E$5</f>
        <v>9.015100318430086E-2</v>
      </c>
      <c r="L14" s="10">
        <f>'[14]Datos crudos'!$I$2</f>
        <v>9.1782407471328042E-3</v>
      </c>
    </row>
    <row r="15" spans="1:15" x14ac:dyDescent="0.3">
      <c r="A15" s="23"/>
      <c r="B15" s="4">
        <v>23</v>
      </c>
      <c r="C15" s="2" t="s">
        <v>39</v>
      </c>
      <c r="D15" s="13" t="s">
        <v>41</v>
      </c>
      <c r="E15" s="11">
        <v>40</v>
      </c>
      <c r="F15" s="23"/>
      <c r="G15" s="23"/>
      <c r="H15">
        <f>'[15]Datos válidos'!$E$2</f>
        <v>20.368722186903984</v>
      </c>
      <c r="I15">
        <f>'[15]Datos válidos'!$E$8</f>
        <v>20.690559440559401</v>
      </c>
      <c r="J15">
        <f>'[15]Datos válidos'!$E$11</f>
        <v>20.034965034965001</v>
      </c>
      <c r="K15">
        <f>'[15]Datos válidos'!$E$5</f>
        <v>0.20618323245808862</v>
      </c>
      <c r="L15" s="10">
        <f>'[15]Datos crudos'!$I$2</f>
        <v>9.340277778392192E-3</v>
      </c>
    </row>
    <row r="16" spans="1:15" x14ac:dyDescent="0.3">
      <c r="A16" s="23">
        <v>17</v>
      </c>
      <c r="B16" s="4">
        <v>6</v>
      </c>
      <c r="C16" s="2" t="s">
        <v>43</v>
      </c>
      <c r="D16" s="2" t="s">
        <v>45</v>
      </c>
      <c r="E16" s="11">
        <v>38</v>
      </c>
      <c r="F16" s="23">
        <v>17.7</v>
      </c>
      <c r="G16" s="23">
        <v>16.3</v>
      </c>
      <c r="H16">
        <f>'[16]Datos válidos'!$E$2</f>
        <v>19.963445645263786</v>
      </c>
      <c r="I16" s="3">
        <f>'[16]Datos válidos'!$E$8</f>
        <v>20.166083916083799</v>
      </c>
      <c r="J16">
        <f>'[16]Datos válidos'!$E$11</f>
        <v>19.379370629370602</v>
      </c>
      <c r="K16">
        <f>'[16]Datos válidos'!$E$5</f>
        <v>0.21435941207244144</v>
      </c>
      <c r="L16" s="10">
        <f>'[16]Datos crudos'!$I$2</f>
        <v>1.1157407410792075E-2</v>
      </c>
    </row>
    <row r="17" spans="1:12" x14ac:dyDescent="0.3">
      <c r="A17" s="23"/>
      <c r="B17" s="4">
        <v>23</v>
      </c>
      <c r="C17" s="2" t="s">
        <v>44</v>
      </c>
      <c r="D17" s="2" t="s">
        <v>46</v>
      </c>
      <c r="E17" s="11">
        <v>38</v>
      </c>
      <c r="F17" s="23"/>
      <c r="G17" s="23"/>
      <c r="H17">
        <f>'[17]Datos válidos'!$E$2</f>
        <v>19.713127781309591</v>
      </c>
      <c r="I17">
        <f>'[17]Datos válidos'!$E$8</f>
        <v>20.034965034965001</v>
      </c>
      <c r="J17">
        <f>'[17]Datos válidos'!$E$11</f>
        <v>19.510489510489499</v>
      </c>
      <c r="K17">
        <f>'[17]Datos válidos'!$E$5</f>
        <v>0.16958123881541934</v>
      </c>
      <c r="L17" s="10">
        <f>'[17]Datos crudos'!$I$2</f>
        <v>6.4699074064265005E-3</v>
      </c>
    </row>
    <row r="18" spans="1:12" x14ac:dyDescent="0.3">
      <c r="A18" s="23">
        <v>16</v>
      </c>
      <c r="B18" s="4">
        <v>6</v>
      </c>
      <c r="C18" s="13" t="s">
        <v>47</v>
      </c>
      <c r="D18" s="2" t="s">
        <v>50</v>
      </c>
      <c r="E18" s="11">
        <v>33</v>
      </c>
      <c r="F18" s="23">
        <v>16.600000000000001</v>
      </c>
      <c r="G18" s="23">
        <v>15.5</v>
      </c>
      <c r="H18">
        <f>'[18]Datos válidos'!$E$2</f>
        <v>19.653528289891856</v>
      </c>
      <c r="I18">
        <f>'[18]Datos válidos'!$E$8</f>
        <v>20.034965034965001</v>
      </c>
      <c r="J18">
        <f>'[18]Datos válidos'!$E$11</f>
        <v>18.986013986013901</v>
      </c>
      <c r="K18">
        <f>'[18]Datos válidos'!$E$5</f>
        <v>0.34915333397673137</v>
      </c>
      <c r="L18" s="10">
        <f>'[18]Datos crudos'!$I$2</f>
        <v>9.6759259249665774E-3</v>
      </c>
    </row>
    <row r="19" spans="1:12" x14ac:dyDescent="0.3">
      <c r="A19" s="23"/>
      <c r="B19" s="4">
        <v>23</v>
      </c>
      <c r="C19" s="2" t="s">
        <v>48</v>
      </c>
      <c r="D19" s="2" t="s">
        <v>49</v>
      </c>
      <c r="E19" s="11">
        <v>32</v>
      </c>
      <c r="F19" s="23"/>
      <c r="G19" s="23"/>
      <c r="H19">
        <f>'[19]Datos válidos'!$E$2</f>
        <v>19.498569612205966</v>
      </c>
      <c r="I19">
        <f>'[19]Datos válidos'!$E$8</f>
        <v>19.641608391608401</v>
      </c>
      <c r="J19">
        <f>'[19]Datos válidos'!$E$11</f>
        <v>19.379370629370602</v>
      </c>
      <c r="K19">
        <f>'[19]Datos válidos'!$E$5</f>
        <v>0.10898724841701257</v>
      </c>
      <c r="L19" s="10">
        <f>'[19]Datos crudos'!$I$2</f>
        <v>8.5069444467080757E-3</v>
      </c>
    </row>
    <row r="20" spans="1:12" x14ac:dyDescent="0.3">
      <c r="A20" s="23">
        <v>15</v>
      </c>
      <c r="B20" s="4">
        <v>6</v>
      </c>
      <c r="C20" s="2" t="s">
        <v>51</v>
      </c>
      <c r="D20" s="2" t="s">
        <v>53</v>
      </c>
      <c r="E20" s="11">
        <v>38</v>
      </c>
      <c r="F20" s="23">
        <v>15.6</v>
      </c>
      <c r="G20" s="23">
        <v>14.3</v>
      </c>
    </row>
    <row r="21" spans="1:12" x14ac:dyDescent="0.3">
      <c r="A21" s="23"/>
      <c r="B21" s="4">
        <v>23</v>
      </c>
      <c r="C21" s="2" t="s">
        <v>52</v>
      </c>
      <c r="D21" s="2" t="s">
        <v>54</v>
      </c>
      <c r="E21" s="11">
        <v>40</v>
      </c>
      <c r="F21" s="23"/>
      <c r="G21" s="23"/>
    </row>
    <row r="22" spans="1:12" x14ac:dyDescent="0.3">
      <c r="A22" s="23">
        <v>14</v>
      </c>
      <c r="B22" s="4">
        <v>6</v>
      </c>
      <c r="F22" s="23">
        <v>14.5</v>
      </c>
      <c r="G22" s="23">
        <v>13.5</v>
      </c>
    </row>
    <row r="23" spans="1:12" x14ac:dyDescent="0.3">
      <c r="A23" s="23"/>
      <c r="B23" s="4">
        <v>23</v>
      </c>
      <c r="F23" s="23"/>
      <c r="G23" s="23"/>
    </row>
    <row r="24" spans="1:12" x14ac:dyDescent="0.3">
      <c r="A24" s="23">
        <v>13</v>
      </c>
      <c r="B24" s="4">
        <v>6</v>
      </c>
      <c r="F24" s="23">
        <v>13.5</v>
      </c>
      <c r="G24" s="23">
        <v>12.5</v>
      </c>
    </row>
    <row r="25" spans="1:12" x14ac:dyDescent="0.3">
      <c r="A25" s="23"/>
      <c r="B25" s="4">
        <v>23</v>
      </c>
      <c r="F25" s="23"/>
      <c r="G25" s="23"/>
    </row>
  </sheetData>
  <mergeCells count="36">
    <mergeCell ref="G16:G17"/>
    <mergeCell ref="G18:G19"/>
    <mergeCell ref="G20:G21"/>
    <mergeCell ref="G22:G23"/>
    <mergeCell ref="G24:G25"/>
    <mergeCell ref="A18:A19"/>
    <mergeCell ref="A20:A21"/>
    <mergeCell ref="A22:A23"/>
    <mergeCell ref="A24:A25"/>
    <mergeCell ref="F6:F7"/>
    <mergeCell ref="A6:A7"/>
    <mergeCell ref="A8:A9"/>
    <mergeCell ref="A10:A11"/>
    <mergeCell ref="A12:A13"/>
    <mergeCell ref="A14:A15"/>
    <mergeCell ref="A16:A17"/>
    <mergeCell ref="F16:F17"/>
    <mergeCell ref="F18:F19"/>
    <mergeCell ref="F20:F21"/>
    <mergeCell ref="F22:F23"/>
    <mergeCell ref="F24:F25"/>
    <mergeCell ref="G6:G7"/>
    <mergeCell ref="F8:F9"/>
    <mergeCell ref="F10:F11"/>
    <mergeCell ref="F12:F13"/>
    <mergeCell ref="F14:F15"/>
    <mergeCell ref="G8:G9"/>
    <mergeCell ref="G10:G11"/>
    <mergeCell ref="G12:G13"/>
    <mergeCell ref="G14:G15"/>
    <mergeCell ref="A2:A3"/>
    <mergeCell ref="A4:A5"/>
    <mergeCell ref="F2:F3"/>
    <mergeCell ref="F4:F5"/>
    <mergeCell ref="G4:G5"/>
    <mergeCell ref="G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C3" sqref="C3"/>
    </sheetView>
  </sheetViews>
  <sheetFormatPr baseColWidth="10" defaultRowHeight="14.4" x14ac:dyDescent="0.3"/>
  <cols>
    <col min="3" max="3" width="18.33203125" style="2" customWidth="1"/>
    <col min="4" max="4" width="18.44140625" style="2" customWidth="1"/>
    <col min="5" max="5" width="11.5546875" style="16"/>
    <col min="12" max="12" width="11.5546875" style="19"/>
  </cols>
  <sheetData>
    <row r="1" spans="1:18" x14ac:dyDescent="0.3">
      <c r="A1" s="7" t="s">
        <v>0</v>
      </c>
      <c r="B1" s="7" t="s">
        <v>13</v>
      </c>
      <c r="C1" s="8" t="s">
        <v>14</v>
      </c>
      <c r="D1" s="8" t="s">
        <v>15</v>
      </c>
      <c r="E1" s="9" t="s">
        <v>17</v>
      </c>
      <c r="F1" s="7" t="s">
        <v>1</v>
      </c>
      <c r="G1" s="7" t="s">
        <v>2</v>
      </c>
      <c r="H1" s="7" t="s">
        <v>3</v>
      </c>
      <c r="I1" s="7" t="s">
        <v>5</v>
      </c>
      <c r="J1" s="7" t="s">
        <v>4</v>
      </c>
      <c r="K1" s="7" t="s">
        <v>25</v>
      </c>
      <c r="L1" s="20" t="s">
        <v>6</v>
      </c>
      <c r="M1" s="7" t="s">
        <v>28</v>
      </c>
    </row>
    <row r="2" spans="1:18" x14ac:dyDescent="0.3">
      <c r="A2" s="23">
        <v>25</v>
      </c>
      <c r="B2" s="4">
        <v>6</v>
      </c>
      <c r="C2" s="2" t="s">
        <v>187</v>
      </c>
      <c r="D2" s="2" t="s">
        <v>188</v>
      </c>
      <c r="E2" s="11">
        <v>36</v>
      </c>
      <c r="F2" s="23"/>
      <c r="G2" s="23"/>
      <c r="H2">
        <f>'[51]Datos válidos'!$E$2</f>
        <v>25.029402415766011</v>
      </c>
      <c r="I2">
        <f>'[51]Datos válidos'!$E$8</f>
        <v>25.148601398601301</v>
      </c>
      <c r="J2" s="3">
        <f>'[51]Datos válidos'!$E$11</f>
        <v>24.886363636363601</v>
      </c>
      <c r="K2" s="3">
        <f>'[51]Datos válidos'!$E$5</f>
        <v>9.1868319459594547E-2</v>
      </c>
      <c r="L2" s="19">
        <f>'[51]Datos crudos'!$I$2</f>
        <v>1.0462962964083999E-2</v>
      </c>
      <c r="M2" s="7"/>
    </row>
    <row r="3" spans="1:18" x14ac:dyDescent="0.3">
      <c r="A3" s="23"/>
      <c r="B3" s="4">
        <v>23</v>
      </c>
      <c r="C3" s="2" t="s">
        <v>186</v>
      </c>
      <c r="D3" s="2" t="s">
        <v>189</v>
      </c>
      <c r="E3" s="11">
        <v>37</v>
      </c>
      <c r="F3" s="23"/>
      <c r="G3" s="23"/>
      <c r="H3">
        <f>'[52]Datos válidos'!$E$2</f>
        <v>25.565797838525096</v>
      </c>
      <c r="I3">
        <f>'[52]Datos válidos'!$E$8</f>
        <v>25.935314685314701</v>
      </c>
      <c r="J3" s="3">
        <f>'[52]Datos válidos'!$E$11</f>
        <v>24.361888111888099</v>
      </c>
      <c r="K3" s="3">
        <f>'[52]Datos válidos'!$E$5</f>
        <v>0.42210579806800547</v>
      </c>
      <c r="L3" s="19">
        <f>'[52]Datos crudos'!$I$2</f>
        <v>8.4722222163691185E-3</v>
      </c>
      <c r="M3" s="7"/>
    </row>
    <row r="4" spans="1:18" x14ac:dyDescent="0.3">
      <c r="A4" s="23">
        <v>24</v>
      </c>
      <c r="B4" s="4">
        <v>6</v>
      </c>
      <c r="C4" s="2" t="s">
        <v>183</v>
      </c>
      <c r="D4" s="2" t="s">
        <v>184</v>
      </c>
      <c r="E4" s="12">
        <v>36</v>
      </c>
      <c r="F4" s="23">
        <v>24.5</v>
      </c>
      <c r="G4" s="23">
        <v>23.5</v>
      </c>
      <c r="H4">
        <f>'[1]Datos válidos'!$E$2</f>
        <v>24.361888111888074</v>
      </c>
      <c r="I4">
        <f>'[1]Datos válidos'!$E$8</f>
        <v>24.624125874125799</v>
      </c>
      <c r="J4" s="3">
        <f>'[1]Datos válidos'!$E$11</f>
        <v>24.230769230769202</v>
      </c>
      <c r="K4" s="3">
        <f>'[1]Datos válidos'!$E$5</f>
        <v>0.13111888111885933</v>
      </c>
      <c r="L4" s="19">
        <f>'[1]Datos crudos'!$I$2</f>
        <v>1.2453703704522923E-2</v>
      </c>
      <c r="M4" s="1"/>
    </row>
    <row r="5" spans="1:18" x14ac:dyDescent="0.3">
      <c r="A5" s="23"/>
      <c r="B5" s="4">
        <v>23</v>
      </c>
      <c r="C5" s="2" t="s">
        <v>182</v>
      </c>
      <c r="D5" s="2" t="s">
        <v>185</v>
      </c>
      <c r="E5" s="11">
        <v>42</v>
      </c>
      <c r="F5" s="23"/>
      <c r="G5" s="23"/>
      <c r="H5">
        <f>'[2]Datos válidos'!$E$2</f>
        <v>24.934043229497753</v>
      </c>
      <c r="I5">
        <f>'[2]Datos válidos'!$E$8</f>
        <v>25.1486013986014</v>
      </c>
      <c r="J5" s="3">
        <f>'[2]Datos válidos'!$E$11</f>
        <v>24.361888111888099</v>
      </c>
      <c r="K5" s="3">
        <f>'[2]Datos válidos'!$E$5</f>
        <v>0.30622773153209359</v>
      </c>
      <c r="L5" s="19">
        <f>'[2]Datos crudos'!$I$2</f>
        <v>6.0763888832298107E-3</v>
      </c>
      <c r="M5" s="1"/>
    </row>
    <row r="6" spans="1:18" x14ac:dyDescent="0.3">
      <c r="A6" s="23">
        <v>23</v>
      </c>
      <c r="B6" s="4">
        <v>6</v>
      </c>
      <c r="C6" s="2" t="s">
        <v>179</v>
      </c>
      <c r="D6" s="2" t="s">
        <v>180</v>
      </c>
      <c r="E6" s="12">
        <v>33</v>
      </c>
      <c r="F6" s="23">
        <v>23.5</v>
      </c>
      <c r="G6" s="23">
        <v>22.5</v>
      </c>
      <c r="H6">
        <f>'[3]Datos válidos'!$E$2</f>
        <v>23.730133502860728</v>
      </c>
      <c r="I6">
        <f>'[3]Datos válidos'!$E$8</f>
        <v>23.968531468531399</v>
      </c>
      <c r="J6">
        <f>'[3]Datos válidos'!$E$11</f>
        <v>23.444055944055901</v>
      </c>
      <c r="K6">
        <f>'[3]Datos válidos'!$E$5</f>
        <v>0.17412845914484745</v>
      </c>
      <c r="L6" s="19">
        <f>'[3]Datos crudos'!$I$2</f>
        <v>9.9074074023519643E-3</v>
      </c>
    </row>
    <row r="7" spans="1:18" x14ac:dyDescent="0.3">
      <c r="A7" s="23"/>
      <c r="B7" s="4">
        <v>23</v>
      </c>
      <c r="C7" s="2" t="s">
        <v>178</v>
      </c>
      <c r="D7" s="2" t="s">
        <v>181</v>
      </c>
      <c r="E7" s="11">
        <v>37</v>
      </c>
      <c r="F7" s="23"/>
      <c r="G7" s="23"/>
      <c r="H7">
        <f>'[4]Datos válidos'!$E$2</f>
        <v>23.372536554354692</v>
      </c>
      <c r="I7">
        <f>'[4]Datos válidos'!$E$8</f>
        <v>24.0996503496503</v>
      </c>
      <c r="J7">
        <f>'[4]Datos válidos'!$E$11</f>
        <v>23.0506993006993</v>
      </c>
      <c r="K7">
        <f>'[4]Datos válidos'!$E$5</f>
        <v>0.30108068039530317</v>
      </c>
      <c r="L7" s="19">
        <f>'[4]Datos crudos'!$I$2</f>
        <v>1.2696759258687962E-2</v>
      </c>
    </row>
    <row r="8" spans="1:18" x14ac:dyDescent="0.3">
      <c r="A8" s="23">
        <v>22</v>
      </c>
      <c r="B8" s="4">
        <v>6</v>
      </c>
      <c r="C8" s="2" t="s">
        <v>175</v>
      </c>
      <c r="D8" s="2" t="s">
        <v>176</v>
      </c>
      <c r="E8" s="11">
        <v>34</v>
      </c>
      <c r="F8" s="23">
        <v>22.5</v>
      </c>
      <c r="G8" s="23">
        <v>21.5</v>
      </c>
      <c r="H8">
        <f>'[5]Datos válidos'!$E$2</f>
        <v>23.146058486967529</v>
      </c>
      <c r="I8">
        <f>'[5]Datos válidos'!$E$8</f>
        <v>23.444055944055901</v>
      </c>
      <c r="J8">
        <f>'[5]Datos válidos'!$E$11</f>
        <v>22.919580419580399</v>
      </c>
      <c r="K8">
        <f>'[5]Datos válidos'!$E$5</f>
        <v>0.15614611786850843</v>
      </c>
      <c r="L8" s="19">
        <f>'[5]Datos crudos'!$I$2</f>
        <v>1.3425925928459037E-2</v>
      </c>
    </row>
    <row r="9" spans="1:18" x14ac:dyDescent="0.3">
      <c r="A9" s="23"/>
      <c r="B9" s="4">
        <v>23</v>
      </c>
      <c r="C9" s="2" t="s">
        <v>174</v>
      </c>
      <c r="D9" s="2" t="s">
        <v>177</v>
      </c>
      <c r="E9" s="11">
        <v>49</v>
      </c>
      <c r="F9" s="23"/>
      <c r="G9" s="23"/>
      <c r="H9">
        <f>'[6]Datos válidos'!$E$2</f>
        <v>22.681182453909674</v>
      </c>
      <c r="I9">
        <f>'[6]Datos válidos'!$E$8</f>
        <v>23.575174825174798</v>
      </c>
      <c r="J9">
        <f>'[6]Datos válidos'!$E$11</f>
        <v>22.3951048951049</v>
      </c>
      <c r="K9">
        <f>'[6]Datos válidos'!$E$5</f>
        <v>0.31478463149848956</v>
      </c>
      <c r="L9" s="19">
        <f>'[6]Datos crudos'!$I$2</f>
        <v>9.8148148172185756E-3</v>
      </c>
    </row>
    <row r="10" spans="1:18" x14ac:dyDescent="0.3">
      <c r="A10" s="23">
        <v>21</v>
      </c>
      <c r="B10" s="4">
        <v>6</v>
      </c>
      <c r="C10" s="2" t="s">
        <v>171</v>
      </c>
      <c r="D10" s="2" t="s">
        <v>172</v>
      </c>
      <c r="E10" s="12">
        <v>28</v>
      </c>
      <c r="F10" s="23">
        <v>21.5</v>
      </c>
      <c r="G10" s="23">
        <v>20.5</v>
      </c>
      <c r="H10">
        <f>'[7]Datos válidos'!$E$2</f>
        <v>22.585823267641402</v>
      </c>
      <c r="I10">
        <f>'[7]Datos válidos'!$E$8</f>
        <v>22.6573426573426</v>
      </c>
      <c r="J10">
        <f>'[7]Datos válidos'!$E$11</f>
        <v>22.3951048951049</v>
      </c>
      <c r="K10">
        <f>'[7]Datos válidos'!$E$5</f>
        <v>0.10754364496476027</v>
      </c>
      <c r="L10" s="21">
        <f>'[7]Datos crudos'!$I$2</f>
        <v>4.3055555579485372E-3</v>
      </c>
    </row>
    <row r="11" spans="1:18" x14ac:dyDescent="0.3">
      <c r="A11" s="23"/>
      <c r="B11" s="4">
        <v>23</v>
      </c>
      <c r="C11" s="2" t="s">
        <v>170</v>
      </c>
      <c r="D11" s="2" t="s">
        <v>173</v>
      </c>
      <c r="E11" s="11">
        <v>29</v>
      </c>
      <c r="F11" s="23"/>
      <c r="G11" s="23"/>
      <c r="H11">
        <f>'[8]Datos válidos'!$E$2</f>
        <v>22.502383979656681</v>
      </c>
      <c r="I11">
        <f>'[8]Datos válidos'!$E$8</f>
        <v>23.0506993006993</v>
      </c>
      <c r="J11">
        <f>'[8]Datos válidos'!$E$11</f>
        <v>22.132867132867101</v>
      </c>
      <c r="K11">
        <f>'[8]Datos válidos'!$E$5</f>
        <v>0.28010492863317021</v>
      </c>
      <c r="L11" s="21">
        <f>'[8]Datos crudos'!$I$2</f>
        <v>8.7731481544324197E-3</v>
      </c>
      <c r="M11" s="3"/>
    </row>
    <row r="12" spans="1:18" x14ac:dyDescent="0.3">
      <c r="A12" s="23">
        <v>20</v>
      </c>
      <c r="B12" s="4">
        <v>6</v>
      </c>
      <c r="C12" s="2" t="s">
        <v>167</v>
      </c>
      <c r="D12" s="2" t="s">
        <v>168</v>
      </c>
      <c r="E12" s="11">
        <v>33</v>
      </c>
      <c r="F12" s="23">
        <v>20.6</v>
      </c>
      <c r="G12" s="23">
        <v>19.399999999999999</v>
      </c>
      <c r="H12">
        <f>'[9]Datos válidos'!$E$2</f>
        <v>22.287825810553063</v>
      </c>
      <c r="I12">
        <f>'[9]Datos válidos'!$E$8</f>
        <v>22.6573426573426</v>
      </c>
      <c r="J12">
        <f>'[9]Datos válidos'!$E$11</f>
        <v>22.0017482517482</v>
      </c>
      <c r="K12">
        <f>'[9]Datos válidos'!$E$5</f>
        <v>0.1837366389192466</v>
      </c>
      <c r="L12" s="21">
        <f>'[9]Datos crudos'!$I$2</f>
        <v>6.3541666677338071E-3</v>
      </c>
    </row>
    <row r="13" spans="1:18" x14ac:dyDescent="0.3">
      <c r="A13" s="23"/>
      <c r="B13" s="4">
        <v>23</v>
      </c>
      <c r="C13" s="13" t="s">
        <v>166</v>
      </c>
      <c r="D13" s="2" t="s">
        <v>169</v>
      </c>
      <c r="E13" s="12">
        <v>34</v>
      </c>
      <c r="F13" s="23"/>
      <c r="G13" s="23"/>
      <c r="H13">
        <f>'[10]Datos válidos'!$E$2</f>
        <v>21.703750794659864</v>
      </c>
      <c r="I13">
        <f>'[10]Datos válidos'!$E$8</f>
        <v>22.132867132867101</v>
      </c>
      <c r="J13">
        <f>'[10]Datos válidos'!$E$11</f>
        <v>21.477272727272702</v>
      </c>
      <c r="K13">
        <f>'[10]Datos válidos'!$E$5</f>
        <v>0.20389647155180399</v>
      </c>
      <c r="L13" s="21">
        <f>'[10]Datos crudos'!$I$2</f>
        <v>1.0104166663950309E-2</v>
      </c>
    </row>
    <row r="14" spans="1:18" x14ac:dyDescent="0.3">
      <c r="A14" s="23">
        <v>19</v>
      </c>
      <c r="B14" s="4">
        <v>6</v>
      </c>
      <c r="C14" s="2" t="s">
        <v>163</v>
      </c>
      <c r="D14" s="2" t="s">
        <v>164</v>
      </c>
      <c r="E14" s="11">
        <v>39</v>
      </c>
      <c r="F14" s="23">
        <v>19.600000000000001</v>
      </c>
      <c r="G14" s="23">
        <v>18.399999999999999</v>
      </c>
      <c r="H14">
        <f>'[11]Datos válidos'!$E$2</f>
        <v>21.274634456452564</v>
      </c>
      <c r="I14">
        <f>'[11]Datos válidos'!$E$8</f>
        <v>21.477272727272599</v>
      </c>
      <c r="J14">
        <f>'[11]Datos válidos'!$E$11</f>
        <v>21.083916083916002</v>
      </c>
      <c r="K14">
        <f>'[11]Datos válidos'!$E$5</f>
        <v>0.14792204759206465</v>
      </c>
      <c r="L14" s="19">
        <f>'[11]Datos crudos'!$I$2</f>
        <v>4.1550925961928442E-3</v>
      </c>
    </row>
    <row r="15" spans="1:18" x14ac:dyDescent="0.3">
      <c r="A15" s="23"/>
      <c r="B15" s="4">
        <v>23</v>
      </c>
      <c r="C15" s="2" t="s">
        <v>162</v>
      </c>
      <c r="D15" s="2" t="s">
        <v>165</v>
      </c>
      <c r="E15" s="11">
        <v>39</v>
      </c>
      <c r="F15" s="23"/>
      <c r="G15" s="23"/>
      <c r="H15">
        <f>'[12]Datos válidos'!$E$2</f>
        <v>20.940877304513656</v>
      </c>
      <c r="I15">
        <f>'[12]Datos válidos'!$E$8</f>
        <v>21.346153846153801</v>
      </c>
      <c r="J15">
        <f>'[12]Datos válidos'!$E$11</f>
        <v>20.5594405594405</v>
      </c>
      <c r="K15">
        <f>'[12]Datos válidos'!$E$5</f>
        <v>0.22293715366986896</v>
      </c>
      <c r="L15" s="19">
        <f>'[12]Datos crudos'!$I$2</f>
        <v>9.3171296248328872E-3</v>
      </c>
    </row>
    <row r="16" spans="1:18" x14ac:dyDescent="0.3">
      <c r="A16" s="23">
        <v>18</v>
      </c>
      <c r="B16" s="4">
        <v>6</v>
      </c>
      <c r="C16" s="2" t="s">
        <v>64</v>
      </c>
      <c r="D16" s="2" t="s">
        <v>65</v>
      </c>
      <c r="E16" s="16">
        <v>35</v>
      </c>
      <c r="F16" s="23">
        <v>18.5</v>
      </c>
      <c r="G16" s="23">
        <v>17.399999999999999</v>
      </c>
      <c r="H16">
        <f>'[14]Datos válidos'!$E$2</f>
        <v>20.511760966306355</v>
      </c>
      <c r="I16">
        <f>'[14]Datos válidos'!$E$8</f>
        <v>20.690559440559401</v>
      </c>
      <c r="J16">
        <f>'[14]Datos válidos'!$E$11</f>
        <v>20.297202797202701</v>
      </c>
      <c r="K16">
        <f>'[14]Datos válidos'!$E$5</f>
        <v>0.16865708349484965</v>
      </c>
      <c r="L16" s="19">
        <f>'[14]Datos crudos'!$I$2</f>
        <v>9.1782407471328042E-3</v>
      </c>
      <c r="M16" s="13" t="s">
        <v>56</v>
      </c>
      <c r="N16" s="13" t="s">
        <v>57</v>
      </c>
      <c r="O16" s="11">
        <v>53</v>
      </c>
      <c r="P16" s="2" t="s">
        <v>59</v>
      </c>
      <c r="Q16" s="2" t="s">
        <v>61</v>
      </c>
      <c r="R16">
        <v>31</v>
      </c>
    </row>
    <row r="17" spans="1:18" x14ac:dyDescent="0.3">
      <c r="A17" s="23"/>
      <c r="B17" s="4">
        <v>23</v>
      </c>
      <c r="C17" s="13" t="s">
        <v>63</v>
      </c>
      <c r="D17" s="2" t="s">
        <v>66</v>
      </c>
      <c r="E17" s="16">
        <v>36</v>
      </c>
      <c r="F17" s="23"/>
      <c r="G17" s="23"/>
      <c r="H17">
        <f>'[20]Datos válidos'!$E$2</f>
        <v>20.321042593769842</v>
      </c>
      <c r="I17">
        <f>'[20]Datos válidos'!$E$8</f>
        <v>20.690559440559401</v>
      </c>
      <c r="J17">
        <f>'[20]Datos válidos'!$E$11</f>
        <v>20.034965034965001</v>
      </c>
      <c r="K17">
        <f>'[20]Datos válidos'!$E$5</f>
        <v>0.20158377135990171</v>
      </c>
      <c r="L17" s="19">
        <f>'[20]Datos crudos'!$I$2</f>
        <v>7.1759259299142286E-3</v>
      </c>
      <c r="M17" s="2" t="s">
        <v>55</v>
      </c>
      <c r="N17" s="13" t="s">
        <v>58</v>
      </c>
      <c r="O17" s="11">
        <v>52</v>
      </c>
      <c r="P17" s="2" t="s">
        <v>60</v>
      </c>
      <c r="Q17" s="2" t="s">
        <v>62</v>
      </c>
      <c r="R17">
        <v>35</v>
      </c>
    </row>
    <row r="18" spans="1:18" x14ac:dyDescent="0.3">
      <c r="A18" s="23">
        <v>17</v>
      </c>
      <c r="B18" s="4">
        <v>6</v>
      </c>
      <c r="C18" s="2" t="s">
        <v>68</v>
      </c>
      <c r="D18" s="2" t="s">
        <v>69</v>
      </c>
      <c r="E18" s="11">
        <v>34</v>
      </c>
      <c r="F18" s="23">
        <v>17.600000000000001</v>
      </c>
      <c r="G18" s="23">
        <v>16.399999999999999</v>
      </c>
      <c r="H18">
        <f>'[21]Datos válidos'!$E$2</f>
        <v>19.963445645263786</v>
      </c>
      <c r="I18" s="3">
        <f>'[21]Datos válidos'!$E$8</f>
        <v>20.166083916083799</v>
      </c>
      <c r="J18">
        <f>'[21]Datos válidos'!$E$11</f>
        <v>19.379370629370602</v>
      </c>
      <c r="K18">
        <f>'[21]Datos válidos'!$E$5</f>
        <v>0.21435941207244144</v>
      </c>
      <c r="L18" s="19">
        <f>'[21]Datos crudos'!$I$2</f>
        <v>1.1157407410792075E-2</v>
      </c>
    </row>
    <row r="19" spans="1:18" x14ac:dyDescent="0.3">
      <c r="A19" s="23"/>
      <c r="B19" s="4">
        <v>23</v>
      </c>
      <c r="C19" s="2" t="s">
        <v>67</v>
      </c>
      <c r="D19" s="2" t="s">
        <v>70</v>
      </c>
      <c r="E19" s="11">
        <v>35</v>
      </c>
      <c r="F19" s="23"/>
      <c r="G19" s="23"/>
      <c r="H19">
        <f>'[22]Datos válidos'!$E$2</f>
        <v>19.713127781309591</v>
      </c>
      <c r="I19">
        <f>'[22]Datos válidos'!$E$8</f>
        <v>20.034965034965001</v>
      </c>
      <c r="J19">
        <f>'[22]Datos válidos'!$E$11</f>
        <v>19.510489510489499</v>
      </c>
      <c r="K19">
        <f>'[22]Datos válidos'!$E$5</f>
        <v>0.16958123881541934</v>
      </c>
      <c r="L19" s="19">
        <f>'[22]Datos crudos'!$I$2</f>
        <v>6.4699074064265005E-3</v>
      </c>
    </row>
    <row r="20" spans="1:18" x14ac:dyDescent="0.3">
      <c r="A20" s="23">
        <v>16</v>
      </c>
      <c r="B20" s="4">
        <v>6</v>
      </c>
      <c r="C20" s="2" t="s">
        <v>72</v>
      </c>
      <c r="D20" s="2" t="s">
        <v>73</v>
      </c>
      <c r="E20" s="11">
        <v>44</v>
      </c>
      <c r="F20" s="23">
        <v>16.600000000000001</v>
      </c>
      <c r="G20" s="23">
        <v>15.5</v>
      </c>
      <c r="H20">
        <f>'[23]Datos válidos'!$E$2</f>
        <v>19.653528289891856</v>
      </c>
      <c r="I20" t="e">
        <f>#REF!='[23]Datos válidos'!$E$8</f>
        <v>#REF!</v>
      </c>
      <c r="J20">
        <f>'[23]Datos válidos'!$E$11</f>
        <v>18.986013986013901</v>
      </c>
      <c r="K20">
        <f>'[23]Datos válidos'!$E$5</f>
        <v>0.34915333397673137</v>
      </c>
      <c r="L20" s="19">
        <f>'[23]Datos crudos'!$I$2</f>
        <v>9.6759259249665774E-3</v>
      </c>
    </row>
    <row r="21" spans="1:18" x14ac:dyDescent="0.3">
      <c r="A21" s="23"/>
      <c r="B21" s="4">
        <v>23</v>
      </c>
      <c r="C21" s="2" t="s">
        <v>71</v>
      </c>
      <c r="D21" s="2" t="s">
        <v>74</v>
      </c>
      <c r="E21" s="11">
        <v>44</v>
      </c>
      <c r="F21" s="23"/>
      <c r="G21" s="23"/>
      <c r="H21">
        <f>'[24]Datos válidos'!$E$2</f>
        <v>19.498569612205966</v>
      </c>
      <c r="I21">
        <f>'[24]Datos válidos'!$E$8</f>
        <v>19.641608391608401</v>
      </c>
      <c r="J21">
        <f>'[24]Datos válidos'!$E$11</f>
        <v>19.379370629370602</v>
      </c>
      <c r="K21">
        <f>'[24]Datos válidos'!$E$5</f>
        <v>0.10898724841701257</v>
      </c>
      <c r="L21" s="19">
        <f>'[24]Datos crudos'!$I$2</f>
        <v>8.5069444467080757E-3</v>
      </c>
    </row>
    <row r="22" spans="1:18" x14ac:dyDescent="0.3">
      <c r="A22" s="23">
        <v>15</v>
      </c>
      <c r="B22" s="4">
        <v>6</v>
      </c>
      <c r="C22" s="2" t="s">
        <v>76</v>
      </c>
      <c r="D22" s="2" t="s">
        <v>78</v>
      </c>
      <c r="E22" s="11">
        <v>37</v>
      </c>
      <c r="F22" s="23">
        <v>15.3</v>
      </c>
      <c r="G22" s="23">
        <v>14.7</v>
      </c>
      <c r="H22">
        <f>'[25]Datos válidos'!$E$2</f>
        <v>18.211220597584155</v>
      </c>
      <c r="I22">
        <f>'[25]Datos válidos'!$E$8</f>
        <v>18.330419580419498</v>
      </c>
      <c r="J22">
        <f>'[25]Datos válidos'!$E$11</f>
        <v>17.937062937062901</v>
      </c>
      <c r="K22">
        <f>'[25]Datos válidos'!$E$5</f>
        <v>0.14897488684011062</v>
      </c>
      <c r="L22" s="19">
        <f>'[25]Datos crudos'!$I$2</f>
        <v>1.3194444443797693E-2</v>
      </c>
    </row>
    <row r="23" spans="1:18" x14ac:dyDescent="0.3">
      <c r="A23" s="23"/>
      <c r="B23" s="4">
        <v>23</v>
      </c>
      <c r="C23" s="2" t="s">
        <v>75</v>
      </c>
      <c r="D23" s="2" t="s">
        <v>77</v>
      </c>
      <c r="E23" s="11">
        <v>33</v>
      </c>
      <c r="F23" s="23"/>
      <c r="G23" s="23"/>
      <c r="H23">
        <f>'[26]Datos válidos'!$E$2</f>
        <v>18.592657342657301</v>
      </c>
      <c r="I23">
        <f>'[26]Datos válidos'!$E$8</f>
        <v>18.8548951048951</v>
      </c>
      <c r="J23">
        <f>'[26]Datos válidos'!$E$11</f>
        <v>18.199300699300601</v>
      </c>
      <c r="K23">
        <f>'[26]Datos válidos'!$E$5</f>
        <v>0.25559775379747457</v>
      </c>
      <c r="L23" s="19">
        <f>'[26]Datos crudos'!$I$2</f>
        <v>1.0925925926130731E-2</v>
      </c>
    </row>
    <row r="24" spans="1:18" x14ac:dyDescent="0.3">
      <c r="A24" s="23">
        <v>14</v>
      </c>
      <c r="B24" s="4">
        <v>6</v>
      </c>
      <c r="C24" s="2" t="s">
        <v>80</v>
      </c>
      <c r="D24" s="2" t="s">
        <v>81</v>
      </c>
      <c r="E24" s="11">
        <v>42</v>
      </c>
      <c r="F24" s="23">
        <v>14.5</v>
      </c>
      <c r="G24" s="23">
        <v>13.5</v>
      </c>
      <c r="H24">
        <f>'[27]Datos válidos'!$E$2</f>
        <v>17.460267005721501</v>
      </c>
      <c r="I24">
        <f>'[27]Datos válidos'!$E$8</f>
        <v>17.937062937062901</v>
      </c>
      <c r="J24">
        <f>'[27]Datos válidos'!$E$11</f>
        <v>16.756993006993</v>
      </c>
      <c r="K24">
        <f>'[27]Datos válidos'!$E$5</f>
        <v>0.51878267667215028</v>
      </c>
      <c r="L24" s="19">
        <f>'[27]Datos crudos'!$I$2</f>
        <v>1.0277777779265307E-2</v>
      </c>
    </row>
    <row r="25" spans="1:18" x14ac:dyDescent="0.3">
      <c r="A25" s="23"/>
      <c r="B25" s="4">
        <v>23</v>
      </c>
      <c r="C25" s="2" t="s">
        <v>79</v>
      </c>
      <c r="D25" s="2" t="s">
        <v>82</v>
      </c>
      <c r="E25" s="11">
        <v>42</v>
      </c>
      <c r="F25" s="23"/>
      <c r="G25" s="23"/>
      <c r="H25">
        <f>'[28]Datos válidos'!$E$2</f>
        <v>18.103941513032371</v>
      </c>
      <c r="I25">
        <f>'[28]Datos válidos'!$E$8</f>
        <v>18.330419580419498</v>
      </c>
      <c r="J25">
        <f>'[28]Datos válidos'!$E$11</f>
        <v>17.937062937062901</v>
      </c>
      <c r="K25">
        <f>'[28]Datos válidos'!$E$5</f>
        <v>0.1186014904370309</v>
      </c>
      <c r="L25" s="19">
        <f>'[28]Datos crudos'!$I$2</f>
        <v>1.4131944444670808E-2</v>
      </c>
      <c r="M25" t="s">
        <v>85</v>
      </c>
    </row>
    <row r="26" spans="1:18" x14ac:dyDescent="0.3">
      <c r="A26" s="23">
        <v>13</v>
      </c>
      <c r="B26" s="4">
        <v>6</v>
      </c>
      <c r="C26" s="2" t="s">
        <v>157</v>
      </c>
      <c r="D26" s="2" t="s">
        <v>158</v>
      </c>
      <c r="E26" s="22">
        <v>36</v>
      </c>
      <c r="F26" s="23">
        <v>13.3</v>
      </c>
      <c r="G26" s="23">
        <v>12.6</v>
      </c>
      <c r="H26">
        <f>'[29]Datos válidos'!$E$2</f>
        <v>16.37555626191984</v>
      </c>
      <c r="I26">
        <f>'[29]Datos válidos'!$E$8</f>
        <v>17.019230769230699</v>
      </c>
      <c r="J26">
        <f>'[29]Datos válidos'!$E$11</f>
        <v>15.9702797202797</v>
      </c>
      <c r="K26">
        <f>'[29]Datos válidos'!$E$5</f>
        <v>0.31824119382004967</v>
      </c>
      <c r="L26" s="19">
        <f>'[29]Datos crudos'!$I$2</f>
        <v>9.8495370330056176E-3</v>
      </c>
      <c r="M26" s="2" t="s">
        <v>133</v>
      </c>
      <c r="N26" s="2" t="s">
        <v>134</v>
      </c>
      <c r="O26" s="11">
        <v>52</v>
      </c>
      <c r="P26" s="2" t="s">
        <v>84</v>
      </c>
      <c r="Q26" s="2" t="s">
        <v>88</v>
      </c>
      <c r="R26" s="11">
        <v>43</v>
      </c>
    </row>
    <row r="27" spans="1:18" x14ac:dyDescent="0.3">
      <c r="A27" s="23"/>
      <c r="B27" s="4">
        <v>23</v>
      </c>
      <c r="C27" s="2" t="s">
        <v>156</v>
      </c>
      <c r="D27" s="2" t="s">
        <v>159</v>
      </c>
      <c r="E27" s="16">
        <v>37</v>
      </c>
      <c r="F27" s="23"/>
      <c r="G27" s="23"/>
      <c r="H27">
        <f>'[30]Datos válidos'!$E$2</f>
        <v>17.567546090273311</v>
      </c>
      <c r="I27">
        <f>'[30]Datos válidos'!$E$8</f>
        <v>17.937062937062901</v>
      </c>
      <c r="J27">
        <f>'[30]Datos válidos'!$E$11</f>
        <v>17.1503496503496</v>
      </c>
      <c r="K27">
        <f>'[30]Datos válidos'!$E$5</f>
        <v>0.26104305095725211</v>
      </c>
      <c r="L27" s="19">
        <f>'[30]Datos crudos'!$I$2</f>
        <v>4.2824074043892324E-3</v>
      </c>
      <c r="M27" s="2" t="s">
        <v>132</v>
      </c>
      <c r="N27" s="2" t="s">
        <v>135</v>
      </c>
      <c r="O27" s="11">
        <v>52</v>
      </c>
      <c r="P27" s="2" t="s">
        <v>83</v>
      </c>
      <c r="Q27" s="2" t="s">
        <v>89</v>
      </c>
      <c r="R27" s="11">
        <v>43</v>
      </c>
    </row>
    <row r="28" spans="1:18" x14ac:dyDescent="0.3">
      <c r="A28" s="23">
        <v>12</v>
      </c>
      <c r="B28" s="4">
        <v>6</v>
      </c>
      <c r="C28" s="2" t="s">
        <v>91</v>
      </c>
      <c r="D28" s="2" t="s">
        <v>92</v>
      </c>
      <c r="E28" s="16">
        <v>33</v>
      </c>
      <c r="F28" s="23">
        <v>12.2</v>
      </c>
      <c r="G28" s="23">
        <v>11.8</v>
      </c>
      <c r="H28">
        <f>'[31]Datos válidos'!$E$2</f>
        <v>15.684202161474825</v>
      </c>
      <c r="I28">
        <f>'[31]Datos válidos'!$E$8</f>
        <v>15.9702797202797</v>
      </c>
      <c r="J28">
        <f>'[31]Datos válidos'!$E$11</f>
        <v>15.445804195804101</v>
      </c>
      <c r="K28">
        <f>'[31]Datos válidos'!$E$5</f>
        <v>0.18373663891926684</v>
      </c>
      <c r="L28" s="19">
        <f>'[31]Datos crudos'!$I$2</f>
        <v>8.55324073927477E-3</v>
      </c>
      <c r="M28" s="2" t="s">
        <v>137</v>
      </c>
      <c r="N28" s="2" t="s">
        <v>138</v>
      </c>
      <c r="O28" s="16">
        <v>40</v>
      </c>
      <c r="P28" t="s">
        <v>85</v>
      </c>
    </row>
    <row r="29" spans="1:18" x14ac:dyDescent="0.3">
      <c r="A29" s="23"/>
      <c r="B29" s="4">
        <v>23</v>
      </c>
      <c r="C29" s="2" t="s">
        <v>90</v>
      </c>
      <c r="D29" s="2" t="s">
        <v>93</v>
      </c>
      <c r="E29" s="16">
        <v>34</v>
      </c>
      <c r="F29" s="23">
        <v>12.633333333333301</v>
      </c>
      <c r="G29" s="23">
        <v>11.366666666666699</v>
      </c>
      <c r="H29">
        <f>'[32]Datos válidos'!$E$2</f>
        <v>16.184837889383314</v>
      </c>
      <c r="I29">
        <f>'[32]Datos válidos'!$E$8</f>
        <v>16.625874125874098</v>
      </c>
      <c r="J29">
        <f>'[32]Datos válidos'!$E$11</f>
        <v>15.9702797202797</v>
      </c>
      <c r="K29">
        <f>'[32]Datos válidos'!$E$5</f>
        <v>0.1879416829958753</v>
      </c>
      <c r="L29" s="19">
        <f>'[32]Datos crudos'!$I$2</f>
        <v>9.9768518484779634E-3</v>
      </c>
      <c r="M29" s="2" t="s">
        <v>136</v>
      </c>
      <c r="N29" s="2" t="s">
        <v>139</v>
      </c>
      <c r="O29" s="16">
        <v>40</v>
      </c>
    </row>
    <row r="30" spans="1:18" x14ac:dyDescent="0.3">
      <c r="A30" s="23">
        <v>11</v>
      </c>
      <c r="B30" s="4">
        <v>6</v>
      </c>
      <c r="C30" s="2" t="s">
        <v>95</v>
      </c>
      <c r="D30" s="2" t="s">
        <v>96</v>
      </c>
      <c r="E30" s="16">
        <v>36</v>
      </c>
      <c r="F30" s="23">
        <v>11.2</v>
      </c>
      <c r="G30" s="23">
        <v>11</v>
      </c>
      <c r="H30">
        <f>'[33]Datos válidos'!$E$2</f>
        <v>14.229974570883591</v>
      </c>
      <c r="I30">
        <f>'[33]Datos válidos'!$E$8</f>
        <v>14.265734265734199</v>
      </c>
      <c r="J30">
        <f>'[33]Datos válidos'!$E$11</f>
        <v>14.0034965034964</v>
      </c>
      <c r="K30">
        <f>'[33]Datos válidos'!$E$5</f>
        <v>8.4790619407729959E-2</v>
      </c>
      <c r="L30" s="19">
        <f>'[33]Datos crudos'!$I$2</f>
        <v>1.2546296296932269E-2</v>
      </c>
      <c r="M30" s="2" t="s">
        <v>141</v>
      </c>
      <c r="N30" s="2" t="s">
        <v>142</v>
      </c>
      <c r="O30" s="16">
        <v>34</v>
      </c>
    </row>
    <row r="31" spans="1:18" x14ac:dyDescent="0.3">
      <c r="A31" s="23"/>
      <c r="B31" s="4">
        <v>23</v>
      </c>
      <c r="C31" s="2" t="s">
        <v>94</v>
      </c>
      <c r="D31" s="2" t="s">
        <v>97</v>
      </c>
      <c r="E31" s="16">
        <v>36</v>
      </c>
      <c r="F31" s="23">
        <v>13.299999999999899</v>
      </c>
      <c r="G31" s="23">
        <v>10.700000000000101</v>
      </c>
      <c r="H31">
        <f>'[34]Datos válidos'!$E$2</f>
        <v>15.374284806102965</v>
      </c>
      <c r="I31">
        <f>'[34]Datos válidos'!$E$8</f>
        <v>15.576923076923</v>
      </c>
      <c r="J31">
        <f>'[34]Datos válidos'!$E$11</f>
        <v>15.1835664335664</v>
      </c>
      <c r="K31">
        <f>'[34]Datos válidos'!$E$5</f>
        <v>0.135803166261523</v>
      </c>
      <c r="L31" s="19">
        <f>'[34]Datos crudos'!$I$2</f>
        <v>1.3715277775190771E-2</v>
      </c>
      <c r="M31" s="2" t="s">
        <v>140</v>
      </c>
      <c r="N31" s="2" t="s">
        <v>143</v>
      </c>
      <c r="O31" s="16">
        <v>39</v>
      </c>
    </row>
    <row r="32" spans="1:18" x14ac:dyDescent="0.3">
      <c r="A32" s="23">
        <v>10</v>
      </c>
      <c r="B32" s="4">
        <v>6</v>
      </c>
      <c r="C32" s="2" t="s">
        <v>98</v>
      </c>
      <c r="D32" s="2" t="s">
        <v>100</v>
      </c>
      <c r="E32" s="16">
        <v>41</v>
      </c>
      <c r="F32" s="23">
        <v>10.4</v>
      </c>
      <c r="G32" s="23">
        <v>9.6</v>
      </c>
      <c r="H32">
        <f>'[35]Datos válidos'!$E$2</f>
        <v>13.347902097902011</v>
      </c>
      <c r="I32">
        <f>'[35]Datos válidos'!$E$8</f>
        <v>13.4790209790209</v>
      </c>
      <c r="J32">
        <f>'[35]Datos válidos'!$E$11</f>
        <v>13.085664335664299</v>
      </c>
      <c r="K32">
        <f>'[35]Datos válidos'!$E$5</f>
        <v>0.13111888111888029</v>
      </c>
      <c r="L32" s="19">
        <f>'[35]Datos crudos'!$I$2</f>
        <v>1.0289351856044959E-2</v>
      </c>
      <c r="M32" s="2" t="s">
        <v>145</v>
      </c>
      <c r="N32" s="2" t="s">
        <v>146</v>
      </c>
      <c r="O32" s="16">
        <v>33</v>
      </c>
    </row>
    <row r="33" spans="1:18" x14ac:dyDescent="0.3">
      <c r="A33" s="23"/>
      <c r="B33" s="4">
        <v>23</v>
      </c>
      <c r="C33" s="2" t="s">
        <v>160</v>
      </c>
      <c r="D33" s="2" t="s">
        <v>161</v>
      </c>
      <c r="E33" s="16">
        <v>42</v>
      </c>
      <c r="F33" s="23">
        <v>16.8999999999997</v>
      </c>
      <c r="G33" s="23">
        <v>10.700000000000299</v>
      </c>
      <c r="H33">
        <f>'[36]Datos válidos'!$E$2</f>
        <v>15.255085823267619</v>
      </c>
      <c r="I33">
        <f>'[36]Datos válidos'!$E$8</f>
        <v>15.4458041958042</v>
      </c>
      <c r="J33">
        <f>'[36]Datos válidos'!$E$11</f>
        <v>15.0524475524475</v>
      </c>
      <c r="K33">
        <f>'[36]Datos válidos'!$E$5</f>
        <v>0.10754364496479615</v>
      </c>
      <c r="L33" s="19">
        <f>'[36]Datos crudos'!$I$2</f>
        <v>4.3287037042318843E-3</v>
      </c>
      <c r="M33" s="2" t="s">
        <v>144</v>
      </c>
      <c r="N33" s="2" t="s">
        <v>147</v>
      </c>
      <c r="O33" s="16">
        <v>34</v>
      </c>
      <c r="P33" s="2" t="s">
        <v>99</v>
      </c>
      <c r="Q33" s="2" t="s">
        <v>101</v>
      </c>
      <c r="R33" s="16">
        <v>41</v>
      </c>
    </row>
    <row r="34" spans="1:18" x14ac:dyDescent="0.3">
      <c r="A34" s="23">
        <v>9</v>
      </c>
      <c r="B34" s="4">
        <v>6</v>
      </c>
      <c r="C34" s="2" t="s">
        <v>103</v>
      </c>
      <c r="D34" s="2" t="s">
        <v>104</v>
      </c>
      <c r="E34" s="16">
        <v>44</v>
      </c>
      <c r="F34" s="23">
        <v>9.1</v>
      </c>
      <c r="G34" s="23">
        <v>8.8000000000000007</v>
      </c>
      <c r="H34">
        <f>'[37]Datos válidos'!$E$2</f>
        <v>12.811506675142981</v>
      </c>
      <c r="I34">
        <f>'[37]Datos válidos'!$E$8</f>
        <v>13.085664335664299</v>
      </c>
      <c r="J34">
        <f>'[37]Datos válidos'!$E$11</f>
        <v>12.4300699300699</v>
      </c>
      <c r="K34">
        <f>'[37]Datos válidos'!$E$5</f>
        <v>0.22293715366985245</v>
      </c>
      <c r="L34" s="19">
        <f>'[37]Datos crudos'!$I$2</f>
        <v>1.4456018514465541E-2</v>
      </c>
      <c r="M34" s="2" t="s">
        <v>149</v>
      </c>
      <c r="N34" s="2" t="s">
        <v>150</v>
      </c>
      <c r="O34" s="16">
        <v>36</v>
      </c>
    </row>
    <row r="35" spans="1:18" x14ac:dyDescent="0.3">
      <c r="A35" s="23"/>
      <c r="B35" s="4">
        <v>23</v>
      </c>
      <c r="C35" s="2" t="s">
        <v>102</v>
      </c>
      <c r="D35" s="2" t="s">
        <v>105</v>
      </c>
      <c r="E35" s="16">
        <v>44</v>
      </c>
      <c r="F35" s="23">
        <v>29.8999999999991</v>
      </c>
      <c r="G35" s="23">
        <v>12.900000000000899</v>
      </c>
      <c r="H35">
        <f>'[38]Datos válidos'!$E$2</f>
        <v>13.717418944691644</v>
      </c>
      <c r="I35">
        <f>'[38]Datos válidos'!$E$8</f>
        <v>14.0034965034965</v>
      </c>
      <c r="J35">
        <f>'[38]Datos válidos'!$E$11</f>
        <v>13.479020979021</v>
      </c>
      <c r="K35">
        <f>'[38]Datos válidos'!$E$5</f>
        <v>0.16395819005768134</v>
      </c>
      <c r="L35" s="19">
        <f>'[38]Datos crudos'!$I$2</f>
        <v>1.134259258833481E-2</v>
      </c>
      <c r="M35" s="2" t="s">
        <v>148</v>
      </c>
      <c r="N35" s="2" t="s">
        <v>151</v>
      </c>
      <c r="O35" s="16">
        <v>36</v>
      </c>
    </row>
    <row r="36" spans="1:18" x14ac:dyDescent="0.3">
      <c r="A36" s="23">
        <v>8</v>
      </c>
      <c r="B36" s="4">
        <v>6</v>
      </c>
      <c r="C36" s="2" t="s">
        <v>107</v>
      </c>
      <c r="D36" s="2" t="s">
        <v>108</v>
      </c>
      <c r="E36" s="16">
        <v>38</v>
      </c>
      <c r="F36" s="23">
        <v>8.4</v>
      </c>
      <c r="G36" s="23">
        <v>7.7</v>
      </c>
      <c r="H36">
        <f>'[39]Datos válidos'!$E$2</f>
        <v>12.000953591862638</v>
      </c>
      <c r="I36">
        <f>'[39]Datos válidos'!$E$8</f>
        <v>12.167832167832101</v>
      </c>
      <c r="J36">
        <f>'[39]Datos válidos'!$E$11</f>
        <v>11.643356643356601</v>
      </c>
      <c r="K36">
        <f>'[39]Datos válidos'!$E$5</f>
        <v>0.16679341210784843</v>
      </c>
      <c r="L36" s="19">
        <f>'[39]Datos crudos'!$I$2</f>
        <v>1.1215277780138422E-2</v>
      </c>
      <c r="M36" s="2" t="s">
        <v>153</v>
      </c>
      <c r="N36" s="2" t="s">
        <v>154</v>
      </c>
      <c r="O36" s="16">
        <v>34</v>
      </c>
      <c r="P36" t="s">
        <v>109</v>
      </c>
    </row>
    <row r="37" spans="1:18" x14ac:dyDescent="0.3">
      <c r="A37" s="23"/>
      <c r="B37" s="4">
        <v>23</v>
      </c>
      <c r="C37" s="2" t="s">
        <v>106</v>
      </c>
      <c r="D37" s="2" t="s">
        <v>110</v>
      </c>
      <c r="E37" s="16">
        <v>39</v>
      </c>
      <c r="F37" s="23">
        <v>42.899999999998499</v>
      </c>
      <c r="G37" s="23">
        <v>15.100000000001501</v>
      </c>
      <c r="H37">
        <f>'[40]Datos válidos'!$E$2</f>
        <v>13.121424030514907</v>
      </c>
      <c r="I37">
        <f>'[40]Datos válidos'!$E$8</f>
        <v>13.479020979021</v>
      </c>
      <c r="J37">
        <f>'[40]Datos válidos'!$E$11</f>
        <v>12.9545454545454</v>
      </c>
      <c r="K37">
        <f>'[40]Datos válidos'!$E$5</f>
        <v>0.16679341210789259</v>
      </c>
      <c r="L37" s="19">
        <f>'[40]Datos crudos'!$I$2</f>
        <v>1.2812499997380655E-2</v>
      </c>
      <c r="M37" s="2" t="s">
        <v>152</v>
      </c>
      <c r="N37" s="2" t="s">
        <v>155</v>
      </c>
      <c r="O37" s="16">
        <v>34</v>
      </c>
    </row>
    <row r="38" spans="1:18" x14ac:dyDescent="0.3">
      <c r="A38" s="23">
        <v>7</v>
      </c>
      <c r="B38" s="4">
        <v>6</v>
      </c>
      <c r="C38" s="2" t="s">
        <v>112</v>
      </c>
      <c r="D38" s="2" t="s">
        <v>113</v>
      </c>
      <c r="E38" s="16">
        <v>36</v>
      </c>
      <c r="F38" s="17">
        <v>7.3</v>
      </c>
      <c r="G38" s="23">
        <v>6.8</v>
      </c>
      <c r="H38">
        <f>'[41]Datos válidos'!$E$2</f>
        <v>11.130801017164618</v>
      </c>
      <c r="I38">
        <f>'[41]Datos válidos'!$E$8</f>
        <v>11.512237762237699</v>
      </c>
      <c r="J38">
        <f>'[41]Datos válidos'!$E$11</f>
        <v>10.8566433566433</v>
      </c>
      <c r="K38">
        <f>'[41]Datos válidos'!$E$5</f>
        <v>0.2378609654415037</v>
      </c>
      <c r="L38" s="19">
        <f>'[41]Datos crudos'!$I$2</f>
        <v>1.2499999997089617E-2</v>
      </c>
    </row>
    <row r="39" spans="1:18" x14ac:dyDescent="0.3">
      <c r="A39" s="23"/>
      <c r="B39" s="4">
        <v>23</v>
      </c>
      <c r="C39" s="2" t="s">
        <v>111</v>
      </c>
      <c r="D39" s="2" t="s">
        <v>114</v>
      </c>
      <c r="E39" s="16">
        <v>36</v>
      </c>
      <c r="F39" s="17">
        <v>55.899999999997902</v>
      </c>
      <c r="G39" s="23">
        <v>17.3000000000021</v>
      </c>
      <c r="H39">
        <f>'[42]Datos válidos'!$E$2</f>
        <v>12.394310235219292</v>
      </c>
      <c r="I39">
        <f>'[42]Datos válidos'!$E$8</f>
        <v>12.692307692307701</v>
      </c>
      <c r="J39">
        <f>'[42]Datos válidos'!$E$11</f>
        <v>12.298951048951</v>
      </c>
      <c r="K39">
        <f>'[42]Datos válidos'!$E$5</f>
        <v>0.11860149043707441</v>
      </c>
      <c r="L39" s="19">
        <f>'[42]Datos crudos'!$I$2</f>
        <v>1.2233796296641231E-2</v>
      </c>
    </row>
    <row r="40" spans="1:18" x14ac:dyDescent="0.3">
      <c r="A40" s="23">
        <v>6</v>
      </c>
      <c r="B40" s="4">
        <v>6</v>
      </c>
      <c r="C40" s="2" t="s">
        <v>116</v>
      </c>
      <c r="D40" s="2" t="s">
        <v>117</v>
      </c>
      <c r="E40" s="16">
        <v>35</v>
      </c>
      <c r="F40" s="17">
        <v>6.4</v>
      </c>
      <c r="G40" s="23">
        <v>5.7</v>
      </c>
      <c r="H40">
        <f>'[43]Datos válidos'!$E$2</f>
        <v>10.606325492689127</v>
      </c>
      <c r="I40">
        <f>'[43]Datos válidos'!$E$8</f>
        <v>10.987762237762199</v>
      </c>
      <c r="J40">
        <f>'[43]Datos válidos'!$E$11</f>
        <v>10.3321678321678</v>
      </c>
      <c r="K40">
        <f>'[43]Datos válidos'!$E$5</f>
        <v>0.14897488684012278</v>
      </c>
      <c r="L40" s="19">
        <f>'[43]Datos crudos'!$I$2</f>
        <v>1.1712962965248153E-2</v>
      </c>
    </row>
    <row r="41" spans="1:18" x14ac:dyDescent="0.3">
      <c r="A41" s="23"/>
      <c r="B41" s="4">
        <v>23</v>
      </c>
      <c r="C41" s="2" t="s">
        <v>115</v>
      </c>
      <c r="D41" s="2" t="s">
        <v>118</v>
      </c>
      <c r="E41" s="16">
        <v>35</v>
      </c>
      <c r="F41" s="17">
        <v>68.899999999997306</v>
      </c>
      <c r="G41" s="23">
        <v>19.5000000000027</v>
      </c>
      <c r="H41">
        <f>'[44]Datos válidos'!$E$2</f>
        <v>11.977113795295564</v>
      </c>
      <c r="I41">
        <f>'[44]Datos válidos'!$E$8</f>
        <v>12.298951048951</v>
      </c>
      <c r="J41">
        <f>'[44]Datos válidos'!$E$11</f>
        <v>11.7744755244755</v>
      </c>
      <c r="K41">
        <f>'[44]Datos válidos'!$E$5</f>
        <v>0.19766915072841282</v>
      </c>
      <c r="L41" s="19">
        <f>'[44]Datos crudos'!$I$2</f>
        <v>1.4479166668024845E-2</v>
      </c>
    </row>
    <row r="42" spans="1:18" x14ac:dyDescent="0.3">
      <c r="A42" s="23">
        <v>5</v>
      </c>
      <c r="B42" s="4">
        <v>6</v>
      </c>
      <c r="C42" s="2" t="s">
        <v>120</v>
      </c>
      <c r="D42" s="2" t="s">
        <v>121</v>
      </c>
      <c r="E42" s="16">
        <v>37</v>
      </c>
      <c r="F42" s="23">
        <v>5.2</v>
      </c>
      <c r="G42" s="23">
        <v>4.5999999999999996</v>
      </c>
      <c r="H42">
        <f>'[45]Datos válidos'!$E$2</f>
        <v>9.8792116973935133</v>
      </c>
      <c r="I42">
        <f>'[45]Datos válidos'!$E$8</f>
        <v>10.069930069930001</v>
      </c>
      <c r="J42">
        <f>'[45]Datos válidos'!$E$11</f>
        <v>9.8076923076923208</v>
      </c>
      <c r="K42">
        <f>'[45]Datos válidos'!$E$5</f>
        <v>0.10754364496475097</v>
      </c>
      <c r="L42" s="19">
        <f>'[45]Datos crudos'!$I$2</f>
        <v>1.3206018520577345E-2</v>
      </c>
    </row>
    <row r="43" spans="1:18" x14ac:dyDescent="0.3">
      <c r="A43" s="23"/>
      <c r="B43" s="4">
        <v>23</v>
      </c>
      <c r="C43" s="2" t="s">
        <v>119</v>
      </c>
      <c r="D43" s="2" t="s">
        <v>122</v>
      </c>
      <c r="E43" s="16">
        <v>37</v>
      </c>
      <c r="F43" s="23">
        <v>81.899999999996695</v>
      </c>
      <c r="G43" s="23">
        <v>21.7000000000033</v>
      </c>
      <c r="H43">
        <f>'[46]Datos válidos'!$E$2</f>
        <v>11.130801017164629</v>
      </c>
      <c r="I43">
        <f>'[46]Datos válidos'!$E$8</f>
        <v>11.3811188811188</v>
      </c>
      <c r="J43">
        <f>'[46]Datos válidos'!$E$11</f>
        <v>10.987762237762199</v>
      </c>
      <c r="K43">
        <f>'[46]Datos válidos'!$E$5</f>
        <v>0.1237604642633552</v>
      </c>
      <c r="L43" s="19">
        <f>'[46]Datos crudos'!$I$2</f>
        <v>1.2905092589790002E-2</v>
      </c>
    </row>
    <row r="44" spans="1:18" x14ac:dyDescent="0.3">
      <c r="A44" s="23">
        <v>4</v>
      </c>
      <c r="B44" s="4">
        <v>6</v>
      </c>
      <c r="C44" s="2" t="s">
        <v>124</v>
      </c>
      <c r="D44" s="2" t="s">
        <v>125</v>
      </c>
      <c r="E44" s="16">
        <v>35</v>
      </c>
      <c r="F44" s="23">
        <v>4.5</v>
      </c>
      <c r="G44" s="23">
        <v>3.5</v>
      </c>
      <c r="H44">
        <f>'[47]Datos válidos'!$E$2</f>
        <v>8.9494596312777741</v>
      </c>
      <c r="I44">
        <f>'[47]Datos válidos'!$E$8</f>
        <v>9.2832167832167407</v>
      </c>
      <c r="J44">
        <f>'[47]Datos válidos'!$E$11</f>
        <v>8.7587412587412192</v>
      </c>
      <c r="K44">
        <f>'[47]Datos válidos'!$E$5</f>
        <v>0.1794330759791827</v>
      </c>
      <c r="L44" s="19">
        <f>'[47]Datos crudos'!$I$2</f>
        <v>1.7175925931951497E-2</v>
      </c>
    </row>
    <row r="45" spans="1:18" x14ac:dyDescent="0.3">
      <c r="A45" s="23"/>
      <c r="B45" s="4">
        <v>23</v>
      </c>
      <c r="C45" s="2" t="s">
        <v>123</v>
      </c>
      <c r="D45" s="2" t="s">
        <v>126</v>
      </c>
      <c r="E45" s="16">
        <v>35</v>
      </c>
      <c r="F45" s="23">
        <v>94.899999999996098</v>
      </c>
      <c r="G45" s="23">
        <v>23.900000000003899</v>
      </c>
      <c r="H45">
        <f>'[48]Datos válidos'!$E$2</f>
        <v>10.892403051493927</v>
      </c>
      <c r="I45">
        <f>'[48]Datos válidos'!$E$8</f>
        <v>11.25</v>
      </c>
      <c r="J45">
        <f>'[48]Datos válidos'!$E$11</f>
        <v>10.069930069930001</v>
      </c>
      <c r="K45">
        <f>'[48]Datos válidos'!$E$5</f>
        <v>0.37588336599179584</v>
      </c>
      <c r="L45" s="19">
        <f>'[48]Datos crudos'!$I$2</f>
        <v>1.9398148149775807E-2</v>
      </c>
      <c r="P45" t="s">
        <v>127</v>
      </c>
    </row>
    <row r="46" spans="1:18" x14ac:dyDescent="0.3">
      <c r="A46" s="23">
        <v>3</v>
      </c>
      <c r="B46" s="4">
        <v>6</v>
      </c>
      <c r="C46" s="2" t="s">
        <v>129</v>
      </c>
      <c r="D46" s="2" t="s">
        <v>130</v>
      </c>
      <c r="E46" s="16">
        <v>41</v>
      </c>
      <c r="F46" s="17">
        <v>3.2</v>
      </c>
      <c r="G46" s="23">
        <v>2.8</v>
      </c>
      <c r="H46">
        <f>'[49]Datos válidos'!$E$2</f>
        <v>8.6872218690400143</v>
      </c>
      <c r="I46">
        <f>'[49]Datos válidos'!$E$8</f>
        <v>8.8898601398600992</v>
      </c>
      <c r="J46">
        <f>'[49]Datos válidos'!$E$11</f>
        <v>8.4965034965034594</v>
      </c>
      <c r="K46">
        <f>'[49]Datos válidos'!$E$5</f>
        <v>0.15912059691002947</v>
      </c>
      <c r="L46" s="19">
        <f>'[49]Datos crudos'!$I$2</f>
        <v>1.3680555552127771E-2</v>
      </c>
    </row>
    <row r="47" spans="1:18" x14ac:dyDescent="0.3">
      <c r="A47" s="23"/>
      <c r="B47" s="4">
        <v>23</v>
      </c>
      <c r="C47" s="2" t="s">
        <v>128</v>
      </c>
      <c r="D47" s="2" t="s">
        <v>131</v>
      </c>
      <c r="E47" s="16">
        <v>41</v>
      </c>
      <c r="F47" s="17">
        <v>107.899999999996</v>
      </c>
      <c r="G47" s="23">
        <v>26.100000000004499</v>
      </c>
      <c r="H47">
        <f>'[50]Datos válidos'!$E$2</f>
        <v>9.2355371900826633</v>
      </c>
      <c r="I47">
        <f>'[50]Datos válidos'!$E$8</f>
        <v>9.8076923076923208</v>
      </c>
      <c r="J47">
        <f>'[50]Datos válidos'!$E$11</f>
        <v>8.6276223776223997</v>
      </c>
      <c r="K47">
        <f>'[50]Datos válidos'!$E$5</f>
        <v>0.51878267667214784</v>
      </c>
      <c r="L47" s="19">
        <f>'[50]Datos crudos'!$I$2</f>
        <v>1.43518518525525E-2</v>
      </c>
    </row>
  </sheetData>
  <mergeCells count="66">
    <mergeCell ref="A24:A25"/>
    <mergeCell ref="F24:F25"/>
    <mergeCell ref="G24:G25"/>
    <mergeCell ref="A26:A27"/>
    <mergeCell ref="F26:F27"/>
    <mergeCell ref="G26:G27"/>
    <mergeCell ref="A20:A21"/>
    <mergeCell ref="F20:F21"/>
    <mergeCell ref="G20:G21"/>
    <mergeCell ref="A22:A23"/>
    <mergeCell ref="F22:F23"/>
    <mergeCell ref="G22:G23"/>
    <mergeCell ref="A16:A17"/>
    <mergeCell ref="F16:F17"/>
    <mergeCell ref="G16:G17"/>
    <mergeCell ref="A18:A19"/>
    <mergeCell ref="F18:F19"/>
    <mergeCell ref="G18:G19"/>
    <mergeCell ref="A12:A13"/>
    <mergeCell ref="F12:F13"/>
    <mergeCell ref="G12:G13"/>
    <mergeCell ref="A14:A15"/>
    <mergeCell ref="F14:F15"/>
    <mergeCell ref="G14:G15"/>
    <mergeCell ref="A8:A9"/>
    <mergeCell ref="F8:F9"/>
    <mergeCell ref="G8:G9"/>
    <mergeCell ref="A10:A11"/>
    <mergeCell ref="F10:F11"/>
    <mergeCell ref="G10:G11"/>
    <mergeCell ref="A4:A5"/>
    <mergeCell ref="F4:F5"/>
    <mergeCell ref="G4:G5"/>
    <mergeCell ref="A6:A7"/>
    <mergeCell ref="F6:F7"/>
    <mergeCell ref="G6:G7"/>
    <mergeCell ref="F28:F29"/>
    <mergeCell ref="G28:G29"/>
    <mergeCell ref="F30:F31"/>
    <mergeCell ref="G30:G31"/>
    <mergeCell ref="F32:F33"/>
    <mergeCell ref="G32:G33"/>
    <mergeCell ref="A40:A41"/>
    <mergeCell ref="A42:A43"/>
    <mergeCell ref="A28:A29"/>
    <mergeCell ref="A30:A31"/>
    <mergeCell ref="A32:A33"/>
    <mergeCell ref="A44:A45"/>
    <mergeCell ref="A46:A47"/>
    <mergeCell ref="F34:F35"/>
    <mergeCell ref="G34:G35"/>
    <mergeCell ref="F36:F37"/>
    <mergeCell ref="G36:G37"/>
    <mergeCell ref="G38:G39"/>
    <mergeCell ref="G40:G41"/>
    <mergeCell ref="F42:F43"/>
    <mergeCell ref="G42:G43"/>
    <mergeCell ref="F44:F45"/>
    <mergeCell ref="G44:G45"/>
    <mergeCell ref="G46:G47"/>
    <mergeCell ref="A34:A35"/>
    <mergeCell ref="A36:A37"/>
    <mergeCell ref="A38:A39"/>
    <mergeCell ref="A2:A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1" sqref="E1"/>
    </sheetView>
  </sheetViews>
  <sheetFormatPr baseColWidth="10" defaultRowHeight="14.4" x14ac:dyDescent="0.3"/>
  <sheetData>
    <row r="1" spans="1:4" x14ac:dyDescent="0.3">
      <c r="A1" s="18" t="s">
        <v>0</v>
      </c>
      <c r="B1" s="18" t="s">
        <v>86</v>
      </c>
      <c r="C1" s="18" t="s">
        <v>87</v>
      </c>
      <c r="D1" s="18" t="s">
        <v>190</v>
      </c>
    </row>
    <row r="2" spans="1:4" x14ac:dyDescent="0.3">
      <c r="A2">
        <f>INDEX('Pruebas apoyadas'!A:A,ROW($A2)*2-2)</f>
        <v>25</v>
      </c>
      <c r="B2">
        <f>INDEX('Pruebas apoyadas'!H:H,(ROW(B2)-ROW($B$2)+1)*2)</f>
        <v>25.029402415766011</v>
      </c>
      <c r="C2">
        <f>INDEX('Pruebas apoyadas'!H:H,(ROW(B2)-ROW($B$2)+1)*2+1)</f>
        <v>25.565797838525096</v>
      </c>
      <c r="D2">
        <f>AVERAGE(C2,B2)</f>
        <v>25.297600127145554</v>
      </c>
    </row>
    <row r="3" spans="1:4" x14ac:dyDescent="0.3">
      <c r="A3">
        <f>INDEX('Pruebas apoyadas'!A:A,ROW($A3)*2-2)</f>
        <v>24</v>
      </c>
      <c r="B3">
        <f>INDEX('Pruebas apoyadas'!H:H,(ROW(B3)-ROW($B$2)+1)*2)</f>
        <v>24.361888111888074</v>
      </c>
      <c r="C3">
        <f>INDEX('Pruebas apoyadas'!H:H,(ROW(B3)-ROW($B$2)+1)*2+1)</f>
        <v>24.934043229497753</v>
      </c>
      <c r="D3">
        <f t="shared" ref="D3:D24" si="0">AVERAGE(C3,B3)</f>
        <v>24.647965670692912</v>
      </c>
    </row>
    <row r="4" spans="1:4" x14ac:dyDescent="0.3">
      <c r="A4">
        <f>INDEX('Pruebas apoyadas'!A:A,ROW($A4)*2-2)</f>
        <v>23</v>
      </c>
      <c r="B4">
        <f>INDEX('Pruebas apoyadas'!H:H,(ROW(B4)-ROW($B$2)+1)*2)</f>
        <v>23.730133502860728</v>
      </c>
      <c r="C4">
        <f>INDEX('Pruebas apoyadas'!H:H,(ROW(B4)-ROW($B$2)+1)*2+1)</f>
        <v>23.372536554354692</v>
      </c>
      <c r="D4">
        <f t="shared" si="0"/>
        <v>23.55133502860771</v>
      </c>
    </row>
    <row r="5" spans="1:4" x14ac:dyDescent="0.3">
      <c r="A5">
        <f>INDEX('Pruebas apoyadas'!A:A,ROW($A5)*2-2)</f>
        <v>22</v>
      </c>
      <c r="B5">
        <f>INDEX('Pruebas apoyadas'!H:H,(ROW(B5)-ROW($B$2)+1)*2)</f>
        <v>23.146058486967529</v>
      </c>
      <c r="C5">
        <f>INDEX('Pruebas apoyadas'!H:H,(ROW(B5)-ROW($B$2)+1)*2+1)</f>
        <v>22.681182453909674</v>
      </c>
      <c r="D5">
        <f t="shared" si="0"/>
        <v>22.913620470438602</v>
      </c>
    </row>
    <row r="6" spans="1:4" x14ac:dyDescent="0.3">
      <c r="A6">
        <f>INDEX('Pruebas apoyadas'!A:A,ROW($A6)*2-2)</f>
        <v>21</v>
      </c>
      <c r="B6">
        <f>INDEX('Pruebas apoyadas'!H:H,(ROW(B6)-ROW($B$2)+1)*2)</f>
        <v>22.585823267641402</v>
      </c>
      <c r="C6">
        <f>INDEX('Pruebas apoyadas'!H:H,(ROW(B6)-ROW($B$2)+1)*2+1)</f>
        <v>22.502383979656681</v>
      </c>
      <c r="D6">
        <f t="shared" si="0"/>
        <v>22.544103623649043</v>
      </c>
    </row>
    <row r="7" spans="1:4" x14ac:dyDescent="0.3">
      <c r="A7">
        <f>INDEX('Pruebas apoyadas'!A:A,ROW($A7)*2-2)</f>
        <v>20</v>
      </c>
      <c r="B7">
        <f>INDEX('Pruebas apoyadas'!H:H,(ROW(B7)-ROW($B$2)+1)*2)</f>
        <v>22.287825810553063</v>
      </c>
      <c r="C7">
        <f>INDEX('Pruebas apoyadas'!H:H,(ROW(B7)-ROW($B$2)+1)*2+1)</f>
        <v>21.703750794659864</v>
      </c>
      <c r="D7">
        <f t="shared" si="0"/>
        <v>21.995788302606464</v>
      </c>
    </row>
    <row r="8" spans="1:4" x14ac:dyDescent="0.3">
      <c r="A8">
        <f>INDEX('Pruebas apoyadas'!A:A,ROW($A8)*2-2)</f>
        <v>19</v>
      </c>
      <c r="B8">
        <f>INDEX('Pruebas apoyadas'!H:H,(ROW(B8)-ROW($B$2)+1)*2)</f>
        <v>21.274634456452564</v>
      </c>
      <c r="C8">
        <f>INDEX('Pruebas apoyadas'!H:H,(ROW(B8)-ROW($B$2)+1)*2+1)</f>
        <v>20.940877304513656</v>
      </c>
      <c r="D8">
        <f t="shared" si="0"/>
        <v>21.107755880483111</v>
      </c>
    </row>
    <row r="9" spans="1:4" x14ac:dyDescent="0.3">
      <c r="A9">
        <f>INDEX('Pruebas apoyadas'!A:A,ROW($A9)*2-2)</f>
        <v>18</v>
      </c>
      <c r="B9">
        <f>INDEX('Pruebas apoyadas'!H:H,(ROW(B9)-ROW($B$2)+1)*2)</f>
        <v>20.511760966306355</v>
      </c>
      <c r="C9">
        <f>INDEX('Pruebas apoyadas'!H:H,(ROW(B9)-ROW($B$2)+1)*2+1)</f>
        <v>20.321042593769842</v>
      </c>
      <c r="D9">
        <f t="shared" si="0"/>
        <v>20.4164017800381</v>
      </c>
    </row>
    <row r="10" spans="1:4" x14ac:dyDescent="0.3">
      <c r="A10">
        <f>INDEX('Pruebas apoyadas'!A:A,ROW($A10)*2-2)</f>
        <v>17</v>
      </c>
      <c r="B10">
        <f>INDEX('Pruebas apoyadas'!H:H,(ROW(B10)-ROW($B$2)+1)*2)</f>
        <v>19.963445645263786</v>
      </c>
      <c r="C10">
        <f>INDEX('Pruebas apoyadas'!H:H,(ROW(B10)-ROW($B$2)+1)*2+1)</f>
        <v>19.713127781309591</v>
      </c>
      <c r="D10">
        <f t="shared" si="0"/>
        <v>19.838286713286688</v>
      </c>
    </row>
    <row r="11" spans="1:4" x14ac:dyDescent="0.3">
      <c r="A11">
        <f>INDEX('Pruebas apoyadas'!A:A,ROW($A11)*2-2)</f>
        <v>16</v>
      </c>
      <c r="B11">
        <f>INDEX('Pruebas apoyadas'!H:H,(ROW(B11)-ROW($B$2)+1)*2)</f>
        <v>19.653528289891856</v>
      </c>
      <c r="C11">
        <f>INDEX('Pruebas apoyadas'!H:H,(ROW(B11)-ROW($B$2)+1)*2+1)</f>
        <v>19.498569612205966</v>
      </c>
      <c r="D11">
        <f t="shared" si="0"/>
        <v>19.576048951048911</v>
      </c>
    </row>
    <row r="12" spans="1:4" x14ac:dyDescent="0.3">
      <c r="A12">
        <f>INDEX('Pruebas apoyadas'!A:A,ROW($A12)*2-2)</f>
        <v>15</v>
      </c>
      <c r="B12">
        <f>INDEX('Pruebas apoyadas'!H:H,(ROW(B12)-ROW($B$2)+1)*2)</f>
        <v>18.211220597584155</v>
      </c>
      <c r="C12">
        <f>INDEX('Pruebas apoyadas'!H:H,(ROW(B12)-ROW($B$2)+1)*2+1)</f>
        <v>18.592657342657301</v>
      </c>
      <c r="D12">
        <f t="shared" si="0"/>
        <v>18.401938970120728</v>
      </c>
    </row>
    <row r="13" spans="1:4" x14ac:dyDescent="0.3">
      <c r="A13">
        <f>INDEX('Pruebas apoyadas'!A:A,ROW($A13)*2-2)</f>
        <v>14</v>
      </c>
      <c r="B13">
        <f>INDEX('Pruebas apoyadas'!H:H,(ROW(B13)-ROW($B$2)+1)*2)</f>
        <v>17.460267005721501</v>
      </c>
      <c r="C13">
        <f>INDEX('Pruebas apoyadas'!H:H,(ROW(B13)-ROW($B$2)+1)*2+1)</f>
        <v>18.103941513032371</v>
      </c>
      <c r="D13">
        <f t="shared" si="0"/>
        <v>17.782104259376936</v>
      </c>
    </row>
    <row r="14" spans="1:4" x14ac:dyDescent="0.3">
      <c r="A14">
        <f>INDEX('Pruebas apoyadas'!A:A,ROW($A14)*2-2)</f>
        <v>13</v>
      </c>
      <c r="B14">
        <f>INDEX('Pruebas apoyadas'!H:H,(ROW(B14)-ROW($B$2)+1)*2)</f>
        <v>16.37555626191984</v>
      </c>
      <c r="C14">
        <f>INDEX('Pruebas apoyadas'!H:H,(ROW(B14)-ROW($B$2)+1)*2+1)</f>
        <v>17.567546090273311</v>
      </c>
      <c r="D14">
        <f t="shared" si="0"/>
        <v>16.971551176096575</v>
      </c>
    </row>
    <row r="15" spans="1:4" x14ac:dyDescent="0.3">
      <c r="A15">
        <f>INDEX('Pruebas apoyadas'!A:A,ROW($A15)*2-2)</f>
        <v>12</v>
      </c>
      <c r="B15">
        <f>INDEX('Pruebas apoyadas'!H:H,(ROW(B15)-ROW($B$2)+1)*2)</f>
        <v>15.684202161474825</v>
      </c>
      <c r="C15">
        <f>INDEX('Pruebas apoyadas'!H:H,(ROW(B15)-ROW($B$2)+1)*2+1)</f>
        <v>16.184837889383314</v>
      </c>
      <c r="D15">
        <f t="shared" si="0"/>
        <v>15.93452002542907</v>
      </c>
    </row>
    <row r="16" spans="1:4" x14ac:dyDescent="0.3">
      <c r="A16">
        <f>INDEX('Pruebas apoyadas'!A:A,ROW($A16)*2-2)</f>
        <v>11</v>
      </c>
      <c r="B16">
        <f>INDEX('Pruebas apoyadas'!H:H,(ROW(B16)-ROW($B$2)+1)*2)</f>
        <v>14.229974570883591</v>
      </c>
      <c r="C16">
        <f>INDEX('Pruebas apoyadas'!H:H,(ROW(B16)-ROW($B$2)+1)*2+1)</f>
        <v>15.374284806102965</v>
      </c>
      <c r="D16">
        <f t="shared" si="0"/>
        <v>14.802129688493277</v>
      </c>
    </row>
    <row r="17" spans="1:14" x14ac:dyDescent="0.3">
      <c r="A17">
        <f>INDEX('Pruebas apoyadas'!A:A,ROW($A17)*2-2)</f>
        <v>10</v>
      </c>
      <c r="B17">
        <f>INDEX('Pruebas apoyadas'!H:H,(ROW(B17)-ROW($B$2)+1)*2)</f>
        <v>13.347902097902011</v>
      </c>
      <c r="C17">
        <f>INDEX('Pruebas apoyadas'!H:H,(ROW(B17)-ROW($B$2)+1)*2+1)</f>
        <v>15.255085823267619</v>
      </c>
      <c r="D17">
        <f t="shared" si="0"/>
        <v>14.301493960584814</v>
      </c>
      <c r="N17" s="3"/>
    </row>
    <row r="18" spans="1:14" x14ac:dyDescent="0.3">
      <c r="A18">
        <f>INDEX('Pruebas apoyadas'!A:A,ROW($A18)*2-2)</f>
        <v>9</v>
      </c>
      <c r="B18">
        <f>INDEX('Pruebas apoyadas'!H:H,(ROW(B18)-ROW($B$2)+1)*2)</f>
        <v>12.811506675142981</v>
      </c>
      <c r="C18">
        <f>INDEX('Pruebas apoyadas'!H:H,(ROW(B18)-ROW($B$2)+1)*2+1)</f>
        <v>13.717418944691644</v>
      </c>
      <c r="D18">
        <f t="shared" si="0"/>
        <v>13.264462809917312</v>
      </c>
    </row>
    <row r="19" spans="1:14" x14ac:dyDescent="0.3">
      <c r="A19">
        <f>INDEX('Pruebas apoyadas'!A:A,ROW($A19)*2-2)</f>
        <v>8</v>
      </c>
      <c r="B19">
        <f>INDEX('Pruebas apoyadas'!H:H,(ROW(B19)-ROW($B$2)+1)*2)</f>
        <v>12.000953591862638</v>
      </c>
      <c r="C19">
        <f>INDEX('Pruebas apoyadas'!H:H,(ROW(B19)-ROW($B$2)+1)*2+1)</f>
        <v>13.121424030514907</v>
      </c>
      <c r="D19">
        <f t="shared" si="0"/>
        <v>12.561188811188773</v>
      </c>
    </row>
    <row r="20" spans="1:14" x14ac:dyDescent="0.3">
      <c r="A20">
        <f>INDEX('Pruebas apoyadas'!A:A,ROW($A20)*2-2)</f>
        <v>7</v>
      </c>
      <c r="B20">
        <f>INDEX('Pruebas apoyadas'!H:H,(ROW(B20)-ROW($B$2)+1)*2)</f>
        <v>11.130801017164618</v>
      </c>
      <c r="C20">
        <f>INDEX('Pruebas apoyadas'!H:H,(ROW(B20)-ROW($B$2)+1)*2+1)</f>
        <v>12.394310235219292</v>
      </c>
      <c r="D20">
        <f t="shared" si="0"/>
        <v>11.762555626191954</v>
      </c>
    </row>
    <row r="21" spans="1:14" x14ac:dyDescent="0.3">
      <c r="A21">
        <f>INDEX('Pruebas apoyadas'!A:A,ROW($A21)*2-2)</f>
        <v>6</v>
      </c>
      <c r="B21">
        <f>INDEX('Pruebas apoyadas'!H:H,(ROW(B21)-ROW($B$2)+1)*2)</f>
        <v>10.606325492689127</v>
      </c>
      <c r="C21">
        <f>INDEX('Pruebas apoyadas'!H:H,(ROW(B21)-ROW($B$2)+1)*2+1)</f>
        <v>11.977113795295564</v>
      </c>
      <c r="D21">
        <f t="shared" si="0"/>
        <v>11.291719643992344</v>
      </c>
    </row>
    <row r="22" spans="1:14" x14ac:dyDescent="0.3">
      <c r="A22">
        <f>INDEX('Pruebas apoyadas'!A:A,ROW($A22)*2-2)</f>
        <v>5</v>
      </c>
      <c r="B22">
        <f>INDEX('Pruebas apoyadas'!H:H,(ROW(B22)-ROW($B$2)+1)*2)</f>
        <v>9.8792116973935133</v>
      </c>
      <c r="C22">
        <f>INDEX('Pruebas apoyadas'!H:H,(ROW(B22)-ROW($B$2)+1)*2+1)</f>
        <v>11.130801017164629</v>
      </c>
      <c r="D22">
        <f t="shared" si="0"/>
        <v>10.505006357279072</v>
      </c>
    </row>
    <row r="23" spans="1:14" x14ac:dyDescent="0.3">
      <c r="A23">
        <f>INDEX('Pruebas apoyadas'!A:A,ROW($A23)*2-2)</f>
        <v>4</v>
      </c>
      <c r="B23">
        <f>INDEX('Pruebas apoyadas'!H:H,(ROW(B23)-ROW($B$2)+1)*2)</f>
        <v>8.9494596312777741</v>
      </c>
      <c r="C23">
        <f>INDEX('Pruebas apoyadas'!H:H,(ROW(B23)-ROW($B$2)+1)*2+1)</f>
        <v>10.892403051493927</v>
      </c>
      <c r="D23">
        <f t="shared" si="0"/>
        <v>9.9209313413858506</v>
      </c>
    </row>
    <row r="24" spans="1:14" x14ac:dyDescent="0.3">
      <c r="A24">
        <f>INDEX('Pruebas apoyadas'!A:A,ROW($A24)*2-2)</f>
        <v>3</v>
      </c>
      <c r="B24">
        <f>INDEX('Pruebas apoyadas'!H:H,(ROW(B24)-ROW($B$2)+1)*2)</f>
        <v>8.6872218690400143</v>
      </c>
      <c r="C24">
        <f>INDEX('Pruebas apoyadas'!H:H,(ROW(B24)-ROW($B$2)+1)*2+1)</f>
        <v>9.2355371900826633</v>
      </c>
      <c r="D24">
        <f t="shared" si="0"/>
        <v>8.9613795295613379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pegadas</vt:lpstr>
      <vt:lpstr>Pruebas apoyadas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2023-12-06T23:00:58Z</dcterms:created>
  <dcterms:modified xsi:type="dcterms:W3CDTF">2023-12-12T21:18:42Z</dcterms:modified>
</cp:coreProperties>
</file>