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1ra vuelta" sheetId="1" r:id="rId1"/>
    <sheet name="2da vuelta" sheetId="2" r:id="rId2"/>
    <sheet name="Post poteo" sheetId="3" r:id="rId3"/>
  </sheets>
  <definedNames>
    <definedName name="_xlnm._FilterDatabase" localSheetId="1" hidden="1">'2da vuelta'!$A$1:$G$144</definedName>
    <definedName name="_xlnm._FilterDatabase" localSheetId="2" hidden="1">'Post poteo'!$D$1:$D$144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3" l="1"/>
  <c r="F24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3" i="3"/>
  <c r="B1" i="2"/>
  <c r="B2" i="2"/>
  <c r="F3" i="3"/>
  <c r="I3" i="2"/>
  <c r="F27" i="3" l="1"/>
  <c r="G27" i="3" s="1"/>
  <c r="G21" i="3"/>
  <c r="F15" i="3"/>
  <c r="F6" i="3"/>
  <c r="F9" i="3"/>
  <c r="G9" i="3" s="1"/>
  <c r="F2" i="1"/>
  <c r="I15" i="2"/>
  <c r="I12" i="2"/>
  <c r="L6" i="2"/>
  <c r="L18" i="2"/>
  <c r="L15" i="2"/>
  <c r="L12" i="2"/>
  <c r="L9" i="2"/>
  <c r="L3" i="2"/>
  <c r="I9" i="2"/>
  <c r="I6" i="2"/>
  <c r="F5" i="1"/>
  <c r="G5" i="1" s="1"/>
  <c r="F8" i="1"/>
  <c r="G8" i="1" s="1"/>
  <c r="F11" i="1"/>
  <c r="F14" i="1"/>
  <c r="F17" i="1"/>
  <c r="I18" i="2"/>
  <c r="G6" i="3" l="1"/>
  <c r="F18" i="3"/>
  <c r="G18" i="3" s="1"/>
  <c r="I27" i="2"/>
  <c r="J15" i="2"/>
  <c r="J9" i="2"/>
  <c r="J6" i="2"/>
  <c r="M9" i="2"/>
  <c r="L21" i="2"/>
  <c r="M6" i="2"/>
  <c r="M21" i="2" l="1"/>
  <c r="I31" i="2"/>
  <c r="J31" i="2" s="1"/>
  <c r="J27" i="2"/>
  <c r="F20" i="1"/>
  <c r="G20" i="1" s="1"/>
  <c r="F12" i="3"/>
</calcChain>
</file>

<file path=xl/sharedStrings.xml><?xml version="1.0" encoding="utf-8"?>
<sst xmlns="http://schemas.openxmlformats.org/spreadsheetml/2006/main" count="659" uniqueCount="37">
  <si>
    <t>LOGGER ID</t>
  </si>
  <si>
    <t>Logger para pruebas</t>
  </si>
  <si>
    <t>Programó y testeó ok</t>
  </si>
  <si>
    <t>No se pudo comunicar</t>
  </si>
  <si>
    <t>1ra vuelta</t>
  </si>
  <si>
    <t>No anda el led</t>
  </si>
  <si>
    <t>Total</t>
  </si>
  <si>
    <t>OBS</t>
  </si>
  <si>
    <t>Post poxipol</t>
  </si>
  <si>
    <t>Programa y tests</t>
  </si>
  <si>
    <t>Cuesta conectar</t>
  </si>
  <si>
    <t>post poxipol</t>
  </si>
  <si>
    <t>de entrada</t>
  </si>
  <si>
    <t>Aptos poteo</t>
  </si>
  <si>
    <t>2da vuelta programa y tests</t>
  </si>
  <si>
    <t>Comms test</t>
  </si>
  <si>
    <t>REVIVIO</t>
  </si>
  <si>
    <t>2da vuelta</t>
  </si>
  <si>
    <t>Conecta de una</t>
  </si>
  <si>
    <t>Le falta un diodo</t>
  </si>
  <si>
    <t>HOT</t>
  </si>
  <si>
    <t>No diodo</t>
  </si>
  <si>
    <t>No anda el led -&gt; Arreglado</t>
  </si>
  <si>
    <t>Total funcional</t>
  </si>
  <si>
    <t>Al desconectar queda el led prendido</t>
  </si>
  <si>
    <t>Queda led prendido, problema inrush</t>
  </si>
  <si>
    <t>Problema inrush</t>
  </si>
  <si>
    <t>queda led prendido</t>
  </si>
  <si>
    <t>Está raro, hubo que testear 3/4 veces</t>
  </si>
  <si>
    <t>Post poteo</t>
  </si>
  <si>
    <t>Perdido</t>
  </si>
  <si>
    <t>Poteados</t>
  </si>
  <si>
    <t>No anda :/</t>
  </si>
  <si>
    <t>ANDA</t>
  </si>
  <si>
    <t>Prestado a Alejo</t>
  </si>
  <si>
    <t>Conecta sólo con base</t>
  </si>
  <si>
    <t>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</si>
</sst>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ACE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1" applyFont="1"/>
    <xf numFmtId="0" fontId="2" fillId="4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ont="1"/>
    <xf numFmtId="0" fontId="0" fillId="6" borderId="0" xfId="0" applyFill="1"/>
    <xf numFmtId="0" fontId="0" fillId="4" borderId="1" xfId="0" applyFill="1" applyBorder="1"/>
    <xf numFmtId="0" fontId="0" fillId="0" borderId="0" xfId="0" applyFill="1"/>
    <xf numFmtId="0" fontId="3" fillId="4" borderId="1" xfId="0" applyFont="1" applyFill="1" applyBorder="1"/>
    <xf numFmtId="0" fontId="0" fillId="7" borderId="0" xfId="0" applyFill="1"/>
    <xf numFmtId="9" fontId="0" fillId="4" borderId="0" xfId="1" applyFont="1" applyFill="1"/>
    <xf numFmtId="0" fontId="0" fillId="8" borderId="0" xfId="0" applyFill="1"/>
    <xf numFmtId="0" fontId="0" fillId="9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C99FF"/>
      <color rgb="FF8ACE00"/>
      <color rgb="FF53E5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zoomScaleNormal="100" workbookViewId="0">
      <selection activeCell="D14" sqref="D14"/>
    </sheetView>
  </sheetViews>
  <sheetFormatPr baseColWidth="10" defaultColWidth="8.88671875" defaultRowHeight="14.4" x14ac:dyDescent="0.3"/>
  <cols>
    <col min="1" max="1" width="11.77734375" customWidth="1"/>
    <col min="2" max="2" width="25.5546875" customWidth="1"/>
    <col min="3" max="3" width="23.6640625" customWidth="1"/>
    <col min="4" max="4" width="17.88671875" customWidth="1"/>
    <col min="5" max="5" width="14.109375" customWidth="1"/>
    <col min="6" max="6" width="20" customWidth="1"/>
    <col min="7" max="7" width="11.21875" customWidth="1"/>
    <col min="9" max="9" width="15" customWidth="1"/>
  </cols>
  <sheetData>
    <row r="1" spans="1:7" x14ac:dyDescent="0.3">
      <c r="A1" s="9" t="s">
        <v>0</v>
      </c>
      <c r="B1" s="9" t="s">
        <v>9</v>
      </c>
      <c r="C1" s="9" t="s">
        <v>8</v>
      </c>
      <c r="D1" s="9" t="s">
        <v>7</v>
      </c>
      <c r="F1" s="4" t="s">
        <v>6</v>
      </c>
    </row>
    <row r="2" spans="1:7" x14ac:dyDescent="0.3">
      <c r="A2">
        <v>101</v>
      </c>
      <c r="B2" s="1" t="s">
        <v>1</v>
      </c>
      <c r="F2">
        <f>COUNTA(B:B)-1</f>
        <v>131</v>
      </c>
    </row>
    <row r="3" spans="1:7" x14ac:dyDescent="0.3">
      <c r="A3">
        <v>102</v>
      </c>
      <c r="B3" s="8" t="s">
        <v>2</v>
      </c>
    </row>
    <row r="4" spans="1:7" x14ac:dyDescent="0.3">
      <c r="A4">
        <v>103</v>
      </c>
      <c r="B4" s="8" t="s">
        <v>2</v>
      </c>
      <c r="F4" s="8" t="s">
        <v>2</v>
      </c>
    </row>
    <row r="5" spans="1:7" x14ac:dyDescent="0.3">
      <c r="A5">
        <v>104</v>
      </c>
      <c r="B5" s="8" t="s">
        <v>2</v>
      </c>
      <c r="F5">
        <f>COUNTIF(B:B,F4)</f>
        <v>93</v>
      </c>
      <c r="G5" s="3">
        <f>F5/F2</f>
        <v>0.70992366412213737</v>
      </c>
    </row>
    <row r="6" spans="1:7" x14ac:dyDescent="0.3">
      <c r="A6">
        <v>105</v>
      </c>
      <c r="B6" s="6" t="s">
        <v>3</v>
      </c>
    </row>
    <row r="7" spans="1:7" x14ac:dyDescent="0.3">
      <c r="A7">
        <v>106</v>
      </c>
      <c r="B7" s="8" t="s">
        <v>2</v>
      </c>
      <c r="F7" s="6" t="s">
        <v>3</v>
      </c>
      <c r="G7" s="6" t="s">
        <v>12</v>
      </c>
    </row>
    <row r="8" spans="1:7" x14ac:dyDescent="0.3">
      <c r="A8">
        <v>107</v>
      </c>
      <c r="B8" s="6" t="s">
        <v>3</v>
      </c>
      <c r="F8">
        <f>COUNTIF(B:B,F7)</f>
        <v>37</v>
      </c>
      <c r="G8" s="3">
        <f>F8/F2</f>
        <v>0.28244274809160308</v>
      </c>
    </row>
    <row r="9" spans="1:7" x14ac:dyDescent="0.3">
      <c r="A9">
        <v>108</v>
      </c>
      <c r="B9" s="8" t="s">
        <v>2</v>
      </c>
    </row>
    <row r="10" spans="1:7" x14ac:dyDescent="0.3">
      <c r="A10">
        <v>109</v>
      </c>
      <c r="B10" s="8" t="s">
        <v>2</v>
      </c>
      <c r="F10" s="1" t="s">
        <v>1</v>
      </c>
    </row>
    <row r="11" spans="1:7" x14ac:dyDescent="0.3">
      <c r="A11">
        <v>110</v>
      </c>
      <c r="B11" s="8" t="s">
        <v>2</v>
      </c>
      <c r="F11">
        <f>COUNTIF(B:B,F10)</f>
        <v>1</v>
      </c>
    </row>
    <row r="12" spans="1:7" x14ac:dyDescent="0.3">
      <c r="A12">
        <v>111</v>
      </c>
      <c r="B12" s="6" t="s">
        <v>3</v>
      </c>
    </row>
    <row r="13" spans="1:7" x14ac:dyDescent="0.3">
      <c r="A13">
        <v>112</v>
      </c>
      <c r="B13" s="8" t="s">
        <v>2</v>
      </c>
      <c r="F13" s="2" t="s">
        <v>10</v>
      </c>
    </row>
    <row r="14" spans="1:7" x14ac:dyDescent="0.3">
      <c r="A14">
        <v>113</v>
      </c>
      <c r="B14" s="8" t="s">
        <v>2</v>
      </c>
      <c r="F14">
        <f>COUNTIF(C:C,F13)</f>
        <v>18</v>
      </c>
    </row>
    <row r="15" spans="1:7" x14ac:dyDescent="0.3">
      <c r="A15">
        <v>114</v>
      </c>
      <c r="B15" s="8" t="s">
        <v>2</v>
      </c>
    </row>
    <row r="16" spans="1:7" x14ac:dyDescent="0.3">
      <c r="A16">
        <v>115</v>
      </c>
      <c r="B16" s="8" t="s">
        <v>2</v>
      </c>
      <c r="F16" s="6" t="s">
        <v>3</v>
      </c>
      <c r="G16" s="6" t="s">
        <v>11</v>
      </c>
    </row>
    <row r="17" spans="1:7" x14ac:dyDescent="0.3">
      <c r="A17">
        <v>116</v>
      </c>
      <c r="B17" s="8" t="s">
        <v>2</v>
      </c>
      <c r="F17">
        <f>COUNTIF(C:C,F16)</f>
        <v>2</v>
      </c>
    </row>
    <row r="18" spans="1:7" x14ac:dyDescent="0.3">
      <c r="A18">
        <v>117</v>
      </c>
      <c r="B18" s="8" t="s">
        <v>2</v>
      </c>
    </row>
    <row r="19" spans="1:7" x14ac:dyDescent="0.3">
      <c r="A19">
        <v>118</v>
      </c>
      <c r="B19" s="8" t="s">
        <v>2</v>
      </c>
      <c r="F19" s="12" t="s">
        <v>13</v>
      </c>
    </row>
    <row r="20" spans="1:7" x14ac:dyDescent="0.3">
      <c r="A20">
        <v>119</v>
      </c>
      <c r="B20" s="6" t="s">
        <v>3</v>
      </c>
      <c r="F20">
        <f>F5-F14-F17</f>
        <v>73</v>
      </c>
      <c r="G20" s="3">
        <f>F20/F2</f>
        <v>0.5572519083969466</v>
      </c>
    </row>
    <row r="21" spans="1:7" x14ac:dyDescent="0.3">
      <c r="A21">
        <v>120</v>
      </c>
      <c r="B21" s="8" t="s">
        <v>2</v>
      </c>
    </row>
    <row r="22" spans="1:7" x14ac:dyDescent="0.3">
      <c r="A22">
        <v>121</v>
      </c>
      <c r="B22" s="8" t="s">
        <v>2</v>
      </c>
    </row>
    <row r="23" spans="1:7" x14ac:dyDescent="0.3">
      <c r="A23">
        <v>122</v>
      </c>
      <c r="B23" s="8" t="s">
        <v>2</v>
      </c>
    </row>
    <row r="24" spans="1:7" x14ac:dyDescent="0.3">
      <c r="A24">
        <v>123</v>
      </c>
      <c r="B24" s="8" t="s">
        <v>2</v>
      </c>
    </row>
    <row r="25" spans="1:7" x14ac:dyDescent="0.3">
      <c r="A25">
        <v>124</v>
      </c>
      <c r="B25" s="6" t="s">
        <v>3</v>
      </c>
    </row>
    <row r="26" spans="1:7" x14ac:dyDescent="0.3">
      <c r="A26">
        <v>125</v>
      </c>
      <c r="B26" s="8" t="s">
        <v>2</v>
      </c>
    </row>
    <row r="27" spans="1:7" x14ac:dyDescent="0.3">
      <c r="A27">
        <v>126</v>
      </c>
      <c r="B27" s="6" t="s">
        <v>3</v>
      </c>
    </row>
    <row r="28" spans="1:7" x14ac:dyDescent="0.3">
      <c r="A28">
        <v>127</v>
      </c>
      <c r="B28" s="6" t="s">
        <v>3</v>
      </c>
    </row>
    <row r="29" spans="1:7" x14ac:dyDescent="0.3">
      <c r="A29">
        <v>128</v>
      </c>
      <c r="B29" s="8" t="s">
        <v>2</v>
      </c>
    </row>
    <row r="30" spans="1:7" x14ac:dyDescent="0.3">
      <c r="A30">
        <v>129</v>
      </c>
      <c r="B30" s="8" t="s">
        <v>2</v>
      </c>
    </row>
    <row r="31" spans="1:7" x14ac:dyDescent="0.3">
      <c r="A31">
        <v>130</v>
      </c>
      <c r="B31" s="6" t="s">
        <v>3</v>
      </c>
    </row>
    <row r="32" spans="1:7" x14ac:dyDescent="0.3">
      <c r="A32">
        <v>131</v>
      </c>
      <c r="B32" s="8" t="s">
        <v>2</v>
      </c>
    </row>
    <row r="33" spans="1:3" x14ac:dyDescent="0.3">
      <c r="A33">
        <v>132</v>
      </c>
      <c r="B33" s="8" t="s">
        <v>2</v>
      </c>
    </row>
    <row r="34" spans="1:3" x14ac:dyDescent="0.3">
      <c r="A34">
        <v>133</v>
      </c>
      <c r="B34" s="8" t="s">
        <v>2</v>
      </c>
      <c r="C34" s="2" t="s">
        <v>10</v>
      </c>
    </row>
    <row r="35" spans="1:3" x14ac:dyDescent="0.3">
      <c r="A35">
        <v>134</v>
      </c>
      <c r="B35" s="8" t="s">
        <v>2</v>
      </c>
    </row>
    <row r="36" spans="1:3" x14ac:dyDescent="0.3">
      <c r="A36">
        <v>135</v>
      </c>
      <c r="B36" s="8" t="s">
        <v>2</v>
      </c>
    </row>
    <row r="37" spans="1:3" x14ac:dyDescent="0.3">
      <c r="A37">
        <v>136</v>
      </c>
      <c r="B37" s="6" t="s">
        <v>3</v>
      </c>
    </row>
    <row r="38" spans="1:3" x14ac:dyDescent="0.3">
      <c r="A38">
        <v>137</v>
      </c>
      <c r="B38" s="8" t="s">
        <v>2</v>
      </c>
    </row>
    <row r="39" spans="1:3" x14ac:dyDescent="0.3">
      <c r="A39">
        <v>138</v>
      </c>
      <c r="B39" s="6" t="s">
        <v>3</v>
      </c>
    </row>
    <row r="40" spans="1:3" x14ac:dyDescent="0.3">
      <c r="A40">
        <v>139</v>
      </c>
      <c r="B40" s="8" t="s">
        <v>2</v>
      </c>
    </row>
    <row r="41" spans="1:3" x14ac:dyDescent="0.3">
      <c r="A41">
        <v>140</v>
      </c>
      <c r="B41" s="8" t="s">
        <v>2</v>
      </c>
    </row>
    <row r="42" spans="1:3" x14ac:dyDescent="0.3">
      <c r="A42">
        <v>141</v>
      </c>
      <c r="B42" s="8" t="s">
        <v>2</v>
      </c>
    </row>
    <row r="43" spans="1:3" x14ac:dyDescent="0.3">
      <c r="A43">
        <v>142</v>
      </c>
      <c r="B43" s="6" t="s">
        <v>3</v>
      </c>
    </row>
    <row r="44" spans="1:3" x14ac:dyDescent="0.3">
      <c r="A44">
        <v>143</v>
      </c>
      <c r="B44" s="6" t="s">
        <v>3</v>
      </c>
    </row>
    <row r="45" spans="1:3" x14ac:dyDescent="0.3">
      <c r="A45">
        <v>144</v>
      </c>
      <c r="B45" s="8" t="s">
        <v>2</v>
      </c>
    </row>
    <row r="46" spans="1:3" x14ac:dyDescent="0.3">
      <c r="A46">
        <v>145</v>
      </c>
      <c r="B46" s="6" t="s">
        <v>3</v>
      </c>
    </row>
    <row r="47" spans="1:3" x14ac:dyDescent="0.3">
      <c r="A47">
        <v>146</v>
      </c>
      <c r="B47" s="8" t="s">
        <v>2</v>
      </c>
    </row>
    <row r="48" spans="1:3" x14ac:dyDescent="0.3">
      <c r="A48">
        <v>147</v>
      </c>
      <c r="B48" s="6" t="s">
        <v>3</v>
      </c>
    </row>
    <row r="49" spans="1:4" x14ac:dyDescent="0.3">
      <c r="A49">
        <v>148</v>
      </c>
      <c r="B49" s="8" t="s">
        <v>2</v>
      </c>
    </row>
    <row r="50" spans="1:4" x14ac:dyDescent="0.3">
      <c r="A50">
        <v>149</v>
      </c>
      <c r="B50" s="6" t="s">
        <v>3</v>
      </c>
    </row>
    <row r="51" spans="1:4" x14ac:dyDescent="0.3">
      <c r="A51">
        <v>150</v>
      </c>
      <c r="B51" s="6" t="s">
        <v>3</v>
      </c>
    </row>
    <row r="52" spans="1:4" x14ac:dyDescent="0.3">
      <c r="A52">
        <v>151</v>
      </c>
      <c r="B52" s="8" t="s">
        <v>2</v>
      </c>
    </row>
    <row r="53" spans="1:4" x14ac:dyDescent="0.3">
      <c r="A53">
        <v>152</v>
      </c>
      <c r="B53" s="8" t="s">
        <v>2</v>
      </c>
    </row>
    <row r="54" spans="1:4" x14ac:dyDescent="0.3">
      <c r="A54">
        <v>153</v>
      </c>
      <c r="B54" s="8" t="s">
        <v>2</v>
      </c>
    </row>
    <row r="55" spans="1:4" x14ac:dyDescent="0.3">
      <c r="A55">
        <v>154</v>
      </c>
      <c r="B55" s="8" t="s">
        <v>2</v>
      </c>
    </row>
    <row r="56" spans="1:4" x14ac:dyDescent="0.3">
      <c r="A56">
        <v>155</v>
      </c>
      <c r="B56" s="6" t="s">
        <v>3</v>
      </c>
      <c r="D56" s="7"/>
    </row>
    <row r="57" spans="1:4" x14ac:dyDescent="0.3">
      <c r="A57">
        <v>156</v>
      </c>
      <c r="B57" s="8" t="s">
        <v>2</v>
      </c>
    </row>
    <row r="58" spans="1:4" x14ac:dyDescent="0.3">
      <c r="A58">
        <v>157</v>
      </c>
      <c r="B58" s="8" t="s">
        <v>2</v>
      </c>
    </row>
    <row r="59" spans="1:4" x14ac:dyDescent="0.3">
      <c r="A59">
        <v>158</v>
      </c>
      <c r="B59" s="8" t="s">
        <v>2</v>
      </c>
      <c r="C59" s="6" t="s">
        <v>3</v>
      </c>
    </row>
    <row r="60" spans="1:4" x14ac:dyDescent="0.3">
      <c r="A60">
        <v>159</v>
      </c>
      <c r="B60" s="6" t="s">
        <v>3</v>
      </c>
    </row>
    <row r="61" spans="1:4" x14ac:dyDescent="0.3">
      <c r="A61">
        <v>160</v>
      </c>
      <c r="B61" s="8" t="s">
        <v>2</v>
      </c>
    </row>
    <row r="62" spans="1:4" x14ac:dyDescent="0.3">
      <c r="A62">
        <v>161</v>
      </c>
      <c r="B62" s="6" t="s">
        <v>3</v>
      </c>
    </row>
    <row r="63" spans="1:4" x14ac:dyDescent="0.3">
      <c r="A63">
        <v>162</v>
      </c>
      <c r="B63" s="8" t="s">
        <v>2</v>
      </c>
      <c r="C63" s="2" t="s">
        <v>10</v>
      </c>
    </row>
    <row r="64" spans="1:4" x14ac:dyDescent="0.3">
      <c r="A64">
        <v>163</v>
      </c>
      <c r="B64" s="8" t="s">
        <v>2</v>
      </c>
      <c r="C64" s="2" t="s">
        <v>10</v>
      </c>
    </row>
    <row r="65" spans="1:3" x14ac:dyDescent="0.3">
      <c r="A65">
        <v>164</v>
      </c>
      <c r="B65" s="6" t="s">
        <v>3</v>
      </c>
    </row>
    <row r="66" spans="1:3" x14ac:dyDescent="0.3">
      <c r="A66">
        <v>165</v>
      </c>
      <c r="B66" s="8" t="s">
        <v>2</v>
      </c>
      <c r="C66" s="2" t="s">
        <v>10</v>
      </c>
    </row>
    <row r="67" spans="1:3" x14ac:dyDescent="0.3">
      <c r="A67">
        <v>166</v>
      </c>
      <c r="B67" s="8" t="s">
        <v>2</v>
      </c>
    </row>
    <row r="68" spans="1:3" x14ac:dyDescent="0.3">
      <c r="A68">
        <v>167</v>
      </c>
      <c r="B68" s="8" t="s">
        <v>2</v>
      </c>
    </row>
    <row r="69" spans="1:3" x14ac:dyDescent="0.3">
      <c r="A69">
        <v>168</v>
      </c>
      <c r="B69" s="8" t="s">
        <v>2</v>
      </c>
    </row>
    <row r="70" spans="1:3" x14ac:dyDescent="0.3">
      <c r="A70">
        <v>169</v>
      </c>
      <c r="B70" s="8" t="s">
        <v>2</v>
      </c>
    </row>
    <row r="71" spans="1:3" x14ac:dyDescent="0.3">
      <c r="A71">
        <v>170</v>
      </c>
      <c r="B71" s="8" t="s">
        <v>2</v>
      </c>
    </row>
    <row r="72" spans="1:3" x14ac:dyDescent="0.3">
      <c r="A72">
        <v>171</v>
      </c>
      <c r="B72" s="8" t="s">
        <v>2</v>
      </c>
    </row>
    <row r="73" spans="1:3" x14ac:dyDescent="0.3">
      <c r="A73">
        <v>172</v>
      </c>
      <c r="B73" s="6" t="s">
        <v>3</v>
      </c>
    </row>
    <row r="74" spans="1:3" x14ac:dyDescent="0.3">
      <c r="A74">
        <v>173</v>
      </c>
      <c r="B74" s="8" t="s">
        <v>2</v>
      </c>
    </row>
    <row r="75" spans="1:3" x14ac:dyDescent="0.3">
      <c r="A75">
        <v>174</v>
      </c>
      <c r="B75" s="8" t="s">
        <v>2</v>
      </c>
    </row>
    <row r="76" spans="1:3" x14ac:dyDescent="0.3">
      <c r="A76">
        <v>175</v>
      </c>
      <c r="B76" s="8" t="s">
        <v>2</v>
      </c>
      <c r="C76" s="2" t="s">
        <v>10</v>
      </c>
    </row>
    <row r="77" spans="1:3" x14ac:dyDescent="0.3">
      <c r="A77">
        <v>176</v>
      </c>
      <c r="B77" s="8" t="s">
        <v>2</v>
      </c>
    </row>
    <row r="78" spans="1:3" x14ac:dyDescent="0.3">
      <c r="A78">
        <v>177</v>
      </c>
      <c r="B78" s="8" t="s">
        <v>2</v>
      </c>
    </row>
    <row r="79" spans="1:3" x14ac:dyDescent="0.3">
      <c r="A79">
        <v>178</v>
      </c>
      <c r="B79" s="8" t="s">
        <v>2</v>
      </c>
    </row>
    <row r="80" spans="1:3" x14ac:dyDescent="0.3">
      <c r="A80">
        <v>179</v>
      </c>
      <c r="B80" s="8" t="s">
        <v>2</v>
      </c>
      <c r="C80" s="2" t="s">
        <v>10</v>
      </c>
    </row>
    <row r="81" spans="1:3" x14ac:dyDescent="0.3">
      <c r="A81">
        <v>180</v>
      </c>
      <c r="B81" s="8" t="s">
        <v>2</v>
      </c>
    </row>
    <row r="82" spans="1:3" x14ac:dyDescent="0.3">
      <c r="A82">
        <v>181</v>
      </c>
      <c r="B82" s="8" t="s">
        <v>2</v>
      </c>
    </row>
    <row r="83" spans="1:3" x14ac:dyDescent="0.3">
      <c r="A83">
        <v>182</v>
      </c>
      <c r="B83" s="8" t="s">
        <v>2</v>
      </c>
    </row>
    <row r="84" spans="1:3" x14ac:dyDescent="0.3">
      <c r="A84">
        <v>183</v>
      </c>
      <c r="B84" s="8" t="s">
        <v>2</v>
      </c>
    </row>
    <row r="85" spans="1:3" x14ac:dyDescent="0.3">
      <c r="A85">
        <v>184</v>
      </c>
      <c r="B85" s="8" t="s">
        <v>2</v>
      </c>
    </row>
    <row r="86" spans="1:3" x14ac:dyDescent="0.3">
      <c r="A86">
        <v>185</v>
      </c>
      <c r="B86" s="8" t="s">
        <v>2</v>
      </c>
      <c r="C86" s="2" t="s">
        <v>10</v>
      </c>
    </row>
    <row r="87" spans="1:3" x14ac:dyDescent="0.3">
      <c r="A87">
        <v>186</v>
      </c>
      <c r="B87" s="6" t="s">
        <v>3</v>
      </c>
    </row>
    <row r="88" spans="1:3" x14ac:dyDescent="0.3">
      <c r="A88">
        <v>187</v>
      </c>
      <c r="B88" s="8" t="s">
        <v>2</v>
      </c>
    </row>
    <row r="89" spans="1:3" x14ac:dyDescent="0.3">
      <c r="A89">
        <v>188</v>
      </c>
      <c r="B89" s="8" t="s">
        <v>2</v>
      </c>
    </row>
    <row r="90" spans="1:3" x14ac:dyDescent="0.3">
      <c r="A90">
        <v>189</v>
      </c>
      <c r="B90" s="8" t="s">
        <v>2</v>
      </c>
    </row>
    <row r="91" spans="1:3" x14ac:dyDescent="0.3">
      <c r="A91">
        <v>190</v>
      </c>
      <c r="B91" s="6" t="s">
        <v>3</v>
      </c>
    </row>
    <row r="92" spans="1:3" x14ac:dyDescent="0.3">
      <c r="A92">
        <v>191</v>
      </c>
      <c r="B92" s="6" t="s">
        <v>3</v>
      </c>
    </row>
    <row r="93" spans="1:3" x14ac:dyDescent="0.3">
      <c r="A93">
        <v>192</v>
      </c>
      <c r="B93" s="6" t="s">
        <v>3</v>
      </c>
    </row>
    <row r="94" spans="1:3" x14ac:dyDescent="0.3">
      <c r="A94">
        <v>193</v>
      </c>
      <c r="B94" s="8" t="s">
        <v>2</v>
      </c>
    </row>
    <row r="95" spans="1:3" x14ac:dyDescent="0.3">
      <c r="A95">
        <v>194</v>
      </c>
      <c r="B95" s="8" t="s">
        <v>2</v>
      </c>
    </row>
    <row r="96" spans="1:3" x14ac:dyDescent="0.3">
      <c r="A96">
        <v>195</v>
      </c>
      <c r="B96" s="6" t="s">
        <v>3</v>
      </c>
    </row>
    <row r="97" spans="1:4" x14ac:dyDescent="0.3">
      <c r="A97">
        <v>196</v>
      </c>
      <c r="B97" s="8" t="s">
        <v>2</v>
      </c>
    </row>
    <row r="98" spans="1:4" x14ac:dyDescent="0.3">
      <c r="A98">
        <v>197</v>
      </c>
      <c r="B98" s="8" t="s">
        <v>2</v>
      </c>
    </row>
    <row r="99" spans="1:4" x14ac:dyDescent="0.3">
      <c r="A99">
        <v>198</v>
      </c>
      <c r="B99" s="8" t="s">
        <v>2</v>
      </c>
    </row>
    <row r="100" spans="1:4" x14ac:dyDescent="0.3">
      <c r="A100">
        <v>199</v>
      </c>
      <c r="B100" s="8" t="s">
        <v>2</v>
      </c>
      <c r="C100" s="2" t="s">
        <v>10</v>
      </c>
    </row>
    <row r="101" spans="1:4" x14ac:dyDescent="0.3">
      <c r="A101">
        <v>200</v>
      </c>
      <c r="B101" s="8" t="s">
        <v>2</v>
      </c>
      <c r="C101" s="2" t="s">
        <v>10</v>
      </c>
    </row>
    <row r="102" spans="1:4" x14ac:dyDescent="0.3">
      <c r="A102">
        <v>201</v>
      </c>
      <c r="B102" s="8" t="s">
        <v>2</v>
      </c>
      <c r="C102" s="2" t="s">
        <v>10</v>
      </c>
    </row>
    <row r="103" spans="1:4" x14ac:dyDescent="0.3">
      <c r="A103">
        <v>202</v>
      </c>
      <c r="B103" s="8" t="s">
        <v>2</v>
      </c>
      <c r="C103" s="2" t="s">
        <v>10</v>
      </c>
      <c r="D103" t="s">
        <v>5</v>
      </c>
    </row>
    <row r="104" spans="1:4" x14ac:dyDescent="0.3">
      <c r="A104">
        <v>203</v>
      </c>
      <c r="B104" s="6" t="s">
        <v>3</v>
      </c>
    </row>
    <row r="105" spans="1:4" x14ac:dyDescent="0.3">
      <c r="A105">
        <v>204</v>
      </c>
      <c r="B105" s="6" t="s">
        <v>3</v>
      </c>
    </row>
    <row r="106" spans="1:4" x14ac:dyDescent="0.3">
      <c r="A106">
        <v>205</v>
      </c>
      <c r="B106" s="8" t="s">
        <v>2</v>
      </c>
    </row>
    <row r="107" spans="1:4" x14ac:dyDescent="0.3">
      <c r="A107">
        <v>206</v>
      </c>
      <c r="B107" s="8" t="s">
        <v>2</v>
      </c>
      <c r="C107" s="6" t="s">
        <v>3</v>
      </c>
    </row>
    <row r="108" spans="1:4" x14ac:dyDescent="0.3">
      <c r="A108">
        <v>207</v>
      </c>
      <c r="B108" s="6" t="s">
        <v>3</v>
      </c>
    </row>
    <row r="109" spans="1:4" x14ac:dyDescent="0.3">
      <c r="A109">
        <v>208</v>
      </c>
      <c r="B109" s="8" t="s">
        <v>2</v>
      </c>
      <c r="C109" s="2" t="s">
        <v>10</v>
      </c>
    </row>
    <row r="110" spans="1:4" x14ac:dyDescent="0.3">
      <c r="A110">
        <v>209</v>
      </c>
      <c r="B110" s="8" t="s">
        <v>2</v>
      </c>
      <c r="C110" s="2" t="s">
        <v>10</v>
      </c>
    </row>
    <row r="111" spans="1:4" x14ac:dyDescent="0.3">
      <c r="A111">
        <v>210</v>
      </c>
      <c r="B111" s="8" t="s">
        <v>2</v>
      </c>
    </row>
    <row r="112" spans="1:4" x14ac:dyDescent="0.3">
      <c r="A112">
        <v>211</v>
      </c>
      <c r="B112" s="8" t="s">
        <v>2</v>
      </c>
    </row>
    <row r="113" spans="1:3" x14ac:dyDescent="0.3">
      <c r="A113">
        <v>212</v>
      </c>
      <c r="B113" s="6" t="s">
        <v>3</v>
      </c>
    </row>
    <row r="114" spans="1:3" x14ac:dyDescent="0.3">
      <c r="A114">
        <v>213</v>
      </c>
      <c r="B114" s="6" t="s">
        <v>3</v>
      </c>
    </row>
    <row r="115" spans="1:3" x14ac:dyDescent="0.3">
      <c r="A115">
        <v>214</v>
      </c>
      <c r="B115" s="8" t="s">
        <v>2</v>
      </c>
      <c r="C115" s="2" t="s">
        <v>10</v>
      </c>
    </row>
    <row r="116" spans="1:3" x14ac:dyDescent="0.3">
      <c r="A116">
        <v>215</v>
      </c>
      <c r="B116" s="6" t="s">
        <v>3</v>
      </c>
    </row>
    <row r="117" spans="1:3" x14ac:dyDescent="0.3">
      <c r="A117">
        <v>216</v>
      </c>
      <c r="B117" s="8" t="s">
        <v>2</v>
      </c>
    </row>
    <row r="118" spans="1:3" x14ac:dyDescent="0.3">
      <c r="A118">
        <v>217</v>
      </c>
      <c r="B118" s="8" t="s">
        <v>2</v>
      </c>
    </row>
    <row r="119" spans="1:3" x14ac:dyDescent="0.3">
      <c r="A119">
        <v>218</v>
      </c>
      <c r="B119" s="8" t="s">
        <v>2</v>
      </c>
      <c r="C119" s="2" t="s">
        <v>10</v>
      </c>
    </row>
    <row r="120" spans="1:3" x14ac:dyDescent="0.3">
      <c r="A120">
        <v>219</v>
      </c>
      <c r="B120" s="8" t="s">
        <v>2</v>
      </c>
      <c r="C120" s="2" t="s">
        <v>10</v>
      </c>
    </row>
    <row r="121" spans="1:3" x14ac:dyDescent="0.3">
      <c r="A121">
        <v>220</v>
      </c>
      <c r="B121" s="8" t="s">
        <v>2</v>
      </c>
      <c r="C121" s="2" t="s">
        <v>10</v>
      </c>
    </row>
    <row r="122" spans="1:3" x14ac:dyDescent="0.3">
      <c r="A122">
        <v>221</v>
      </c>
      <c r="B122" s="8" t="s">
        <v>2</v>
      </c>
    </row>
    <row r="123" spans="1:3" x14ac:dyDescent="0.3">
      <c r="A123">
        <v>222</v>
      </c>
      <c r="B123" s="8" t="s">
        <v>2</v>
      </c>
    </row>
    <row r="124" spans="1:3" x14ac:dyDescent="0.3">
      <c r="A124">
        <v>223</v>
      </c>
      <c r="B124" s="8" t="s">
        <v>2</v>
      </c>
      <c r="C124" s="2" t="s">
        <v>10</v>
      </c>
    </row>
    <row r="125" spans="1:3" x14ac:dyDescent="0.3">
      <c r="A125">
        <v>224</v>
      </c>
      <c r="B125" s="6" t="s">
        <v>3</v>
      </c>
    </row>
    <row r="126" spans="1:3" x14ac:dyDescent="0.3">
      <c r="A126">
        <v>225</v>
      </c>
      <c r="B126" s="8" t="s">
        <v>2</v>
      </c>
    </row>
    <row r="127" spans="1:3" x14ac:dyDescent="0.3">
      <c r="A127">
        <v>226</v>
      </c>
      <c r="B127" s="6" t="s">
        <v>3</v>
      </c>
    </row>
    <row r="128" spans="1:3" x14ac:dyDescent="0.3">
      <c r="A128">
        <v>227</v>
      </c>
      <c r="B128" s="8" t="s">
        <v>2</v>
      </c>
    </row>
    <row r="129" spans="1:2" x14ac:dyDescent="0.3">
      <c r="A129">
        <v>228</v>
      </c>
      <c r="B129" s="6" t="s">
        <v>3</v>
      </c>
    </row>
    <row r="130" spans="1:2" x14ac:dyDescent="0.3">
      <c r="A130">
        <v>229</v>
      </c>
      <c r="B130" s="8" t="s">
        <v>2</v>
      </c>
    </row>
    <row r="131" spans="1:2" x14ac:dyDescent="0.3">
      <c r="A131">
        <v>230</v>
      </c>
      <c r="B131" s="6" t="s">
        <v>3</v>
      </c>
    </row>
    <row r="132" spans="1:2" x14ac:dyDescent="0.3">
      <c r="A132">
        <v>231</v>
      </c>
      <c r="B132" s="6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zoomScaleNormal="100" workbookViewId="0">
      <pane ySplit="1" topLeftCell="A2" activePane="bottomLeft" state="frozen"/>
      <selection pane="bottomLeft" activeCell="E2" sqref="E2"/>
    </sheetView>
  </sheetViews>
  <sheetFormatPr baseColWidth="10" defaultColWidth="8.88671875" defaultRowHeight="14.4" x14ac:dyDescent="0.3"/>
  <cols>
    <col min="1" max="1" width="11.77734375" customWidth="1"/>
    <col min="2" max="2" width="25.5546875" customWidth="1"/>
    <col min="3" max="3" width="23.6640625" customWidth="1"/>
    <col min="4" max="6" width="23.6640625" style="10" customWidth="1"/>
    <col min="7" max="7" width="24.109375" customWidth="1"/>
    <col min="8" max="8" width="14.109375" customWidth="1"/>
    <col min="9" max="9" width="20" customWidth="1"/>
    <col min="10" max="10" width="11.21875" customWidth="1"/>
    <col min="12" max="12" width="20.88671875" customWidth="1"/>
    <col min="13" max="13" width="13.6640625" customWidth="1"/>
  </cols>
  <sheetData>
    <row r="1" spans="1:13" x14ac:dyDescent="0.3">
      <c r="A1" s="9" t="s">
        <v>0</v>
      </c>
      <c r="B1" s="9" t="str">
        <f>'1ra vuelta'!B:B</f>
        <v>Programa y tests</v>
      </c>
      <c r="C1" s="9" t="s">
        <v>8</v>
      </c>
      <c r="D1" s="9" t="s">
        <v>15</v>
      </c>
      <c r="E1" s="9" t="s">
        <v>14</v>
      </c>
      <c r="F1" s="9"/>
      <c r="G1" s="9" t="s">
        <v>7</v>
      </c>
      <c r="I1" s="11" t="s">
        <v>17</v>
      </c>
      <c r="L1" s="11" t="s">
        <v>4</v>
      </c>
    </row>
    <row r="2" spans="1:13" x14ac:dyDescent="0.3">
      <c r="A2">
        <v>101</v>
      </c>
      <c r="B2" s="1" t="str">
        <f>'1ra vuelta'!B2</f>
        <v>Logger para pruebas</v>
      </c>
      <c r="I2" s="4" t="s">
        <v>6</v>
      </c>
      <c r="L2" s="4" t="s">
        <v>6</v>
      </c>
    </row>
    <row r="3" spans="1:13" x14ac:dyDescent="0.3">
      <c r="A3">
        <v>102</v>
      </c>
      <c r="B3" s="8" t="s">
        <v>2</v>
      </c>
      <c r="I3">
        <f>COUNTA(A:A)-1</f>
        <v>143</v>
      </c>
      <c r="L3">
        <f>COUNTA(B:B)-1</f>
        <v>131</v>
      </c>
    </row>
    <row r="4" spans="1:13" x14ac:dyDescent="0.3">
      <c r="A4">
        <v>103</v>
      </c>
      <c r="B4" s="8" t="s">
        <v>2</v>
      </c>
    </row>
    <row r="5" spans="1:13" x14ac:dyDescent="0.3">
      <c r="A5">
        <v>104</v>
      </c>
      <c r="B5" s="8" t="s">
        <v>2</v>
      </c>
      <c r="I5" s="8" t="s">
        <v>16</v>
      </c>
      <c r="L5" s="8" t="s">
        <v>2</v>
      </c>
    </row>
    <row r="6" spans="1:13" x14ac:dyDescent="0.3">
      <c r="A6">
        <v>105</v>
      </c>
      <c r="B6" s="6" t="s">
        <v>3</v>
      </c>
      <c r="D6" s="8" t="s">
        <v>16</v>
      </c>
      <c r="E6" s="8" t="s">
        <v>2</v>
      </c>
      <c r="F6" s="10">
        <v>1</v>
      </c>
      <c r="G6" t="s">
        <v>27</v>
      </c>
      <c r="I6">
        <f>COUNTIF(D:D,I5)</f>
        <v>34</v>
      </c>
      <c r="J6" s="3">
        <f>I6/L9</f>
        <v>0.91891891891891897</v>
      </c>
      <c r="L6">
        <f>COUNTIF(B:B,L5)</f>
        <v>93</v>
      </c>
      <c r="M6" s="3">
        <f>L6/L3</f>
        <v>0.70992366412213737</v>
      </c>
    </row>
    <row r="7" spans="1:13" x14ac:dyDescent="0.3">
      <c r="A7">
        <v>106</v>
      </c>
      <c r="B7" s="8" t="s">
        <v>2</v>
      </c>
    </row>
    <row r="8" spans="1:13" x14ac:dyDescent="0.3">
      <c r="A8">
        <v>107</v>
      </c>
      <c r="B8" s="6" t="s">
        <v>3</v>
      </c>
      <c r="D8" s="8" t="s">
        <v>16</v>
      </c>
      <c r="E8" s="8" t="s">
        <v>2</v>
      </c>
      <c r="F8" s="10">
        <v>2</v>
      </c>
      <c r="I8" s="8" t="s">
        <v>18</v>
      </c>
      <c r="L8" s="6" t="s">
        <v>3</v>
      </c>
      <c r="M8" s="6" t="s">
        <v>12</v>
      </c>
    </row>
    <row r="9" spans="1:13" x14ac:dyDescent="0.3">
      <c r="A9">
        <v>108</v>
      </c>
      <c r="B9" s="8" t="s">
        <v>2</v>
      </c>
      <c r="I9">
        <f>COUNTIF(D:D,I8)</f>
        <v>30</v>
      </c>
      <c r="J9" s="3">
        <f>I9/L15</f>
        <v>1.6666666666666667</v>
      </c>
      <c r="L9">
        <f>COUNTIF(B:B,L8)</f>
        <v>37</v>
      </c>
      <c r="M9" s="3">
        <f>L9/L3</f>
        <v>0.28244274809160308</v>
      </c>
    </row>
    <row r="10" spans="1:13" x14ac:dyDescent="0.3">
      <c r="A10">
        <v>109</v>
      </c>
      <c r="B10" s="8" t="s">
        <v>2</v>
      </c>
    </row>
    <row r="11" spans="1:13" x14ac:dyDescent="0.3">
      <c r="A11">
        <v>110</v>
      </c>
      <c r="B11" s="8" t="s">
        <v>2</v>
      </c>
      <c r="I11" s="8" t="s">
        <v>2</v>
      </c>
      <c r="L11" s="1" t="s">
        <v>1</v>
      </c>
    </row>
    <row r="12" spans="1:13" x14ac:dyDescent="0.3">
      <c r="A12">
        <v>111</v>
      </c>
      <c r="B12" s="6" t="s">
        <v>3</v>
      </c>
      <c r="D12" s="8" t="s">
        <v>16</v>
      </c>
      <c r="E12" s="8" t="s">
        <v>2</v>
      </c>
      <c r="F12" s="10">
        <v>3</v>
      </c>
      <c r="G12" t="s">
        <v>26</v>
      </c>
      <c r="I12">
        <f>COUNTIF(E:E,I11)</f>
        <v>46</v>
      </c>
      <c r="L12">
        <f>COUNTIF(B:B,L11)</f>
        <v>1</v>
      </c>
    </row>
    <row r="13" spans="1:13" x14ac:dyDescent="0.3">
      <c r="A13">
        <v>112</v>
      </c>
      <c r="B13" s="8" t="s">
        <v>2</v>
      </c>
    </row>
    <row r="14" spans="1:13" x14ac:dyDescent="0.3">
      <c r="A14">
        <v>113</v>
      </c>
      <c r="B14" s="8" t="s">
        <v>2</v>
      </c>
      <c r="I14" s="6" t="s">
        <v>3</v>
      </c>
      <c r="J14" s="6" t="s">
        <v>12</v>
      </c>
      <c r="L14" s="2" t="s">
        <v>10</v>
      </c>
    </row>
    <row r="15" spans="1:13" x14ac:dyDescent="0.3">
      <c r="A15">
        <v>114</v>
      </c>
      <c r="B15" s="8" t="s">
        <v>2</v>
      </c>
      <c r="I15">
        <f>COUNTIF(D:D,I23)</f>
        <v>5</v>
      </c>
      <c r="J15" s="3">
        <f>I15/I3</f>
        <v>3.4965034965034968E-2</v>
      </c>
      <c r="L15">
        <f>COUNTIF(C:C,L14)</f>
        <v>18</v>
      </c>
    </row>
    <row r="16" spans="1:13" x14ac:dyDescent="0.3">
      <c r="A16">
        <v>115</v>
      </c>
      <c r="B16" s="8" t="s">
        <v>2</v>
      </c>
    </row>
    <row r="17" spans="1:13" x14ac:dyDescent="0.3">
      <c r="A17">
        <v>116</v>
      </c>
      <c r="B17" s="8" t="s">
        <v>2</v>
      </c>
      <c r="I17" s="1" t="s">
        <v>1</v>
      </c>
      <c r="L17" s="6" t="s">
        <v>3</v>
      </c>
      <c r="M17" s="6" t="s">
        <v>11</v>
      </c>
    </row>
    <row r="18" spans="1:13" x14ac:dyDescent="0.3">
      <c r="A18">
        <v>117</v>
      </c>
      <c r="B18" s="8" t="s">
        <v>2</v>
      </c>
      <c r="I18">
        <f>COUNTIF(B:B,I17)</f>
        <v>1</v>
      </c>
      <c r="L18">
        <f>COUNTIF(C:C,L17)</f>
        <v>2</v>
      </c>
    </row>
    <row r="19" spans="1:13" x14ac:dyDescent="0.3">
      <c r="A19">
        <v>118</v>
      </c>
      <c r="B19" s="8" t="s">
        <v>2</v>
      </c>
    </row>
    <row r="20" spans="1:13" x14ac:dyDescent="0.3">
      <c r="A20">
        <v>119</v>
      </c>
      <c r="B20" s="6" t="s">
        <v>3</v>
      </c>
      <c r="D20" s="8" t="s">
        <v>16</v>
      </c>
      <c r="E20" s="8" t="s">
        <v>2</v>
      </c>
      <c r="F20" s="10">
        <v>4</v>
      </c>
      <c r="G20" t="s">
        <v>26</v>
      </c>
      <c r="I20" s="2" t="s">
        <v>10</v>
      </c>
      <c r="L20" s="12" t="s">
        <v>13</v>
      </c>
    </row>
    <row r="21" spans="1:13" x14ac:dyDescent="0.3">
      <c r="A21">
        <v>120</v>
      </c>
      <c r="B21" s="8" t="s">
        <v>2</v>
      </c>
      <c r="L21">
        <f>L6-L15-L18</f>
        <v>73</v>
      </c>
      <c r="M21" s="3">
        <f>L21/L3</f>
        <v>0.5572519083969466</v>
      </c>
    </row>
    <row r="22" spans="1:13" x14ac:dyDescent="0.3">
      <c r="A22">
        <v>121</v>
      </c>
      <c r="B22" s="8" t="s">
        <v>2</v>
      </c>
    </row>
    <row r="23" spans="1:13" x14ac:dyDescent="0.3">
      <c r="A23">
        <v>122</v>
      </c>
      <c r="B23" s="8" t="s">
        <v>2</v>
      </c>
      <c r="I23" s="6" t="s">
        <v>3</v>
      </c>
      <c r="J23" s="6" t="s">
        <v>11</v>
      </c>
    </row>
    <row r="24" spans="1:13" x14ac:dyDescent="0.3">
      <c r="A24">
        <v>123</v>
      </c>
      <c r="B24" s="8" t="s">
        <v>2</v>
      </c>
    </row>
    <row r="25" spans="1:13" x14ac:dyDescent="0.3">
      <c r="A25">
        <v>124</v>
      </c>
      <c r="B25" s="6" t="s">
        <v>3</v>
      </c>
      <c r="D25" s="8" t="s">
        <v>16</v>
      </c>
      <c r="E25" s="8" t="s">
        <v>2</v>
      </c>
      <c r="F25" s="10">
        <v>5</v>
      </c>
    </row>
    <row r="26" spans="1:13" x14ac:dyDescent="0.3">
      <c r="A26">
        <v>125</v>
      </c>
      <c r="B26" s="8" t="s">
        <v>2</v>
      </c>
      <c r="I26" s="12" t="s">
        <v>13</v>
      </c>
    </row>
    <row r="27" spans="1:13" x14ac:dyDescent="0.3">
      <c r="A27">
        <v>126</v>
      </c>
      <c r="B27" s="6" t="s">
        <v>3</v>
      </c>
      <c r="D27" s="8" t="s">
        <v>16</v>
      </c>
      <c r="E27" s="8" t="s">
        <v>2</v>
      </c>
      <c r="F27" s="10">
        <v>6</v>
      </c>
      <c r="G27" t="s">
        <v>26</v>
      </c>
      <c r="I27">
        <f>I6+I9-I21</f>
        <v>64</v>
      </c>
      <c r="J27" s="3">
        <f>I27/I3</f>
        <v>0.44755244755244755</v>
      </c>
    </row>
    <row r="28" spans="1:13" x14ac:dyDescent="0.3">
      <c r="A28">
        <v>127</v>
      </c>
      <c r="B28" s="6" t="s">
        <v>3</v>
      </c>
      <c r="D28" s="8" t="s">
        <v>16</v>
      </c>
      <c r="E28" s="8" t="s">
        <v>2</v>
      </c>
      <c r="F28" s="10">
        <v>7</v>
      </c>
    </row>
    <row r="29" spans="1:13" x14ac:dyDescent="0.3">
      <c r="A29">
        <v>128</v>
      </c>
      <c r="B29" s="8" t="s">
        <v>2</v>
      </c>
    </row>
    <row r="30" spans="1:13" x14ac:dyDescent="0.3">
      <c r="A30">
        <v>129</v>
      </c>
      <c r="B30" s="8" t="s">
        <v>2</v>
      </c>
      <c r="I30" s="5" t="s">
        <v>23</v>
      </c>
      <c r="J30" s="5"/>
    </row>
    <row r="31" spans="1:13" x14ac:dyDescent="0.3">
      <c r="A31">
        <v>130</v>
      </c>
      <c r="B31" s="6" t="s">
        <v>3</v>
      </c>
      <c r="D31" s="8" t="s">
        <v>16</v>
      </c>
      <c r="E31" s="8" t="s">
        <v>2</v>
      </c>
      <c r="F31" s="10">
        <v>8</v>
      </c>
      <c r="G31" t="s">
        <v>26</v>
      </c>
      <c r="I31" s="5">
        <f>I27+L21</f>
        <v>137</v>
      </c>
      <c r="J31" s="13">
        <f>I31/I3</f>
        <v>0.95804195804195802</v>
      </c>
    </row>
    <row r="32" spans="1:13" x14ac:dyDescent="0.3">
      <c r="A32">
        <v>131</v>
      </c>
      <c r="B32" s="8" t="s">
        <v>2</v>
      </c>
    </row>
    <row r="33" spans="1:7" x14ac:dyDescent="0.3">
      <c r="A33">
        <v>132</v>
      </c>
      <c r="B33" s="8" t="s">
        <v>2</v>
      </c>
    </row>
    <row r="34" spans="1:7" x14ac:dyDescent="0.3">
      <c r="A34">
        <v>133</v>
      </c>
      <c r="B34" s="8" t="s">
        <v>2</v>
      </c>
      <c r="C34" s="2" t="s">
        <v>10</v>
      </c>
      <c r="D34" s="8" t="s">
        <v>18</v>
      </c>
      <c r="E34" s="8" t="s">
        <v>2</v>
      </c>
      <c r="F34" s="10">
        <v>9</v>
      </c>
      <c r="G34" t="s">
        <v>5</v>
      </c>
    </row>
    <row r="35" spans="1:7" x14ac:dyDescent="0.3">
      <c r="A35">
        <v>134</v>
      </c>
      <c r="B35" s="8" t="s">
        <v>2</v>
      </c>
    </row>
    <row r="36" spans="1:7" x14ac:dyDescent="0.3">
      <c r="A36">
        <v>135</v>
      </c>
      <c r="B36" s="8" t="s">
        <v>2</v>
      </c>
    </row>
    <row r="37" spans="1:7" x14ac:dyDescent="0.3">
      <c r="A37">
        <v>136</v>
      </c>
      <c r="B37" s="6" t="s">
        <v>3</v>
      </c>
      <c r="D37" s="8" t="s">
        <v>16</v>
      </c>
      <c r="E37" s="8" t="s">
        <v>2</v>
      </c>
      <c r="F37" s="10">
        <v>10</v>
      </c>
    </row>
    <row r="38" spans="1:7" x14ac:dyDescent="0.3">
      <c r="A38">
        <v>137</v>
      </c>
      <c r="B38" s="8" t="s">
        <v>2</v>
      </c>
    </row>
    <row r="39" spans="1:7" x14ac:dyDescent="0.3">
      <c r="A39">
        <v>138</v>
      </c>
      <c r="B39" s="6" t="s">
        <v>3</v>
      </c>
      <c r="D39" s="8" t="s">
        <v>16</v>
      </c>
      <c r="E39" s="8" t="s">
        <v>2</v>
      </c>
      <c r="F39" s="10">
        <v>11</v>
      </c>
      <c r="G39" t="s">
        <v>26</v>
      </c>
    </row>
    <row r="40" spans="1:7" x14ac:dyDescent="0.3">
      <c r="A40">
        <v>139</v>
      </c>
      <c r="B40" s="8" t="s">
        <v>2</v>
      </c>
    </row>
    <row r="41" spans="1:7" x14ac:dyDescent="0.3">
      <c r="A41">
        <v>140</v>
      </c>
      <c r="B41" s="8" t="s">
        <v>2</v>
      </c>
    </row>
    <row r="42" spans="1:7" x14ac:dyDescent="0.3">
      <c r="A42">
        <v>141</v>
      </c>
      <c r="B42" s="8" t="s">
        <v>2</v>
      </c>
    </row>
    <row r="43" spans="1:7" x14ac:dyDescent="0.3">
      <c r="A43">
        <v>142</v>
      </c>
      <c r="B43" s="6" t="s">
        <v>3</v>
      </c>
      <c r="D43" s="8" t="s">
        <v>16</v>
      </c>
      <c r="E43" s="8" t="s">
        <v>2</v>
      </c>
      <c r="F43" s="10">
        <v>12</v>
      </c>
      <c r="G43" t="s">
        <v>26</v>
      </c>
    </row>
    <row r="44" spans="1:7" x14ac:dyDescent="0.3">
      <c r="A44">
        <v>143</v>
      </c>
      <c r="B44" s="6" t="s">
        <v>3</v>
      </c>
      <c r="D44" s="6" t="s">
        <v>3</v>
      </c>
      <c r="E44" s="6" t="s">
        <v>3</v>
      </c>
    </row>
    <row r="45" spans="1:7" x14ac:dyDescent="0.3">
      <c r="A45">
        <v>144</v>
      </c>
      <c r="B45" s="8" t="s">
        <v>2</v>
      </c>
    </row>
    <row r="46" spans="1:7" x14ac:dyDescent="0.3">
      <c r="A46">
        <v>145</v>
      </c>
      <c r="B46" s="6" t="s">
        <v>3</v>
      </c>
      <c r="D46" s="8" t="s">
        <v>16</v>
      </c>
      <c r="E46" s="8" t="s">
        <v>2</v>
      </c>
      <c r="F46" s="10">
        <v>13</v>
      </c>
    </row>
    <row r="47" spans="1:7" x14ac:dyDescent="0.3">
      <c r="A47">
        <v>146</v>
      </c>
      <c r="B47" s="8" t="s">
        <v>2</v>
      </c>
    </row>
    <row r="48" spans="1:7" x14ac:dyDescent="0.3">
      <c r="A48">
        <v>147</v>
      </c>
      <c r="B48" s="6" t="s">
        <v>3</v>
      </c>
      <c r="D48" s="8" t="s">
        <v>16</v>
      </c>
      <c r="E48" s="8" t="s">
        <v>2</v>
      </c>
      <c r="F48" s="10">
        <v>14</v>
      </c>
      <c r="G48" t="s">
        <v>26</v>
      </c>
    </row>
    <row r="49" spans="1:7" x14ac:dyDescent="0.3">
      <c r="A49">
        <v>148</v>
      </c>
      <c r="B49" s="8" t="s">
        <v>2</v>
      </c>
    </row>
    <row r="50" spans="1:7" x14ac:dyDescent="0.3">
      <c r="A50">
        <v>149</v>
      </c>
      <c r="B50" s="6" t="s">
        <v>3</v>
      </c>
      <c r="D50" s="8" t="s">
        <v>16</v>
      </c>
      <c r="E50" s="8" t="s">
        <v>2</v>
      </c>
      <c r="F50" s="10">
        <v>15</v>
      </c>
    </row>
    <row r="51" spans="1:7" x14ac:dyDescent="0.3">
      <c r="A51">
        <v>150</v>
      </c>
      <c r="B51" s="6" t="s">
        <v>3</v>
      </c>
      <c r="D51" s="8" t="s">
        <v>16</v>
      </c>
      <c r="E51" s="8" t="s">
        <v>2</v>
      </c>
      <c r="F51" s="10">
        <v>16</v>
      </c>
      <c r="G51" t="s">
        <v>26</v>
      </c>
    </row>
    <row r="52" spans="1:7" x14ac:dyDescent="0.3">
      <c r="A52">
        <v>151</v>
      </c>
      <c r="B52" s="8" t="s">
        <v>2</v>
      </c>
    </row>
    <row r="53" spans="1:7" x14ac:dyDescent="0.3">
      <c r="A53">
        <v>152</v>
      </c>
      <c r="B53" s="8" t="s">
        <v>2</v>
      </c>
    </row>
    <row r="54" spans="1:7" x14ac:dyDescent="0.3">
      <c r="A54">
        <v>153</v>
      </c>
      <c r="B54" s="8" t="s">
        <v>2</v>
      </c>
    </row>
    <row r="55" spans="1:7" x14ac:dyDescent="0.3">
      <c r="A55">
        <v>154</v>
      </c>
      <c r="B55" s="8" t="s">
        <v>2</v>
      </c>
    </row>
    <row r="56" spans="1:7" x14ac:dyDescent="0.3">
      <c r="A56">
        <v>155</v>
      </c>
      <c r="B56" s="6" t="s">
        <v>3</v>
      </c>
      <c r="D56" s="8" t="s">
        <v>16</v>
      </c>
      <c r="E56" s="8" t="s">
        <v>2</v>
      </c>
      <c r="F56" s="10">
        <v>17</v>
      </c>
      <c r="G56" s="7"/>
    </row>
    <row r="57" spans="1:7" x14ac:dyDescent="0.3">
      <c r="A57">
        <v>156</v>
      </c>
      <c r="B57" s="8" t="s">
        <v>2</v>
      </c>
    </row>
    <row r="58" spans="1:7" x14ac:dyDescent="0.3">
      <c r="A58">
        <v>157</v>
      </c>
      <c r="B58" s="8" t="s">
        <v>2</v>
      </c>
    </row>
    <row r="59" spans="1:7" x14ac:dyDescent="0.3">
      <c r="A59">
        <v>158</v>
      </c>
      <c r="B59" s="8" t="s">
        <v>2</v>
      </c>
      <c r="C59" s="6" t="s">
        <v>3</v>
      </c>
      <c r="D59" s="8" t="s">
        <v>16</v>
      </c>
      <c r="F59" s="10">
        <v>18</v>
      </c>
    </row>
    <row r="60" spans="1:7" x14ac:dyDescent="0.3">
      <c r="A60">
        <v>159</v>
      </c>
      <c r="B60" s="6" t="s">
        <v>3</v>
      </c>
      <c r="D60" s="6" t="s">
        <v>3</v>
      </c>
      <c r="E60" s="6" t="s">
        <v>3</v>
      </c>
      <c r="G60" t="s">
        <v>19</v>
      </c>
    </row>
    <row r="61" spans="1:7" x14ac:dyDescent="0.3">
      <c r="A61">
        <v>160</v>
      </c>
      <c r="B61" s="8" t="s">
        <v>2</v>
      </c>
      <c r="F61" s="10">
        <v>20</v>
      </c>
    </row>
    <row r="62" spans="1:7" x14ac:dyDescent="0.3">
      <c r="A62">
        <v>161</v>
      </c>
      <c r="B62" s="6" t="s">
        <v>3</v>
      </c>
      <c r="D62" s="6" t="s">
        <v>3</v>
      </c>
      <c r="E62" s="6" t="s">
        <v>3</v>
      </c>
      <c r="G62" t="s">
        <v>20</v>
      </c>
    </row>
    <row r="63" spans="1:7" x14ac:dyDescent="0.3">
      <c r="A63">
        <v>162</v>
      </c>
      <c r="B63" s="8" t="s">
        <v>2</v>
      </c>
      <c r="C63" s="2" t="s">
        <v>10</v>
      </c>
      <c r="D63" s="8" t="s">
        <v>18</v>
      </c>
      <c r="F63" s="10">
        <v>19</v>
      </c>
    </row>
    <row r="64" spans="1:7" x14ac:dyDescent="0.3">
      <c r="A64">
        <v>163</v>
      </c>
      <c r="B64" s="8" t="s">
        <v>2</v>
      </c>
      <c r="C64" s="2" t="s">
        <v>10</v>
      </c>
      <c r="D64" s="8" t="s">
        <v>18</v>
      </c>
      <c r="F64" s="10">
        <v>20</v>
      </c>
    </row>
    <row r="65" spans="1:6" x14ac:dyDescent="0.3">
      <c r="A65">
        <v>164</v>
      </c>
      <c r="B65" s="6" t="s">
        <v>3</v>
      </c>
      <c r="D65" s="8" t="s">
        <v>16</v>
      </c>
      <c r="E65" s="8" t="s">
        <v>2</v>
      </c>
      <c r="F65" s="10">
        <v>21</v>
      </c>
    </row>
    <row r="66" spans="1:6" x14ac:dyDescent="0.3">
      <c r="A66">
        <v>165</v>
      </c>
      <c r="B66" s="8" t="s">
        <v>2</v>
      </c>
      <c r="C66" s="2" t="s">
        <v>10</v>
      </c>
      <c r="D66" s="8" t="s">
        <v>18</v>
      </c>
      <c r="F66" s="10">
        <v>22</v>
      </c>
    </row>
    <row r="67" spans="1:6" x14ac:dyDescent="0.3">
      <c r="A67">
        <v>166</v>
      </c>
      <c r="B67" s="8" t="s">
        <v>2</v>
      </c>
    </row>
    <row r="68" spans="1:6" x14ac:dyDescent="0.3">
      <c r="A68">
        <v>167</v>
      </c>
      <c r="B68" s="8" t="s">
        <v>2</v>
      </c>
    </row>
    <row r="69" spans="1:6" x14ac:dyDescent="0.3">
      <c r="A69">
        <v>168</v>
      </c>
      <c r="B69" s="8" t="s">
        <v>2</v>
      </c>
    </row>
    <row r="70" spans="1:6" x14ac:dyDescent="0.3">
      <c r="A70">
        <v>169</v>
      </c>
      <c r="B70" s="8" t="s">
        <v>2</v>
      </c>
    </row>
    <row r="71" spans="1:6" x14ac:dyDescent="0.3">
      <c r="A71">
        <v>170</v>
      </c>
      <c r="B71" s="8" t="s">
        <v>2</v>
      </c>
    </row>
    <row r="72" spans="1:6" x14ac:dyDescent="0.3">
      <c r="A72">
        <v>171</v>
      </c>
      <c r="B72" s="8" t="s">
        <v>2</v>
      </c>
    </row>
    <row r="73" spans="1:6" x14ac:dyDescent="0.3">
      <c r="A73">
        <v>172</v>
      </c>
      <c r="B73" s="6" t="s">
        <v>3</v>
      </c>
      <c r="D73" s="8" t="s">
        <v>16</v>
      </c>
      <c r="E73" s="8" t="s">
        <v>2</v>
      </c>
      <c r="F73" s="10">
        <v>23</v>
      </c>
    </row>
    <row r="74" spans="1:6" x14ac:dyDescent="0.3">
      <c r="A74">
        <v>173</v>
      </c>
      <c r="B74" s="8" t="s">
        <v>2</v>
      </c>
    </row>
    <row r="75" spans="1:6" x14ac:dyDescent="0.3">
      <c r="A75">
        <v>174</v>
      </c>
      <c r="B75" s="8" t="s">
        <v>2</v>
      </c>
    </row>
    <row r="76" spans="1:6" x14ac:dyDescent="0.3">
      <c r="A76">
        <v>175</v>
      </c>
      <c r="B76" s="8" t="s">
        <v>2</v>
      </c>
      <c r="C76" s="2" t="s">
        <v>10</v>
      </c>
      <c r="D76" s="8" t="s">
        <v>18</v>
      </c>
      <c r="F76" s="10">
        <v>24</v>
      </c>
    </row>
    <row r="77" spans="1:6" x14ac:dyDescent="0.3">
      <c r="A77">
        <v>176</v>
      </c>
      <c r="B77" s="8" t="s">
        <v>2</v>
      </c>
    </row>
    <row r="78" spans="1:6" x14ac:dyDescent="0.3">
      <c r="A78">
        <v>177</v>
      </c>
      <c r="B78" s="8" t="s">
        <v>2</v>
      </c>
    </row>
    <row r="79" spans="1:6" x14ac:dyDescent="0.3">
      <c r="A79">
        <v>178</v>
      </c>
      <c r="B79" s="8" t="s">
        <v>2</v>
      </c>
    </row>
    <row r="80" spans="1:6" x14ac:dyDescent="0.3">
      <c r="A80">
        <v>179</v>
      </c>
      <c r="B80" s="8" t="s">
        <v>2</v>
      </c>
      <c r="C80" s="2" t="s">
        <v>10</v>
      </c>
      <c r="D80" s="8" t="s">
        <v>18</v>
      </c>
      <c r="F80" s="10">
        <v>25</v>
      </c>
    </row>
    <row r="81" spans="1:7" x14ac:dyDescent="0.3">
      <c r="A81">
        <v>180</v>
      </c>
      <c r="B81" s="8" t="s">
        <v>2</v>
      </c>
    </row>
    <row r="82" spans="1:7" x14ac:dyDescent="0.3">
      <c r="A82">
        <v>181</v>
      </c>
      <c r="B82" s="8" t="s">
        <v>2</v>
      </c>
    </row>
    <row r="83" spans="1:7" x14ac:dyDescent="0.3">
      <c r="A83">
        <v>182</v>
      </c>
      <c r="B83" s="8" t="s">
        <v>2</v>
      </c>
    </row>
    <row r="84" spans="1:7" x14ac:dyDescent="0.3">
      <c r="A84">
        <v>183</v>
      </c>
      <c r="B84" s="8" t="s">
        <v>2</v>
      </c>
    </row>
    <row r="85" spans="1:7" x14ac:dyDescent="0.3">
      <c r="A85">
        <v>184</v>
      </c>
      <c r="B85" s="8" t="s">
        <v>2</v>
      </c>
    </row>
    <row r="86" spans="1:7" x14ac:dyDescent="0.3">
      <c r="A86">
        <v>185</v>
      </c>
      <c r="B86" s="8" t="s">
        <v>2</v>
      </c>
      <c r="C86" s="2" t="s">
        <v>10</v>
      </c>
      <c r="D86" s="8" t="s">
        <v>18</v>
      </c>
      <c r="F86" s="10">
        <v>26</v>
      </c>
    </row>
    <row r="87" spans="1:7" x14ac:dyDescent="0.3">
      <c r="A87">
        <v>186</v>
      </c>
      <c r="B87" s="6" t="s">
        <v>3</v>
      </c>
      <c r="D87" s="8" t="s">
        <v>16</v>
      </c>
      <c r="E87" s="8" t="s">
        <v>2</v>
      </c>
      <c r="F87" s="10">
        <v>27</v>
      </c>
      <c r="G87" t="s">
        <v>26</v>
      </c>
    </row>
    <row r="88" spans="1:7" x14ac:dyDescent="0.3">
      <c r="A88">
        <v>187</v>
      </c>
      <c r="B88" s="8" t="s">
        <v>2</v>
      </c>
    </row>
    <row r="89" spans="1:7" x14ac:dyDescent="0.3">
      <c r="A89">
        <v>188</v>
      </c>
      <c r="B89" s="8" t="s">
        <v>2</v>
      </c>
    </row>
    <row r="90" spans="1:7" x14ac:dyDescent="0.3">
      <c r="A90">
        <v>189</v>
      </c>
      <c r="B90" s="8" t="s">
        <v>2</v>
      </c>
    </row>
    <row r="91" spans="1:7" x14ac:dyDescent="0.3">
      <c r="A91">
        <v>190</v>
      </c>
      <c r="B91" s="6" t="s">
        <v>3</v>
      </c>
      <c r="D91" s="8" t="s">
        <v>16</v>
      </c>
      <c r="E91" s="8" t="s">
        <v>2</v>
      </c>
      <c r="F91">
        <v>28</v>
      </c>
      <c r="G91" t="s">
        <v>25</v>
      </c>
    </row>
    <row r="92" spans="1:7" x14ac:dyDescent="0.3">
      <c r="A92">
        <v>191</v>
      </c>
      <c r="B92" s="6" t="s">
        <v>3</v>
      </c>
      <c r="D92" s="8" t="s">
        <v>16</v>
      </c>
      <c r="E92" s="8" t="s">
        <v>2</v>
      </c>
      <c r="F92" s="10">
        <v>29</v>
      </c>
      <c r="G92" t="s">
        <v>26</v>
      </c>
    </row>
    <row r="93" spans="1:7" x14ac:dyDescent="0.3">
      <c r="A93">
        <v>192</v>
      </c>
      <c r="B93" s="6" t="s">
        <v>3</v>
      </c>
      <c r="D93" s="8" t="s">
        <v>16</v>
      </c>
      <c r="E93" s="8" t="s">
        <v>2</v>
      </c>
      <c r="F93" s="10">
        <v>30</v>
      </c>
      <c r="G93" t="s">
        <v>26</v>
      </c>
    </row>
    <row r="94" spans="1:7" x14ac:dyDescent="0.3">
      <c r="A94">
        <v>193</v>
      </c>
      <c r="B94" s="8" t="s">
        <v>2</v>
      </c>
    </row>
    <row r="95" spans="1:7" x14ac:dyDescent="0.3">
      <c r="A95">
        <v>194</v>
      </c>
      <c r="B95" s="8" t="s">
        <v>2</v>
      </c>
    </row>
    <row r="96" spans="1:7" x14ac:dyDescent="0.3">
      <c r="A96">
        <v>195</v>
      </c>
      <c r="B96" s="6" t="s">
        <v>3</v>
      </c>
      <c r="D96" s="8" t="s">
        <v>16</v>
      </c>
      <c r="E96" s="8" t="s">
        <v>2</v>
      </c>
      <c r="F96" s="10">
        <v>31</v>
      </c>
      <c r="G96" t="s">
        <v>26</v>
      </c>
    </row>
    <row r="97" spans="1:7" x14ac:dyDescent="0.3">
      <c r="A97">
        <v>196</v>
      </c>
      <c r="B97" s="8" t="s">
        <v>2</v>
      </c>
    </row>
    <row r="98" spans="1:7" x14ac:dyDescent="0.3">
      <c r="A98">
        <v>197</v>
      </c>
      <c r="B98" s="8" t="s">
        <v>2</v>
      </c>
    </row>
    <row r="99" spans="1:7" x14ac:dyDescent="0.3">
      <c r="A99">
        <v>198</v>
      </c>
      <c r="B99" s="8" t="s">
        <v>2</v>
      </c>
    </row>
    <row r="100" spans="1:7" x14ac:dyDescent="0.3">
      <c r="A100">
        <v>199</v>
      </c>
      <c r="B100" s="8" t="s">
        <v>2</v>
      </c>
      <c r="C100" s="2" t="s">
        <v>10</v>
      </c>
      <c r="D100" s="8" t="s">
        <v>18</v>
      </c>
      <c r="F100" s="10">
        <v>32</v>
      </c>
    </row>
    <row r="101" spans="1:7" x14ac:dyDescent="0.3">
      <c r="A101">
        <v>200</v>
      </c>
      <c r="B101" s="8" t="s">
        <v>2</v>
      </c>
      <c r="C101" s="2" t="s">
        <v>10</v>
      </c>
      <c r="D101" s="8" t="s">
        <v>18</v>
      </c>
      <c r="F101" s="10">
        <v>33</v>
      </c>
    </row>
    <row r="102" spans="1:7" x14ac:dyDescent="0.3">
      <c r="A102">
        <v>201</v>
      </c>
      <c r="B102" s="8" t="s">
        <v>2</v>
      </c>
      <c r="C102" s="2" t="s">
        <v>10</v>
      </c>
      <c r="D102" s="8" t="s">
        <v>18</v>
      </c>
      <c r="F102" s="10">
        <v>34</v>
      </c>
    </row>
    <row r="103" spans="1:7" x14ac:dyDescent="0.3">
      <c r="A103">
        <v>202</v>
      </c>
      <c r="B103" s="8" t="s">
        <v>2</v>
      </c>
      <c r="C103" s="2" t="s">
        <v>10</v>
      </c>
      <c r="D103" s="8" t="s">
        <v>18</v>
      </c>
      <c r="F103" s="10">
        <v>35</v>
      </c>
      <c r="G103" t="s">
        <v>22</v>
      </c>
    </row>
    <row r="104" spans="1:7" x14ac:dyDescent="0.3">
      <c r="A104">
        <v>203</v>
      </c>
      <c r="B104" s="6" t="s">
        <v>3</v>
      </c>
      <c r="D104" s="8" t="s">
        <v>16</v>
      </c>
      <c r="E104" s="8" t="s">
        <v>2</v>
      </c>
      <c r="F104" s="10">
        <v>36</v>
      </c>
    </row>
    <row r="105" spans="1:7" x14ac:dyDescent="0.3">
      <c r="A105">
        <v>204</v>
      </c>
      <c r="B105" s="6" t="s">
        <v>3</v>
      </c>
      <c r="D105" s="8" t="s">
        <v>16</v>
      </c>
      <c r="E105" s="8" t="s">
        <v>2</v>
      </c>
      <c r="F105" s="10">
        <v>37</v>
      </c>
    </row>
    <row r="106" spans="1:7" x14ac:dyDescent="0.3">
      <c r="A106">
        <v>205</v>
      </c>
      <c r="B106" s="8" t="s">
        <v>2</v>
      </c>
    </row>
    <row r="107" spans="1:7" x14ac:dyDescent="0.3">
      <c r="A107">
        <v>206</v>
      </c>
      <c r="B107" s="8" t="s">
        <v>2</v>
      </c>
      <c r="C107" s="6" t="s">
        <v>3</v>
      </c>
      <c r="D107" s="8" t="s">
        <v>16</v>
      </c>
      <c r="F107" s="10">
        <v>38</v>
      </c>
    </row>
    <row r="108" spans="1:7" x14ac:dyDescent="0.3">
      <c r="A108">
        <v>207</v>
      </c>
      <c r="B108" s="6" t="s">
        <v>3</v>
      </c>
      <c r="D108" s="8" t="s">
        <v>16</v>
      </c>
      <c r="E108" s="8" t="s">
        <v>2</v>
      </c>
      <c r="F108" s="10">
        <v>39</v>
      </c>
      <c r="G108" t="s">
        <v>24</v>
      </c>
    </row>
    <row r="109" spans="1:7" x14ac:dyDescent="0.3">
      <c r="A109">
        <v>208</v>
      </c>
      <c r="B109" s="8" t="s">
        <v>2</v>
      </c>
      <c r="C109" s="2" t="s">
        <v>10</v>
      </c>
      <c r="D109" s="8" t="s">
        <v>18</v>
      </c>
      <c r="F109" s="10">
        <v>40</v>
      </c>
    </row>
    <row r="110" spans="1:7" x14ac:dyDescent="0.3">
      <c r="A110">
        <v>209</v>
      </c>
      <c r="B110" s="8" t="s">
        <v>2</v>
      </c>
      <c r="C110" s="2" t="s">
        <v>10</v>
      </c>
      <c r="D110" s="8" t="s">
        <v>18</v>
      </c>
      <c r="F110" s="10">
        <v>41</v>
      </c>
    </row>
    <row r="111" spans="1:7" x14ac:dyDescent="0.3">
      <c r="A111">
        <v>210</v>
      </c>
      <c r="B111" s="8" t="s">
        <v>2</v>
      </c>
    </row>
    <row r="112" spans="1:7" x14ac:dyDescent="0.3">
      <c r="A112">
        <v>211</v>
      </c>
      <c r="B112" s="8" t="s">
        <v>2</v>
      </c>
    </row>
    <row r="113" spans="1:7" x14ac:dyDescent="0.3">
      <c r="A113">
        <v>212</v>
      </c>
      <c r="B113" s="6" t="s">
        <v>3</v>
      </c>
      <c r="D113" s="8" t="s">
        <v>16</v>
      </c>
      <c r="E113" s="8" t="s">
        <v>2</v>
      </c>
      <c r="F113" s="10">
        <v>42</v>
      </c>
      <c r="G113" t="s">
        <v>26</v>
      </c>
    </row>
    <row r="114" spans="1:7" x14ac:dyDescent="0.3">
      <c r="A114">
        <v>213</v>
      </c>
      <c r="B114" s="6" t="s">
        <v>3</v>
      </c>
      <c r="D114" s="8" t="s">
        <v>16</v>
      </c>
      <c r="E114" s="8" t="s">
        <v>2</v>
      </c>
      <c r="F114" s="10">
        <v>43</v>
      </c>
    </row>
    <row r="115" spans="1:7" x14ac:dyDescent="0.3">
      <c r="A115">
        <v>214</v>
      </c>
      <c r="B115" s="8" t="s">
        <v>2</v>
      </c>
      <c r="C115" s="2" t="s">
        <v>10</v>
      </c>
      <c r="D115" s="8" t="s">
        <v>18</v>
      </c>
      <c r="F115" s="10">
        <v>44</v>
      </c>
    </row>
    <row r="116" spans="1:7" x14ac:dyDescent="0.3">
      <c r="A116">
        <v>215</v>
      </c>
      <c r="B116" s="6" t="s">
        <v>3</v>
      </c>
      <c r="D116" s="8" t="s">
        <v>16</v>
      </c>
      <c r="E116" s="8" t="s">
        <v>2</v>
      </c>
      <c r="F116" s="10">
        <v>45</v>
      </c>
      <c r="G116" t="s">
        <v>26</v>
      </c>
    </row>
    <row r="117" spans="1:7" x14ac:dyDescent="0.3">
      <c r="A117">
        <v>216</v>
      </c>
      <c r="B117" s="8" t="s">
        <v>2</v>
      </c>
    </row>
    <row r="118" spans="1:7" x14ac:dyDescent="0.3">
      <c r="A118">
        <v>217</v>
      </c>
      <c r="B118" s="8" t="s">
        <v>2</v>
      </c>
    </row>
    <row r="119" spans="1:7" x14ac:dyDescent="0.3">
      <c r="A119">
        <v>218</v>
      </c>
      <c r="B119" s="8" t="s">
        <v>2</v>
      </c>
      <c r="C119" s="2" t="s">
        <v>10</v>
      </c>
      <c r="D119" s="8" t="s">
        <v>18</v>
      </c>
      <c r="F119" s="10">
        <v>46</v>
      </c>
    </row>
    <row r="120" spans="1:7" x14ac:dyDescent="0.3">
      <c r="A120">
        <v>219</v>
      </c>
      <c r="B120" s="8" t="s">
        <v>2</v>
      </c>
      <c r="C120" s="2" t="s">
        <v>10</v>
      </c>
      <c r="D120" s="8" t="s">
        <v>18</v>
      </c>
      <c r="F120" s="10">
        <v>47</v>
      </c>
    </row>
    <row r="121" spans="1:7" x14ac:dyDescent="0.3">
      <c r="A121">
        <v>220</v>
      </c>
      <c r="B121" s="8" t="s">
        <v>2</v>
      </c>
      <c r="C121" s="2" t="s">
        <v>10</v>
      </c>
      <c r="D121" s="8" t="s">
        <v>18</v>
      </c>
      <c r="F121" s="10">
        <v>48</v>
      </c>
    </row>
    <row r="122" spans="1:7" x14ac:dyDescent="0.3">
      <c r="A122">
        <v>221</v>
      </c>
      <c r="B122" s="8" t="s">
        <v>2</v>
      </c>
    </row>
    <row r="123" spans="1:7" x14ac:dyDescent="0.3">
      <c r="A123">
        <v>222</v>
      </c>
      <c r="B123" s="8" t="s">
        <v>2</v>
      </c>
    </row>
    <row r="124" spans="1:7" x14ac:dyDescent="0.3">
      <c r="A124">
        <v>223</v>
      </c>
      <c r="B124" s="8" t="s">
        <v>2</v>
      </c>
      <c r="C124" s="2" t="s">
        <v>10</v>
      </c>
      <c r="D124" s="8" t="s">
        <v>18</v>
      </c>
      <c r="F124" s="10">
        <v>49</v>
      </c>
    </row>
    <row r="125" spans="1:7" x14ac:dyDescent="0.3">
      <c r="A125">
        <v>224</v>
      </c>
      <c r="B125" s="6" t="s">
        <v>3</v>
      </c>
      <c r="D125" s="8" t="s">
        <v>16</v>
      </c>
      <c r="E125" s="8" t="s">
        <v>2</v>
      </c>
      <c r="F125" s="10">
        <v>50</v>
      </c>
      <c r="G125" t="s">
        <v>26</v>
      </c>
    </row>
    <row r="126" spans="1:7" x14ac:dyDescent="0.3">
      <c r="A126">
        <v>225</v>
      </c>
      <c r="B126" s="8" t="s">
        <v>2</v>
      </c>
    </row>
    <row r="127" spans="1:7" x14ac:dyDescent="0.3">
      <c r="A127">
        <v>226</v>
      </c>
      <c r="B127" s="6" t="s">
        <v>3</v>
      </c>
      <c r="D127" s="8" t="s">
        <v>16</v>
      </c>
      <c r="E127" s="8" t="s">
        <v>2</v>
      </c>
      <c r="F127" s="10">
        <v>51</v>
      </c>
    </row>
    <row r="128" spans="1:7" x14ac:dyDescent="0.3">
      <c r="A128">
        <v>227</v>
      </c>
      <c r="B128" s="8" t="s">
        <v>2</v>
      </c>
    </row>
    <row r="129" spans="1:7" x14ac:dyDescent="0.3">
      <c r="A129">
        <v>228</v>
      </c>
      <c r="B129" s="6" t="s">
        <v>3</v>
      </c>
      <c r="D129" s="6" t="s">
        <v>3</v>
      </c>
      <c r="E129" s="8" t="s">
        <v>2</v>
      </c>
      <c r="F129" s="10">
        <v>65</v>
      </c>
    </row>
    <row r="130" spans="1:7" x14ac:dyDescent="0.3">
      <c r="A130">
        <v>229</v>
      </c>
      <c r="B130" s="8" t="s">
        <v>2</v>
      </c>
    </row>
    <row r="131" spans="1:7" x14ac:dyDescent="0.3">
      <c r="A131">
        <v>230</v>
      </c>
      <c r="B131" s="6" t="s">
        <v>3</v>
      </c>
      <c r="D131" s="6" t="s">
        <v>3</v>
      </c>
      <c r="E131" s="6" t="s">
        <v>3</v>
      </c>
      <c r="G131" t="s">
        <v>21</v>
      </c>
    </row>
    <row r="132" spans="1:7" x14ac:dyDescent="0.3">
      <c r="A132">
        <v>231</v>
      </c>
      <c r="B132" s="6" t="s">
        <v>3</v>
      </c>
      <c r="D132" s="8" t="s">
        <v>16</v>
      </c>
      <c r="E132" s="8" t="s">
        <v>2</v>
      </c>
      <c r="F132" s="10">
        <v>52</v>
      </c>
    </row>
    <row r="133" spans="1:7" x14ac:dyDescent="0.3">
      <c r="A133">
        <v>232</v>
      </c>
      <c r="D133" s="8" t="s">
        <v>18</v>
      </c>
      <c r="E133" s="8" t="s">
        <v>2</v>
      </c>
      <c r="F133" s="10">
        <v>53</v>
      </c>
    </row>
    <row r="134" spans="1:7" x14ac:dyDescent="0.3">
      <c r="A134">
        <v>233</v>
      </c>
      <c r="D134" s="8" t="s">
        <v>18</v>
      </c>
      <c r="E134" s="8" t="s">
        <v>2</v>
      </c>
      <c r="F134" s="10">
        <v>54</v>
      </c>
    </row>
    <row r="135" spans="1:7" x14ac:dyDescent="0.3">
      <c r="A135">
        <v>234</v>
      </c>
      <c r="D135" s="8" t="s">
        <v>18</v>
      </c>
      <c r="E135" s="8" t="s">
        <v>2</v>
      </c>
      <c r="F135" s="10">
        <v>55</v>
      </c>
      <c r="G135" t="s">
        <v>28</v>
      </c>
    </row>
    <row r="136" spans="1:7" x14ac:dyDescent="0.3">
      <c r="A136">
        <v>235</v>
      </c>
      <c r="D136" s="8" t="s">
        <v>18</v>
      </c>
      <c r="E136" s="8" t="s">
        <v>2</v>
      </c>
      <c r="F136" s="10">
        <v>56</v>
      </c>
    </row>
    <row r="137" spans="1:7" x14ac:dyDescent="0.3">
      <c r="A137">
        <v>236</v>
      </c>
      <c r="D137" s="8" t="s">
        <v>18</v>
      </c>
      <c r="E137" s="8" t="s">
        <v>2</v>
      </c>
      <c r="F137" s="10">
        <v>57</v>
      </c>
    </row>
    <row r="138" spans="1:7" x14ac:dyDescent="0.3">
      <c r="A138">
        <v>237</v>
      </c>
      <c r="D138" s="8" t="s">
        <v>18</v>
      </c>
      <c r="E138" s="8" t="s">
        <v>2</v>
      </c>
      <c r="F138" s="10">
        <v>58</v>
      </c>
    </row>
    <row r="139" spans="1:7" x14ac:dyDescent="0.3">
      <c r="A139">
        <v>238</v>
      </c>
      <c r="D139" s="8" t="s">
        <v>18</v>
      </c>
      <c r="E139" s="8" t="s">
        <v>2</v>
      </c>
      <c r="F139" s="10">
        <v>59</v>
      </c>
    </row>
    <row r="140" spans="1:7" x14ac:dyDescent="0.3">
      <c r="A140">
        <v>239</v>
      </c>
      <c r="D140" s="8" t="s">
        <v>18</v>
      </c>
      <c r="E140" s="8" t="s">
        <v>2</v>
      </c>
      <c r="F140" s="10">
        <v>60</v>
      </c>
      <c r="G140" t="s">
        <v>26</v>
      </c>
    </row>
    <row r="141" spans="1:7" x14ac:dyDescent="0.3">
      <c r="A141">
        <v>240</v>
      </c>
      <c r="D141" s="8" t="s">
        <v>18</v>
      </c>
      <c r="E141" s="8" t="s">
        <v>2</v>
      </c>
      <c r="F141" s="10">
        <v>61</v>
      </c>
      <c r="G141" t="s">
        <v>26</v>
      </c>
    </row>
    <row r="142" spans="1:7" x14ac:dyDescent="0.3">
      <c r="A142">
        <v>241</v>
      </c>
      <c r="D142" s="8" t="s">
        <v>18</v>
      </c>
      <c r="E142" s="8" t="s">
        <v>2</v>
      </c>
      <c r="F142" s="10">
        <v>62</v>
      </c>
    </row>
    <row r="143" spans="1:7" x14ac:dyDescent="0.3">
      <c r="A143">
        <v>242</v>
      </c>
      <c r="D143" s="8" t="s">
        <v>18</v>
      </c>
      <c r="E143" s="8" t="s">
        <v>2</v>
      </c>
      <c r="F143" s="10">
        <v>63</v>
      </c>
    </row>
    <row r="144" spans="1:7" x14ac:dyDescent="0.3">
      <c r="A144">
        <v>243</v>
      </c>
      <c r="D144" s="8" t="s">
        <v>18</v>
      </c>
      <c r="E144" s="8" t="s">
        <v>2</v>
      </c>
      <c r="F144" s="10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tabSelected="1" topLeftCell="A19" workbookViewId="0">
      <selection activeCell="C27" sqref="C27"/>
    </sheetView>
  </sheetViews>
  <sheetFormatPr baseColWidth="10" defaultRowHeight="14.4" x14ac:dyDescent="0.3"/>
  <cols>
    <col min="2" max="2" width="21.77734375" customWidth="1"/>
    <col min="3" max="3" width="25.44140625" customWidth="1"/>
    <col min="4" max="4" width="24.109375" customWidth="1"/>
    <col min="6" max="6" width="24.6640625" customWidth="1"/>
  </cols>
  <sheetData>
    <row r="1" spans="1:7" x14ac:dyDescent="0.3">
      <c r="A1" s="9" t="s">
        <v>0</v>
      </c>
      <c r="B1" s="9" t="s">
        <v>9</v>
      </c>
      <c r="C1" s="9" t="s">
        <v>29</v>
      </c>
      <c r="D1" s="9" t="s">
        <v>7</v>
      </c>
      <c r="F1" s="11" t="s">
        <v>17</v>
      </c>
    </row>
    <row r="2" spans="1:7" x14ac:dyDescent="0.3">
      <c r="A2">
        <v>101</v>
      </c>
      <c r="B2" s="1" t="s">
        <v>1</v>
      </c>
      <c r="C2" s="10"/>
      <c r="F2" s="4" t="s">
        <v>6</v>
      </c>
    </row>
    <row r="3" spans="1:7" x14ac:dyDescent="0.3">
      <c r="A3">
        <v>102</v>
      </c>
      <c r="B3" s="8" t="str">
        <f>IF('1ra vuelta'!B3='Post poteo'!$F$5,'1ra vuelta'!B3,'2da vuelta'!E3)</f>
        <v>Programó y testeó ok</v>
      </c>
      <c r="C3" s="15" t="s">
        <v>33</v>
      </c>
      <c r="D3" t="s">
        <v>35</v>
      </c>
      <c r="F3">
        <f>COUNTA(A:A)-1</f>
        <v>143</v>
      </c>
    </row>
    <row r="4" spans="1:7" x14ac:dyDescent="0.3">
      <c r="A4">
        <v>103</v>
      </c>
      <c r="B4" s="8" t="str">
        <f>IF('1ra vuelta'!B4='Post poteo'!$F$5,'1ra vuelta'!B4,'2da vuelta'!E4)</f>
        <v>Programó y testeó ok</v>
      </c>
      <c r="C4" s="15" t="s">
        <v>33</v>
      </c>
    </row>
    <row r="5" spans="1:7" x14ac:dyDescent="0.3">
      <c r="A5">
        <v>104</v>
      </c>
      <c r="B5" s="8" t="str">
        <f>IF('1ra vuelta'!B5='Post poteo'!$F$5,'1ra vuelta'!B5,'2da vuelta'!E5)</f>
        <v>Programó y testeó ok</v>
      </c>
      <c r="C5" s="10"/>
      <c r="F5" s="8" t="s">
        <v>2</v>
      </c>
    </row>
    <row r="6" spans="1:7" x14ac:dyDescent="0.3">
      <c r="A6">
        <v>105</v>
      </c>
      <c r="B6" s="8" t="str">
        <f>IF('1ra vuelta'!B6='Post poteo'!$F$5,'1ra vuelta'!B6,'2da vuelta'!E6)</f>
        <v>Programó y testeó ok</v>
      </c>
      <c r="C6" s="10"/>
      <c r="D6" t="s">
        <v>27</v>
      </c>
      <c r="F6">
        <f>COUNTIF(B:B,F5)</f>
        <v>138</v>
      </c>
      <c r="G6" s="3">
        <f>F6/F3</f>
        <v>0.965034965034965</v>
      </c>
    </row>
    <row r="7" spans="1:7" x14ac:dyDescent="0.3">
      <c r="A7">
        <v>106</v>
      </c>
      <c r="B7" s="8" t="str">
        <f>IF('1ra vuelta'!B7='Post poteo'!$F$5,'1ra vuelta'!B7,'2da vuelta'!E7)</f>
        <v>Programó y testeó ok</v>
      </c>
      <c r="C7" s="15" t="s">
        <v>33</v>
      </c>
    </row>
    <row r="8" spans="1:7" x14ac:dyDescent="0.3">
      <c r="A8">
        <v>107</v>
      </c>
      <c r="B8" s="8" t="str">
        <f>IF('1ra vuelta'!B8='Post poteo'!$F$5,'1ra vuelta'!B8,'2da vuelta'!E8)</f>
        <v>Programó y testeó ok</v>
      </c>
      <c r="C8" s="15" t="s">
        <v>33</v>
      </c>
      <c r="F8" s="6" t="s">
        <v>3</v>
      </c>
      <c r="G8" s="6" t="s">
        <v>12</v>
      </c>
    </row>
    <row r="9" spans="1:7" x14ac:dyDescent="0.3">
      <c r="A9">
        <v>108</v>
      </c>
      <c r="B9" s="8" t="str">
        <f>IF('1ra vuelta'!B9='Post poteo'!$F$5,'1ra vuelta'!B9,'2da vuelta'!E9)</f>
        <v>Programó y testeó ok</v>
      </c>
      <c r="C9" s="15" t="s">
        <v>33</v>
      </c>
      <c r="F9">
        <f>COUNTIF(B:B,F23)</f>
        <v>0</v>
      </c>
      <c r="G9" s="3">
        <f>F9/F3</f>
        <v>0</v>
      </c>
    </row>
    <row r="10" spans="1:7" x14ac:dyDescent="0.3">
      <c r="A10">
        <v>109</v>
      </c>
      <c r="B10" s="8" t="str">
        <f>IF('1ra vuelta'!B10='Post poteo'!$F$5,'1ra vuelta'!B10,'2da vuelta'!E10)</f>
        <v>Programó y testeó ok</v>
      </c>
      <c r="C10" s="10"/>
    </row>
    <row r="11" spans="1:7" x14ac:dyDescent="0.3">
      <c r="A11">
        <v>110</v>
      </c>
      <c r="B11" s="8" t="str">
        <f>IF('1ra vuelta'!B11='Post poteo'!$F$5,'1ra vuelta'!B11,'2da vuelta'!E11)</f>
        <v>Programó y testeó ok</v>
      </c>
      <c r="C11" s="15" t="s">
        <v>33</v>
      </c>
      <c r="D11" t="s">
        <v>35</v>
      </c>
      <c r="F11" s="1" t="s">
        <v>1</v>
      </c>
    </row>
    <row r="12" spans="1:7" x14ac:dyDescent="0.3">
      <c r="A12">
        <v>111</v>
      </c>
      <c r="B12" s="8" t="str">
        <f>IF('1ra vuelta'!B12='Post poteo'!$F$5,'1ra vuelta'!B12,'2da vuelta'!E12)</f>
        <v>Programó y testeó ok</v>
      </c>
      <c r="C12" s="10"/>
      <c r="D12" t="s">
        <v>26</v>
      </c>
      <c r="F12">
        <f>COUNTIF(B:B,F11)</f>
        <v>1</v>
      </c>
    </row>
    <row r="13" spans="1:7" x14ac:dyDescent="0.3">
      <c r="A13">
        <v>112</v>
      </c>
      <c r="B13" s="8" t="str">
        <f>IF('1ra vuelta'!B13='Post poteo'!$F$5,'1ra vuelta'!B13,'2da vuelta'!E13)</f>
        <v>Programó y testeó ok</v>
      </c>
      <c r="C13" s="15" t="s">
        <v>33</v>
      </c>
    </row>
    <row r="14" spans="1:7" x14ac:dyDescent="0.3">
      <c r="A14">
        <v>113</v>
      </c>
      <c r="B14" s="8" t="str">
        <f>IF('1ra vuelta'!B14='Post poteo'!$F$5,'1ra vuelta'!B14,'2da vuelta'!E14)</f>
        <v>Programó y testeó ok</v>
      </c>
      <c r="C14" s="10"/>
      <c r="F14" s="2" t="s">
        <v>30</v>
      </c>
    </row>
    <row r="15" spans="1:7" x14ac:dyDescent="0.3">
      <c r="A15">
        <v>114</v>
      </c>
      <c r="B15" s="8" t="str">
        <f>IF('1ra vuelta'!B15='Post poteo'!$F$5,'1ra vuelta'!B15,'2da vuelta'!E15)</f>
        <v>Programó y testeó ok</v>
      </c>
      <c r="C15" s="15" t="s">
        <v>33</v>
      </c>
      <c r="F15">
        <f>COUNTIF(B:B,F14)</f>
        <v>0</v>
      </c>
    </row>
    <row r="16" spans="1:7" x14ac:dyDescent="0.3">
      <c r="A16">
        <v>115</v>
      </c>
      <c r="B16" s="8" t="str">
        <f>IF('1ra vuelta'!B16='Post poteo'!$F$5,'1ra vuelta'!B16,'2da vuelta'!E16)</f>
        <v>Programó y testeó ok</v>
      </c>
      <c r="C16" s="10"/>
    </row>
    <row r="17" spans="1:7" x14ac:dyDescent="0.3">
      <c r="A17">
        <v>116</v>
      </c>
      <c r="B17" s="8" t="str">
        <f>IF('1ra vuelta'!B17='Post poteo'!$F$5,'1ra vuelta'!B17,'2da vuelta'!E17)</f>
        <v>Programó y testeó ok</v>
      </c>
      <c r="C17" s="15" t="s">
        <v>33</v>
      </c>
      <c r="F17" s="12" t="s">
        <v>31</v>
      </c>
    </row>
    <row r="18" spans="1:7" x14ac:dyDescent="0.3">
      <c r="A18">
        <v>117</v>
      </c>
      <c r="B18" s="8" t="str">
        <f>IF('1ra vuelta'!B18='Post poteo'!$F$5,'1ra vuelta'!B18,'2da vuelta'!E18)</f>
        <v>Programó y testeó ok</v>
      </c>
      <c r="C18" s="15" t="s">
        <v>33</v>
      </c>
      <c r="D18" t="s">
        <v>35</v>
      </c>
      <c r="F18">
        <f>F6-F15</f>
        <v>138</v>
      </c>
      <c r="G18" s="3">
        <f>F18/F3</f>
        <v>0.965034965034965</v>
      </c>
    </row>
    <row r="19" spans="1:7" x14ac:dyDescent="0.3">
      <c r="A19">
        <v>118</v>
      </c>
      <c r="B19" s="8" t="str">
        <f>IF('1ra vuelta'!B19='Post poteo'!$F$5,'1ra vuelta'!B19,'2da vuelta'!E19)</f>
        <v>Programó y testeó ok</v>
      </c>
      <c r="C19" s="15" t="s">
        <v>33</v>
      </c>
    </row>
    <row r="20" spans="1:7" x14ac:dyDescent="0.3">
      <c r="A20">
        <v>119</v>
      </c>
      <c r="B20" s="8" t="str">
        <f>IF('1ra vuelta'!B20='Post poteo'!$F$5,'1ra vuelta'!B20,'2da vuelta'!E20)</f>
        <v>Programó y testeó ok</v>
      </c>
      <c r="C20" s="15" t="s">
        <v>33</v>
      </c>
      <c r="D20" t="s">
        <v>26</v>
      </c>
      <c r="F20" s="15" t="s">
        <v>33</v>
      </c>
    </row>
    <row r="21" spans="1:7" x14ac:dyDescent="0.3">
      <c r="A21">
        <v>120</v>
      </c>
      <c r="B21" s="8" t="str">
        <f>IF('1ra vuelta'!B21='Post poteo'!$F$5,'1ra vuelta'!B21,'2da vuelta'!E21)</f>
        <v>Programó y testeó ok</v>
      </c>
      <c r="C21" s="15" t="s">
        <v>33</v>
      </c>
      <c r="F21">
        <f>COUNTIF(C:C,F20)</f>
        <v>109</v>
      </c>
      <c r="G21" s="3">
        <f>F21/F18</f>
        <v>0.78985507246376807</v>
      </c>
    </row>
    <row r="22" spans="1:7" x14ac:dyDescent="0.3">
      <c r="A22">
        <v>121</v>
      </c>
      <c r="B22" s="8" t="str">
        <f>IF('1ra vuelta'!B22='Post poteo'!$F$5,'1ra vuelta'!B22,'2da vuelta'!E22)</f>
        <v>Programó y testeó ok</v>
      </c>
      <c r="C22" s="10"/>
    </row>
    <row r="23" spans="1:7" x14ac:dyDescent="0.3">
      <c r="A23">
        <v>122</v>
      </c>
      <c r="B23" s="8" t="str">
        <f>IF('1ra vuelta'!B23='Post poteo'!$F$5,'1ra vuelta'!B23,'2da vuelta'!E23)</f>
        <v>Programó y testeó ok</v>
      </c>
      <c r="C23" s="15" t="s">
        <v>33</v>
      </c>
      <c r="F23" s="14" t="s">
        <v>32</v>
      </c>
    </row>
    <row r="24" spans="1:7" x14ac:dyDescent="0.3">
      <c r="A24">
        <v>123</v>
      </c>
      <c r="B24" s="8" t="str">
        <f>IF('1ra vuelta'!B24='Post poteo'!$F$5,'1ra vuelta'!B24,'2da vuelta'!E24)</f>
        <v>Programó y testeó ok</v>
      </c>
      <c r="C24" s="15" t="s">
        <v>33</v>
      </c>
      <c r="F24">
        <f>COUNTIF(C:C,F23)</f>
        <v>0</v>
      </c>
    </row>
    <row r="25" spans="1:7" x14ac:dyDescent="0.3">
      <c r="A25">
        <v>124</v>
      </c>
      <c r="B25" s="8" t="str">
        <f>IF('1ra vuelta'!B25='Post poteo'!$F$5,'1ra vuelta'!B25,'2da vuelta'!E25)</f>
        <v>Programó y testeó ok</v>
      </c>
      <c r="C25" s="15" t="s">
        <v>33</v>
      </c>
    </row>
    <row r="26" spans="1:7" x14ac:dyDescent="0.3">
      <c r="A26">
        <v>125</v>
      </c>
      <c r="B26" s="8" t="str">
        <f>IF('1ra vuelta'!B26='Post poteo'!$F$5,'1ra vuelta'!B26,'2da vuelta'!E26)</f>
        <v>Programó y testeó ok</v>
      </c>
      <c r="C26" s="10"/>
      <c r="F26" s="5" t="s">
        <v>23</v>
      </c>
      <c r="G26" s="5"/>
    </row>
    <row r="27" spans="1:7" x14ac:dyDescent="0.3">
      <c r="A27">
        <v>126</v>
      </c>
      <c r="B27" s="8" t="str">
        <f>IF('1ra vuelta'!B27='Post poteo'!$F$5,'1ra vuelta'!B27,'2da vuelta'!E27)</f>
        <v>Programó y testeó ok</v>
      </c>
      <c r="C27" s="15" t="s">
        <v>33</v>
      </c>
      <c r="D27" t="s">
        <v>26</v>
      </c>
      <c r="F27" s="5">
        <f>F21</f>
        <v>109</v>
      </c>
      <c r="G27" s="13">
        <f>F27/F3</f>
        <v>0.76223776223776218</v>
      </c>
    </row>
    <row r="28" spans="1:7" x14ac:dyDescent="0.3">
      <c r="A28">
        <v>127</v>
      </c>
      <c r="B28" s="8" t="str">
        <f>IF('1ra vuelta'!B28='Post poteo'!$F$5,'1ra vuelta'!B28,'2da vuelta'!E28)</f>
        <v>Programó y testeó ok</v>
      </c>
      <c r="C28" s="15" t="s">
        <v>33</v>
      </c>
    </row>
    <row r="29" spans="1:7" x14ac:dyDescent="0.3">
      <c r="A29">
        <v>128</v>
      </c>
      <c r="B29" s="8" t="str">
        <f>IF('1ra vuelta'!B29='Post poteo'!$F$5,'1ra vuelta'!B29,'2da vuelta'!E29)</f>
        <v>Programó y testeó ok</v>
      </c>
      <c r="C29" s="15" t="s">
        <v>33</v>
      </c>
      <c r="D29" t="s">
        <v>34</v>
      </c>
    </row>
    <row r="30" spans="1:7" x14ac:dyDescent="0.3">
      <c r="A30">
        <v>129</v>
      </c>
      <c r="B30" s="8" t="str">
        <f>IF('1ra vuelta'!B30='Post poteo'!$F$5,'1ra vuelta'!B30,'2da vuelta'!E30)</f>
        <v>Programó y testeó ok</v>
      </c>
      <c r="C30" s="15" t="s">
        <v>33</v>
      </c>
    </row>
    <row r="31" spans="1:7" x14ac:dyDescent="0.3">
      <c r="A31">
        <v>130</v>
      </c>
      <c r="B31" s="8" t="str">
        <f>IF('1ra vuelta'!B31='Post poteo'!$F$5,'1ra vuelta'!B31,'2da vuelta'!E31)</f>
        <v>Programó y testeó ok</v>
      </c>
      <c r="C31" s="10"/>
      <c r="D31" t="s">
        <v>26</v>
      </c>
    </row>
    <row r="32" spans="1:7" x14ac:dyDescent="0.3">
      <c r="A32">
        <v>131</v>
      </c>
      <c r="B32" s="8" t="str">
        <f>IF('1ra vuelta'!B32='Post poteo'!$F$5,'1ra vuelta'!B32,'2da vuelta'!E32)</f>
        <v>Programó y testeó ok</v>
      </c>
      <c r="C32" s="15" t="s">
        <v>33</v>
      </c>
      <c r="D32" t="s">
        <v>35</v>
      </c>
    </row>
    <row r="33" spans="1:4" x14ac:dyDescent="0.3">
      <c r="A33">
        <v>132</v>
      </c>
      <c r="B33" s="8" t="str">
        <f>IF('1ra vuelta'!B33='Post poteo'!$F$5,'1ra vuelta'!B33,'2da vuelta'!E33)</f>
        <v>Programó y testeó ok</v>
      </c>
      <c r="C33" s="15" t="s">
        <v>33</v>
      </c>
      <c r="D33" t="s">
        <v>35</v>
      </c>
    </row>
    <row r="34" spans="1:4" x14ac:dyDescent="0.3">
      <c r="A34">
        <v>133</v>
      </c>
      <c r="B34" s="8" t="str">
        <f>IF('1ra vuelta'!B34='Post poteo'!$F$5,'1ra vuelta'!B34,'2da vuelta'!E34)</f>
        <v>Programó y testeó ok</v>
      </c>
      <c r="C34" s="10"/>
      <c r="D34" t="s">
        <v>5</v>
      </c>
    </row>
    <row r="35" spans="1:4" x14ac:dyDescent="0.3">
      <c r="A35">
        <v>134</v>
      </c>
      <c r="B35" s="8" t="str">
        <f>IF('1ra vuelta'!B35='Post poteo'!$F$5,'1ra vuelta'!B35,'2da vuelta'!E35)</f>
        <v>Programó y testeó ok</v>
      </c>
      <c r="C35" s="15" t="s">
        <v>33</v>
      </c>
      <c r="D35" t="s">
        <v>35</v>
      </c>
    </row>
    <row r="36" spans="1:4" x14ac:dyDescent="0.3">
      <c r="A36">
        <v>135</v>
      </c>
      <c r="B36" s="8" t="str">
        <f>IF('1ra vuelta'!B36='Post poteo'!$F$5,'1ra vuelta'!B36,'2da vuelta'!E36)</f>
        <v>Programó y testeó ok</v>
      </c>
      <c r="C36" s="15" t="s">
        <v>33</v>
      </c>
    </row>
    <row r="37" spans="1:4" x14ac:dyDescent="0.3">
      <c r="A37">
        <v>136</v>
      </c>
      <c r="B37" s="8" t="str">
        <f>IF('1ra vuelta'!B37='Post poteo'!$F$5,'1ra vuelta'!B37,'2da vuelta'!E37)</f>
        <v>Programó y testeó ok</v>
      </c>
      <c r="C37" s="10"/>
    </row>
    <row r="38" spans="1:4" x14ac:dyDescent="0.3">
      <c r="A38">
        <v>137</v>
      </c>
      <c r="B38" s="8" t="str">
        <f>IF('1ra vuelta'!B38='Post poteo'!$F$5,'1ra vuelta'!B38,'2da vuelta'!E38)</f>
        <v>Programó y testeó ok</v>
      </c>
      <c r="C38" s="15" t="s">
        <v>33</v>
      </c>
    </row>
    <row r="39" spans="1:4" x14ac:dyDescent="0.3">
      <c r="A39">
        <v>138</v>
      </c>
      <c r="B39" s="8" t="str">
        <f>IF('1ra vuelta'!B39='Post poteo'!$F$5,'1ra vuelta'!B39,'2da vuelta'!E39)</f>
        <v>Programó y testeó ok</v>
      </c>
      <c r="C39" s="10"/>
      <c r="D39" t="s">
        <v>26</v>
      </c>
    </row>
    <row r="40" spans="1:4" x14ac:dyDescent="0.3">
      <c r="A40">
        <v>139</v>
      </c>
      <c r="B40" s="8" t="str">
        <f>IF('1ra vuelta'!B40='Post poteo'!$F$5,'1ra vuelta'!B40,'2da vuelta'!E40)</f>
        <v>Programó y testeó ok</v>
      </c>
      <c r="C40" s="15" t="s">
        <v>33</v>
      </c>
      <c r="D40" t="s">
        <v>34</v>
      </c>
    </row>
    <row r="41" spans="1:4" x14ac:dyDescent="0.3">
      <c r="A41">
        <v>140</v>
      </c>
      <c r="B41" s="8" t="str">
        <f>IF('1ra vuelta'!B41='Post poteo'!$F$5,'1ra vuelta'!B41,'2da vuelta'!E41)</f>
        <v>Programó y testeó ok</v>
      </c>
      <c r="C41" s="15" t="s">
        <v>33</v>
      </c>
    </row>
    <row r="42" spans="1:4" x14ac:dyDescent="0.3">
      <c r="A42">
        <v>141</v>
      </c>
      <c r="B42" s="8" t="str">
        <f>IF('1ra vuelta'!B42='Post poteo'!$F$5,'1ra vuelta'!B42,'2da vuelta'!E42)</f>
        <v>Programó y testeó ok</v>
      </c>
      <c r="C42" s="15" t="s">
        <v>33</v>
      </c>
      <c r="D42" t="s">
        <v>34</v>
      </c>
    </row>
    <row r="43" spans="1:4" x14ac:dyDescent="0.3">
      <c r="A43">
        <v>142</v>
      </c>
      <c r="B43" s="8" t="str">
        <f>IF('1ra vuelta'!B43='Post poteo'!$F$5,'1ra vuelta'!B43,'2da vuelta'!E43)</f>
        <v>Programó y testeó ok</v>
      </c>
      <c r="C43" s="10"/>
      <c r="D43" t="s">
        <v>26</v>
      </c>
    </row>
    <row r="44" spans="1:4" x14ac:dyDescent="0.3">
      <c r="A44">
        <v>143</v>
      </c>
      <c r="B44" s="6" t="str">
        <f>IF('1ra vuelta'!B44='Post poteo'!$F$5,'1ra vuelta'!B44,'2da vuelta'!E44)</f>
        <v>No se pudo comunicar</v>
      </c>
      <c r="C44" s="10"/>
    </row>
    <row r="45" spans="1:4" x14ac:dyDescent="0.3">
      <c r="A45">
        <v>144</v>
      </c>
      <c r="B45" s="8" t="str">
        <f>IF('1ra vuelta'!B45='Post poteo'!$F$5,'1ra vuelta'!B45,'2da vuelta'!E45)</f>
        <v>Programó y testeó ok</v>
      </c>
      <c r="C45" s="10"/>
    </row>
    <row r="46" spans="1:4" x14ac:dyDescent="0.3">
      <c r="A46">
        <v>145</v>
      </c>
      <c r="B46" s="8" t="str">
        <f>IF('1ra vuelta'!B46='Post poteo'!$F$5,'1ra vuelta'!B46,'2da vuelta'!E46)</f>
        <v>Programó y testeó ok</v>
      </c>
      <c r="C46" s="15" t="s">
        <v>33</v>
      </c>
    </row>
    <row r="47" spans="1:4" x14ac:dyDescent="0.3">
      <c r="A47">
        <v>146</v>
      </c>
      <c r="B47" s="8" t="str">
        <f>IF('1ra vuelta'!B47='Post poteo'!$F$5,'1ra vuelta'!B47,'2da vuelta'!E47)</f>
        <v>Programó y testeó ok</v>
      </c>
      <c r="C47" s="15" t="s">
        <v>33</v>
      </c>
      <c r="D47" t="s">
        <v>34</v>
      </c>
    </row>
    <row r="48" spans="1:4" x14ac:dyDescent="0.3">
      <c r="A48">
        <v>147</v>
      </c>
      <c r="B48" s="8" t="str">
        <f>IF('1ra vuelta'!B48='Post poteo'!$F$5,'1ra vuelta'!B48,'2da vuelta'!E48)</f>
        <v>Programó y testeó ok</v>
      </c>
      <c r="C48" s="15" t="s">
        <v>33</v>
      </c>
      <c r="D48" t="s">
        <v>26</v>
      </c>
    </row>
    <row r="49" spans="1:4" x14ac:dyDescent="0.3">
      <c r="A49">
        <v>148</v>
      </c>
      <c r="B49" s="8" t="str">
        <f>IF('1ra vuelta'!B49='Post poteo'!$F$5,'1ra vuelta'!B49,'2da vuelta'!E49)</f>
        <v>Programó y testeó ok</v>
      </c>
      <c r="C49" s="15" t="s">
        <v>33</v>
      </c>
      <c r="D49" t="s">
        <v>35</v>
      </c>
    </row>
    <row r="50" spans="1:4" x14ac:dyDescent="0.3">
      <c r="A50">
        <v>149</v>
      </c>
      <c r="B50" s="8" t="str">
        <f>IF('1ra vuelta'!B50='Post poteo'!$F$5,'1ra vuelta'!B50,'2da vuelta'!E50)</f>
        <v>Programó y testeó ok</v>
      </c>
      <c r="C50" s="10"/>
    </row>
    <row r="51" spans="1:4" x14ac:dyDescent="0.3">
      <c r="A51">
        <v>150</v>
      </c>
      <c r="B51" s="8" t="str">
        <f>IF('1ra vuelta'!B51='Post poteo'!$F$5,'1ra vuelta'!B51,'2da vuelta'!E51)</f>
        <v>Programó y testeó ok</v>
      </c>
      <c r="C51" s="15" t="s">
        <v>33</v>
      </c>
      <c r="D51" t="s">
        <v>26</v>
      </c>
    </row>
    <row r="52" spans="1:4" x14ac:dyDescent="0.3">
      <c r="A52">
        <v>151</v>
      </c>
      <c r="B52" s="8" t="str">
        <f>IF('1ra vuelta'!B52='Post poteo'!$F$5,'1ra vuelta'!B52,'2da vuelta'!E52)</f>
        <v>Programó y testeó ok</v>
      </c>
      <c r="C52" s="15" t="s">
        <v>33</v>
      </c>
      <c r="D52" t="s">
        <v>35</v>
      </c>
    </row>
    <row r="53" spans="1:4" x14ac:dyDescent="0.3">
      <c r="A53">
        <v>152</v>
      </c>
      <c r="B53" s="8" t="str">
        <f>IF('1ra vuelta'!B53='Post poteo'!$F$5,'1ra vuelta'!B53,'2da vuelta'!E53)</f>
        <v>Programó y testeó ok</v>
      </c>
      <c r="C53" s="15" t="s">
        <v>33</v>
      </c>
    </row>
    <row r="54" spans="1:4" x14ac:dyDescent="0.3">
      <c r="A54">
        <v>153</v>
      </c>
      <c r="B54" s="8" t="str">
        <f>IF('1ra vuelta'!B54='Post poteo'!$F$5,'1ra vuelta'!B54,'2da vuelta'!E54)</f>
        <v>Programó y testeó ok</v>
      </c>
      <c r="C54" s="15" t="s">
        <v>33</v>
      </c>
    </row>
    <row r="55" spans="1:4" x14ac:dyDescent="0.3">
      <c r="A55">
        <v>154</v>
      </c>
      <c r="B55" s="8" t="str">
        <f>IF('1ra vuelta'!B55='Post poteo'!$F$5,'1ra vuelta'!B55,'2da vuelta'!E55)</f>
        <v>Programó y testeó ok</v>
      </c>
      <c r="C55" s="15" t="s">
        <v>33</v>
      </c>
    </row>
    <row r="56" spans="1:4" x14ac:dyDescent="0.3">
      <c r="A56">
        <v>155</v>
      </c>
      <c r="B56" s="8" t="str">
        <f>IF('1ra vuelta'!B56='Post poteo'!$F$5,'1ra vuelta'!B56,'2da vuelta'!E56)</f>
        <v>Programó y testeó ok</v>
      </c>
      <c r="C56" s="10"/>
      <c r="D56" s="7"/>
    </row>
    <row r="57" spans="1:4" x14ac:dyDescent="0.3">
      <c r="A57">
        <v>156</v>
      </c>
      <c r="B57" s="8" t="str">
        <f>IF('1ra vuelta'!B57='Post poteo'!$F$5,'1ra vuelta'!B57,'2da vuelta'!E57)</f>
        <v>Programó y testeó ok</v>
      </c>
      <c r="C57" s="15" t="s">
        <v>33</v>
      </c>
    </row>
    <row r="58" spans="1:4" x14ac:dyDescent="0.3">
      <c r="A58">
        <v>157</v>
      </c>
      <c r="B58" s="8" t="str">
        <f>IF('1ra vuelta'!B58='Post poteo'!$F$5,'1ra vuelta'!B58,'2da vuelta'!E58)</f>
        <v>Programó y testeó ok</v>
      </c>
      <c r="C58" s="15" t="s">
        <v>33</v>
      </c>
    </row>
    <row r="59" spans="1:4" x14ac:dyDescent="0.3">
      <c r="A59">
        <v>158</v>
      </c>
      <c r="B59" s="8" t="str">
        <f>IF('1ra vuelta'!B59='Post poteo'!$F$5,'1ra vuelta'!B59,'2da vuelta'!E59)</f>
        <v>Programó y testeó ok</v>
      </c>
      <c r="C59" s="15" t="s">
        <v>33</v>
      </c>
    </row>
    <row r="60" spans="1:4" x14ac:dyDescent="0.3">
      <c r="A60">
        <v>159</v>
      </c>
      <c r="B60" s="6" t="str">
        <f>IF('1ra vuelta'!B60='Post poteo'!$F$5,'1ra vuelta'!B60,'2da vuelta'!E60)</f>
        <v>No se pudo comunicar</v>
      </c>
      <c r="C60" s="10"/>
      <c r="D60" t="s">
        <v>19</v>
      </c>
    </row>
    <row r="61" spans="1:4" x14ac:dyDescent="0.3">
      <c r="A61">
        <v>160</v>
      </c>
      <c r="B61" s="8" t="str">
        <f>IF('1ra vuelta'!B61='Post poteo'!$F$5,'1ra vuelta'!B61,'2da vuelta'!E61)</f>
        <v>Programó y testeó ok</v>
      </c>
      <c r="C61" s="15" t="s">
        <v>33</v>
      </c>
    </row>
    <row r="62" spans="1:4" x14ac:dyDescent="0.3">
      <c r="A62">
        <v>161</v>
      </c>
      <c r="B62" s="6" t="str">
        <f>IF('1ra vuelta'!B62='Post poteo'!$F$5,'1ra vuelta'!B62,'2da vuelta'!E62)</f>
        <v>No se pudo comunicar</v>
      </c>
      <c r="C62" s="10"/>
      <c r="D62" t="s">
        <v>20</v>
      </c>
    </row>
    <row r="63" spans="1:4" x14ac:dyDescent="0.3">
      <c r="A63">
        <v>162</v>
      </c>
      <c r="B63" s="8" t="str">
        <f>IF('1ra vuelta'!B63='Post poteo'!$F$5,'1ra vuelta'!B63,'2da vuelta'!E63)</f>
        <v>Programó y testeó ok</v>
      </c>
      <c r="C63" s="10"/>
      <c r="D63" t="s">
        <v>36</v>
      </c>
    </row>
    <row r="64" spans="1:4" x14ac:dyDescent="0.3">
      <c r="A64">
        <v>163</v>
      </c>
      <c r="B64" s="8" t="str">
        <f>IF('1ra vuelta'!B64='Post poteo'!$F$5,'1ra vuelta'!B64,'2da vuelta'!E64)</f>
        <v>Programó y testeó ok</v>
      </c>
      <c r="C64" s="15" t="s">
        <v>33</v>
      </c>
    </row>
    <row r="65" spans="1:4" x14ac:dyDescent="0.3">
      <c r="A65">
        <v>164</v>
      </c>
      <c r="B65" s="8" t="str">
        <f>IF('1ra vuelta'!B65='Post poteo'!$F$5,'1ra vuelta'!B65,'2da vuelta'!E65)</f>
        <v>Programó y testeó ok</v>
      </c>
      <c r="C65" s="15" t="s">
        <v>33</v>
      </c>
    </row>
    <row r="66" spans="1:4" x14ac:dyDescent="0.3">
      <c r="A66">
        <v>165</v>
      </c>
      <c r="B66" s="8" t="str">
        <f>IF('1ra vuelta'!B66='Post poteo'!$F$5,'1ra vuelta'!B66,'2da vuelta'!E66)</f>
        <v>Programó y testeó ok</v>
      </c>
      <c r="C66" s="15" t="s">
        <v>33</v>
      </c>
    </row>
    <row r="67" spans="1:4" x14ac:dyDescent="0.3">
      <c r="A67">
        <v>166</v>
      </c>
      <c r="B67" s="8" t="str">
        <f>IF('1ra vuelta'!B67='Post poteo'!$F$5,'1ra vuelta'!B67,'2da vuelta'!E67)</f>
        <v>Programó y testeó ok</v>
      </c>
      <c r="C67" s="15" t="s">
        <v>33</v>
      </c>
    </row>
    <row r="68" spans="1:4" x14ac:dyDescent="0.3">
      <c r="A68">
        <v>167</v>
      </c>
      <c r="B68" s="8" t="str">
        <f>IF('1ra vuelta'!B68='Post poteo'!$F$5,'1ra vuelta'!B68,'2da vuelta'!E68)</f>
        <v>Programó y testeó ok</v>
      </c>
      <c r="C68" s="15" t="s">
        <v>33</v>
      </c>
    </row>
    <row r="69" spans="1:4" x14ac:dyDescent="0.3">
      <c r="A69">
        <v>168</v>
      </c>
      <c r="B69" s="8" t="str">
        <f>IF('1ra vuelta'!B69='Post poteo'!$F$5,'1ra vuelta'!B69,'2da vuelta'!E69)</f>
        <v>Programó y testeó ok</v>
      </c>
      <c r="C69" s="15" t="s">
        <v>33</v>
      </c>
      <c r="D69" t="s">
        <v>35</v>
      </c>
    </row>
    <row r="70" spans="1:4" x14ac:dyDescent="0.3">
      <c r="A70">
        <v>169</v>
      </c>
      <c r="B70" s="8" t="str">
        <f>IF('1ra vuelta'!B70='Post poteo'!$F$5,'1ra vuelta'!B70,'2da vuelta'!E70)</f>
        <v>Programó y testeó ok</v>
      </c>
      <c r="C70" s="15" t="s">
        <v>33</v>
      </c>
    </row>
    <row r="71" spans="1:4" x14ac:dyDescent="0.3">
      <c r="A71">
        <v>170</v>
      </c>
      <c r="B71" s="8" t="str">
        <f>IF('1ra vuelta'!B71='Post poteo'!$F$5,'1ra vuelta'!B71,'2da vuelta'!E71)</f>
        <v>Programó y testeó ok</v>
      </c>
      <c r="C71" s="15" t="s">
        <v>33</v>
      </c>
    </row>
    <row r="72" spans="1:4" x14ac:dyDescent="0.3">
      <c r="A72">
        <v>171</v>
      </c>
      <c r="B72" s="8" t="str">
        <f>IF('1ra vuelta'!B72='Post poteo'!$F$5,'1ra vuelta'!B72,'2da vuelta'!E72)</f>
        <v>Programó y testeó ok</v>
      </c>
      <c r="C72" s="15" t="s">
        <v>33</v>
      </c>
    </row>
    <row r="73" spans="1:4" x14ac:dyDescent="0.3">
      <c r="A73">
        <v>172</v>
      </c>
      <c r="B73" s="8" t="str">
        <f>IF('1ra vuelta'!B73='Post poteo'!$F$5,'1ra vuelta'!B73,'2da vuelta'!E73)</f>
        <v>Programó y testeó ok</v>
      </c>
      <c r="C73" s="10"/>
    </row>
    <row r="74" spans="1:4" x14ac:dyDescent="0.3">
      <c r="A74">
        <v>173</v>
      </c>
      <c r="B74" s="8" t="str">
        <f>IF('1ra vuelta'!B74='Post poteo'!$F$5,'1ra vuelta'!B74,'2da vuelta'!E74)</f>
        <v>Programó y testeó ok</v>
      </c>
      <c r="C74" s="15" t="s">
        <v>33</v>
      </c>
    </row>
    <row r="75" spans="1:4" x14ac:dyDescent="0.3">
      <c r="A75">
        <v>174</v>
      </c>
      <c r="B75" s="8" t="str">
        <f>IF('1ra vuelta'!B75='Post poteo'!$F$5,'1ra vuelta'!B75,'2da vuelta'!E75)</f>
        <v>Programó y testeó ok</v>
      </c>
      <c r="C75" s="15" t="s">
        <v>33</v>
      </c>
    </row>
    <row r="76" spans="1:4" x14ac:dyDescent="0.3">
      <c r="A76">
        <v>175</v>
      </c>
      <c r="B76" s="8" t="str">
        <f>IF('1ra vuelta'!B76='Post poteo'!$F$5,'1ra vuelta'!B76,'2da vuelta'!E76)</f>
        <v>Programó y testeó ok</v>
      </c>
      <c r="C76" s="10"/>
    </row>
    <row r="77" spans="1:4" x14ac:dyDescent="0.3">
      <c r="A77">
        <v>176</v>
      </c>
      <c r="B77" s="8" t="str">
        <f>IF('1ra vuelta'!B77='Post poteo'!$F$5,'1ra vuelta'!B77,'2da vuelta'!E77)</f>
        <v>Programó y testeó ok</v>
      </c>
      <c r="C77" s="15" t="s">
        <v>33</v>
      </c>
      <c r="D77" t="s">
        <v>35</v>
      </c>
    </row>
    <row r="78" spans="1:4" x14ac:dyDescent="0.3">
      <c r="A78">
        <v>177</v>
      </c>
      <c r="B78" s="8" t="str">
        <f>IF('1ra vuelta'!B78='Post poteo'!$F$5,'1ra vuelta'!B78,'2da vuelta'!E78)</f>
        <v>Programó y testeó ok</v>
      </c>
      <c r="C78" s="15" t="s">
        <v>33</v>
      </c>
    </row>
    <row r="79" spans="1:4" x14ac:dyDescent="0.3">
      <c r="A79">
        <v>178</v>
      </c>
      <c r="B79" s="8" t="str">
        <f>IF('1ra vuelta'!B79='Post poteo'!$F$5,'1ra vuelta'!B79,'2da vuelta'!E79)</f>
        <v>Programó y testeó ok</v>
      </c>
      <c r="C79" s="15" t="s">
        <v>33</v>
      </c>
    </row>
    <row r="80" spans="1:4" x14ac:dyDescent="0.3">
      <c r="A80">
        <v>179</v>
      </c>
      <c r="B80" s="8" t="str">
        <f>IF('1ra vuelta'!B80='Post poteo'!$F$5,'1ra vuelta'!B80,'2da vuelta'!E80)</f>
        <v>Programó y testeó ok</v>
      </c>
      <c r="C80" s="15" t="s">
        <v>33</v>
      </c>
    </row>
    <row r="81" spans="1:4" x14ac:dyDescent="0.3">
      <c r="A81">
        <v>180</v>
      </c>
      <c r="B81" s="8" t="str">
        <f>IF('1ra vuelta'!B81='Post poteo'!$F$5,'1ra vuelta'!B81,'2da vuelta'!E81)</f>
        <v>Programó y testeó ok</v>
      </c>
      <c r="C81" s="15" t="s">
        <v>33</v>
      </c>
    </row>
    <row r="82" spans="1:4" x14ac:dyDescent="0.3">
      <c r="A82">
        <v>181</v>
      </c>
      <c r="B82" s="8" t="str">
        <f>IF('1ra vuelta'!B82='Post poteo'!$F$5,'1ra vuelta'!B82,'2da vuelta'!E82)</f>
        <v>Programó y testeó ok</v>
      </c>
      <c r="C82" s="15" t="s">
        <v>33</v>
      </c>
      <c r="D82" t="s">
        <v>35</v>
      </c>
    </row>
    <row r="83" spans="1:4" x14ac:dyDescent="0.3">
      <c r="A83">
        <v>182</v>
      </c>
      <c r="B83" s="8" t="str">
        <f>IF('1ra vuelta'!B83='Post poteo'!$F$5,'1ra vuelta'!B83,'2da vuelta'!E83)</f>
        <v>Programó y testeó ok</v>
      </c>
      <c r="C83" s="15" t="s">
        <v>33</v>
      </c>
    </row>
    <row r="84" spans="1:4" x14ac:dyDescent="0.3">
      <c r="A84">
        <v>183</v>
      </c>
      <c r="B84" s="8" t="str">
        <f>IF('1ra vuelta'!B84='Post poteo'!$F$5,'1ra vuelta'!B84,'2da vuelta'!E84)</f>
        <v>Programó y testeó ok</v>
      </c>
      <c r="C84" s="15" t="s">
        <v>33</v>
      </c>
    </row>
    <row r="85" spans="1:4" x14ac:dyDescent="0.3">
      <c r="A85">
        <v>184</v>
      </c>
      <c r="B85" s="8" t="str">
        <f>IF('1ra vuelta'!B85='Post poteo'!$F$5,'1ra vuelta'!B85,'2da vuelta'!E85)</f>
        <v>Programó y testeó ok</v>
      </c>
      <c r="C85" s="15" t="s">
        <v>33</v>
      </c>
    </row>
    <row r="86" spans="1:4" x14ac:dyDescent="0.3">
      <c r="A86">
        <v>185</v>
      </c>
      <c r="B86" s="8" t="str">
        <f>IF('1ra vuelta'!B86='Post poteo'!$F$5,'1ra vuelta'!B86,'2da vuelta'!E86)</f>
        <v>Programó y testeó ok</v>
      </c>
      <c r="C86" s="15" t="s">
        <v>33</v>
      </c>
    </row>
    <row r="87" spans="1:4" x14ac:dyDescent="0.3">
      <c r="A87">
        <v>186</v>
      </c>
      <c r="B87" s="8" t="str">
        <f>IF('1ra vuelta'!B87='Post poteo'!$F$5,'1ra vuelta'!B87,'2da vuelta'!E87)</f>
        <v>Programó y testeó ok</v>
      </c>
      <c r="C87" s="15" t="s">
        <v>33</v>
      </c>
      <c r="D87" t="s">
        <v>26</v>
      </c>
    </row>
    <row r="88" spans="1:4" x14ac:dyDescent="0.3">
      <c r="A88">
        <v>187</v>
      </c>
      <c r="B88" s="8" t="str">
        <f>IF('1ra vuelta'!B88='Post poteo'!$F$5,'1ra vuelta'!B88,'2da vuelta'!E88)</f>
        <v>Programó y testeó ok</v>
      </c>
      <c r="C88" s="15" t="s">
        <v>33</v>
      </c>
      <c r="D88" t="s">
        <v>34</v>
      </c>
    </row>
    <row r="89" spans="1:4" x14ac:dyDescent="0.3">
      <c r="A89">
        <v>188</v>
      </c>
      <c r="B89" s="8" t="str">
        <f>IF('1ra vuelta'!B89='Post poteo'!$F$5,'1ra vuelta'!B89,'2da vuelta'!E89)</f>
        <v>Programó y testeó ok</v>
      </c>
      <c r="C89" s="15" t="s">
        <v>33</v>
      </c>
      <c r="D89" t="s">
        <v>35</v>
      </c>
    </row>
    <row r="90" spans="1:4" x14ac:dyDescent="0.3">
      <c r="A90">
        <v>189</v>
      </c>
      <c r="B90" s="8" t="str">
        <f>IF('1ra vuelta'!B90='Post poteo'!$F$5,'1ra vuelta'!B90,'2da vuelta'!E90)</f>
        <v>Programó y testeó ok</v>
      </c>
      <c r="C90" s="15" t="s">
        <v>33</v>
      </c>
    </row>
    <row r="91" spans="1:4" x14ac:dyDescent="0.3">
      <c r="A91">
        <v>190</v>
      </c>
      <c r="B91" s="8" t="str">
        <f>IF('1ra vuelta'!B91='Post poteo'!$F$5,'1ra vuelta'!B91,'2da vuelta'!E91)</f>
        <v>Programó y testeó ok</v>
      </c>
      <c r="D91" t="s">
        <v>25</v>
      </c>
    </row>
    <row r="92" spans="1:4" x14ac:dyDescent="0.3">
      <c r="A92">
        <v>191</v>
      </c>
      <c r="B92" s="8" t="str">
        <f>IF('1ra vuelta'!B92='Post poteo'!$F$5,'1ra vuelta'!B92,'2da vuelta'!E92)</f>
        <v>Programó y testeó ok</v>
      </c>
      <c r="C92" s="15" t="s">
        <v>33</v>
      </c>
      <c r="D92" t="s">
        <v>26</v>
      </c>
    </row>
    <row r="93" spans="1:4" x14ac:dyDescent="0.3">
      <c r="A93">
        <v>192</v>
      </c>
      <c r="B93" s="8" t="str">
        <f>IF('1ra vuelta'!B93='Post poteo'!$F$5,'1ra vuelta'!B93,'2da vuelta'!E93)</f>
        <v>Programó y testeó ok</v>
      </c>
      <c r="C93" s="15" t="s">
        <v>33</v>
      </c>
      <c r="D93" t="s">
        <v>26</v>
      </c>
    </row>
    <row r="94" spans="1:4" x14ac:dyDescent="0.3">
      <c r="A94">
        <v>193</v>
      </c>
      <c r="B94" s="8" t="str">
        <f>IF('1ra vuelta'!B94='Post poteo'!$F$5,'1ra vuelta'!B94,'2da vuelta'!E94)</f>
        <v>Programó y testeó ok</v>
      </c>
      <c r="C94" s="15" t="s">
        <v>33</v>
      </c>
    </row>
    <row r="95" spans="1:4" x14ac:dyDescent="0.3">
      <c r="A95">
        <v>194</v>
      </c>
      <c r="B95" s="8" t="str">
        <f>IF('1ra vuelta'!B95='Post poteo'!$F$5,'1ra vuelta'!B95,'2da vuelta'!E95)</f>
        <v>Programó y testeó ok</v>
      </c>
      <c r="C95" s="15" t="s">
        <v>33</v>
      </c>
    </row>
    <row r="96" spans="1:4" x14ac:dyDescent="0.3">
      <c r="A96">
        <v>195</v>
      </c>
      <c r="B96" s="8" t="str">
        <f>IF('1ra vuelta'!B96='Post poteo'!$F$5,'1ra vuelta'!B96,'2da vuelta'!E96)</f>
        <v>Programó y testeó ok</v>
      </c>
      <c r="C96" s="15" t="s">
        <v>33</v>
      </c>
      <c r="D96" t="s">
        <v>26</v>
      </c>
    </row>
    <row r="97" spans="1:4" x14ac:dyDescent="0.3">
      <c r="A97">
        <v>196</v>
      </c>
      <c r="B97" s="8" t="str">
        <f>IF('1ra vuelta'!B97='Post poteo'!$F$5,'1ra vuelta'!B97,'2da vuelta'!E97)</f>
        <v>Programó y testeó ok</v>
      </c>
      <c r="C97" s="15" t="s">
        <v>33</v>
      </c>
      <c r="D97" t="s">
        <v>35</v>
      </c>
    </row>
    <row r="98" spans="1:4" x14ac:dyDescent="0.3">
      <c r="A98">
        <v>197</v>
      </c>
      <c r="B98" s="8" t="str">
        <f>IF('1ra vuelta'!B98='Post poteo'!$F$5,'1ra vuelta'!B98,'2da vuelta'!E98)</f>
        <v>Programó y testeó ok</v>
      </c>
      <c r="C98" s="15" t="s">
        <v>33</v>
      </c>
    </row>
    <row r="99" spans="1:4" x14ac:dyDescent="0.3">
      <c r="A99">
        <v>198</v>
      </c>
      <c r="B99" s="8" t="str">
        <f>IF('1ra vuelta'!B99='Post poteo'!$F$5,'1ra vuelta'!B99,'2da vuelta'!E99)</f>
        <v>Programó y testeó ok</v>
      </c>
      <c r="C99" s="15" t="s">
        <v>33</v>
      </c>
      <c r="D99" t="s">
        <v>35</v>
      </c>
    </row>
    <row r="100" spans="1:4" x14ac:dyDescent="0.3">
      <c r="A100">
        <v>199</v>
      </c>
      <c r="B100" s="8" t="str">
        <f>IF('1ra vuelta'!B100='Post poteo'!$F$5,'1ra vuelta'!B100,'2da vuelta'!E100)</f>
        <v>Programó y testeó ok</v>
      </c>
      <c r="C100" s="10"/>
    </row>
    <row r="101" spans="1:4" x14ac:dyDescent="0.3">
      <c r="A101">
        <v>200</v>
      </c>
      <c r="B101" s="8" t="str">
        <f>IF('1ra vuelta'!B101='Post poteo'!$F$5,'1ra vuelta'!B101,'2da vuelta'!E101)</f>
        <v>Programó y testeó ok</v>
      </c>
      <c r="C101" s="10"/>
    </row>
    <row r="102" spans="1:4" x14ac:dyDescent="0.3">
      <c r="A102">
        <v>201</v>
      </c>
      <c r="B102" s="8" t="str">
        <f>IF('1ra vuelta'!B102='Post poteo'!$F$5,'1ra vuelta'!B102,'2da vuelta'!E102)</f>
        <v>Programó y testeó ok</v>
      </c>
      <c r="C102" s="15" t="s">
        <v>33</v>
      </c>
    </row>
    <row r="103" spans="1:4" x14ac:dyDescent="0.3">
      <c r="A103">
        <v>202</v>
      </c>
      <c r="B103" s="8" t="str">
        <f>IF('1ra vuelta'!B103='Post poteo'!$F$5,'1ra vuelta'!B103,'2da vuelta'!E103)</f>
        <v>Programó y testeó ok</v>
      </c>
      <c r="C103" s="15" t="s">
        <v>33</v>
      </c>
      <c r="D103" t="s">
        <v>22</v>
      </c>
    </row>
    <row r="104" spans="1:4" x14ac:dyDescent="0.3">
      <c r="A104">
        <v>203</v>
      </c>
      <c r="B104" s="8" t="str">
        <f>IF('1ra vuelta'!B104='Post poteo'!$F$5,'1ra vuelta'!B104,'2da vuelta'!E104)</f>
        <v>Programó y testeó ok</v>
      </c>
      <c r="C104" s="15" t="s">
        <v>33</v>
      </c>
    </row>
    <row r="105" spans="1:4" x14ac:dyDescent="0.3">
      <c r="A105">
        <v>204</v>
      </c>
      <c r="B105" s="8" t="str">
        <f>IF('1ra vuelta'!B105='Post poteo'!$F$5,'1ra vuelta'!B105,'2da vuelta'!E105)</f>
        <v>Programó y testeó ok</v>
      </c>
      <c r="C105" s="15" t="s">
        <v>33</v>
      </c>
    </row>
    <row r="106" spans="1:4" x14ac:dyDescent="0.3">
      <c r="A106">
        <v>205</v>
      </c>
      <c r="B106" s="8" t="str">
        <f>IF('1ra vuelta'!B106='Post poteo'!$F$5,'1ra vuelta'!B106,'2da vuelta'!E106)</f>
        <v>Programó y testeó ok</v>
      </c>
      <c r="C106" s="15" t="s">
        <v>33</v>
      </c>
    </row>
    <row r="107" spans="1:4" x14ac:dyDescent="0.3">
      <c r="A107">
        <v>206</v>
      </c>
      <c r="B107" s="8" t="str">
        <f>IF('1ra vuelta'!B107='Post poteo'!$F$5,'1ra vuelta'!B107,'2da vuelta'!E107)</f>
        <v>Programó y testeó ok</v>
      </c>
      <c r="C107" s="15" t="s">
        <v>33</v>
      </c>
    </row>
    <row r="108" spans="1:4" x14ac:dyDescent="0.3">
      <c r="A108">
        <v>207</v>
      </c>
      <c r="B108" s="8" t="str">
        <f>IF('1ra vuelta'!B108='Post poteo'!$F$5,'1ra vuelta'!B108,'2da vuelta'!E108)</f>
        <v>Programó y testeó ok</v>
      </c>
      <c r="C108" s="15" t="s">
        <v>33</v>
      </c>
      <c r="D108" t="s">
        <v>24</v>
      </c>
    </row>
    <row r="109" spans="1:4" x14ac:dyDescent="0.3">
      <c r="A109">
        <v>208</v>
      </c>
      <c r="B109" s="8" t="str">
        <f>IF('1ra vuelta'!B109='Post poteo'!$F$5,'1ra vuelta'!B109,'2da vuelta'!E109)</f>
        <v>Programó y testeó ok</v>
      </c>
      <c r="C109" s="15" t="s">
        <v>33</v>
      </c>
    </row>
    <row r="110" spans="1:4" x14ac:dyDescent="0.3">
      <c r="A110">
        <v>209</v>
      </c>
      <c r="B110" s="8" t="str">
        <f>IF('1ra vuelta'!B110='Post poteo'!$F$5,'1ra vuelta'!B110,'2da vuelta'!E110)</f>
        <v>Programó y testeó ok</v>
      </c>
      <c r="C110" s="15" t="s">
        <v>33</v>
      </c>
    </row>
    <row r="111" spans="1:4" x14ac:dyDescent="0.3">
      <c r="A111">
        <v>210</v>
      </c>
      <c r="B111" s="8" t="str">
        <f>IF('1ra vuelta'!B111='Post poteo'!$F$5,'1ra vuelta'!B111,'2da vuelta'!E111)</f>
        <v>Programó y testeó ok</v>
      </c>
      <c r="C111" s="15" t="s">
        <v>33</v>
      </c>
    </row>
    <row r="112" spans="1:4" x14ac:dyDescent="0.3">
      <c r="A112">
        <v>211</v>
      </c>
      <c r="B112" s="8" t="str">
        <f>IF('1ra vuelta'!B112='Post poteo'!$F$5,'1ra vuelta'!B112,'2da vuelta'!E112)</f>
        <v>Programó y testeó ok</v>
      </c>
      <c r="C112" s="15" t="s">
        <v>33</v>
      </c>
    </row>
    <row r="113" spans="1:4" x14ac:dyDescent="0.3">
      <c r="A113">
        <v>212</v>
      </c>
      <c r="B113" s="8" t="str">
        <f>IF('1ra vuelta'!B113='Post poteo'!$F$5,'1ra vuelta'!B113,'2da vuelta'!E113)</f>
        <v>Programó y testeó ok</v>
      </c>
      <c r="C113" s="15" t="s">
        <v>33</v>
      </c>
      <c r="D113" t="s">
        <v>26</v>
      </c>
    </row>
    <row r="114" spans="1:4" x14ac:dyDescent="0.3">
      <c r="A114">
        <v>213</v>
      </c>
      <c r="B114" s="8" t="str">
        <f>IF('1ra vuelta'!B114='Post poteo'!$F$5,'1ra vuelta'!B114,'2da vuelta'!E114)</f>
        <v>Programó y testeó ok</v>
      </c>
      <c r="C114" s="10"/>
    </row>
    <row r="115" spans="1:4" x14ac:dyDescent="0.3">
      <c r="A115">
        <v>214</v>
      </c>
      <c r="B115" s="8" t="str">
        <f>IF('1ra vuelta'!B115='Post poteo'!$F$5,'1ra vuelta'!B115,'2da vuelta'!E115)</f>
        <v>Programó y testeó ok</v>
      </c>
      <c r="C115" s="10"/>
    </row>
    <row r="116" spans="1:4" x14ac:dyDescent="0.3">
      <c r="A116">
        <v>215</v>
      </c>
      <c r="B116" s="8" t="str">
        <f>IF('1ra vuelta'!B116='Post poteo'!$F$5,'1ra vuelta'!B116,'2da vuelta'!E116)</f>
        <v>Programó y testeó ok</v>
      </c>
      <c r="C116" s="15" t="s">
        <v>33</v>
      </c>
      <c r="D116" t="s">
        <v>26</v>
      </c>
    </row>
    <row r="117" spans="1:4" x14ac:dyDescent="0.3">
      <c r="A117">
        <v>216</v>
      </c>
      <c r="B117" s="8" t="str">
        <f>IF('1ra vuelta'!B117='Post poteo'!$F$5,'1ra vuelta'!B117,'2da vuelta'!E117)</f>
        <v>Programó y testeó ok</v>
      </c>
      <c r="C117" s="15" t="s">
        <v>33</v>
      </c>
    </row>
    <row r="118" spans="1:4" x14ac:dyDescent="0.3">
      <c r="A118">
        <v>217</v>
      </c>
      <c r="B118" s="8" t="str">
        <f>IF('1ra vuelta'!B118='Post poteo'!$F$5,'1ra vuelta'!B118,'2da vuelta'!E118)</f>
        <v>Programó y testeó ok</v>
      </c>
      <c r="C118" s="15" t="s">
        <v>33</v>
      </c>
    </row>
    <row r="119" spans="1:4" x14ac:dyDescent="0.3">
      <c r="A119">
        <v>218</v>
      </c>
      <c r="B119" s="8" t="str">
        <f>IF('1ra vuelta'!B119='Post poteo'!$F$5,'1ra vuelta'!B119,'2da vuelta'!E119)</f>
        <v>Programó y testeó ok</v>
      </c>
      <c r="C119" s="10"/>
    </row>
    <row r="120" spans="1:4" x14ac:dyDescent="0.3">
      <c r="A120">
        <v>219</v>
      </c>
      <c r="B120" s="8" t="str">
        <f>IF('1ra vuelta'!B120='Post poteo'!$F$5,'1ra vuelta'!B120,'2da vuelta'!E120)</f>
        <v>Programó y testeó ok</v>
      </c>
      <c r="C120" s="15" t="s">
        <v>33</v>
      </c>
    </row>
    <row r="121" spans="1:4" x14ac:dyDescent="0.3">
      <c r="A121">
        <v>220</v>
      </c>
      <c r="B121" s="8" t="str">
        <f>IF('1ra vuelta'!B121='Post poteo'!$F$5,'1ra vuelta'!B121,'2da vuelta'!E121)</f>
        <v>Programó y testeó ok</v>
      </c>
      <c r="C121" s="15" t="s">
        <v>33</v>
      </c>
    </row>
    <row r="122" spans="1:4" x14ac:dyDescent="0.3">
      <c r="A122">
        <v>221</v>
      </c>
      <c r="B122" s="8" t="str">
        <f>IF('1ra vuelta'!B122='Post poteo'!$F$5,'1ra vuelta'!B122,'2da vuelta'!E122)</f>
        <v>Programó y testeó ok</v>
      </c>
      <c r="C122" s="15" t="s">
        <v>33</v>
      </c>
    </row>
    <row r="123" spans="1:4" x14ac:dyDescent="0.3">
      <c r="A123">
        <v>222</v>
      </c>
      <c r="B123" s="8" t="str">
        <f>IF('1ra vuelta'!B123='Post poteo'!$F$5,'1ra vuelta'!B123,'2da vuelta'!E123)</f>
        <v>Programó y testeó ok</v>
      </c>
      <c r="C123" s="15" t="s">
        <v>33</v>
      </c>
    </row>
    <row r="124" spans="1:4" x14ac:dyDescent="0.3">
      <c r="A124">
        <v>223</v>
      </c>
      <c r="B124" s="8" t="str">
        <f>IF('1ra vuelta'!B124='Post poteo'!$F$5,'1ra vuelta'!B124,'2da vuelta'!E124)</f>
        <v>Programó y testeó ok</v>
      </c>
      <c r="C124" s="15" t="s">
        <v>33</v>
      </c>
    </row>
    <row r="125" spans="1:4" x14ac:dyDescent="0.3">
      <c r="A125">
        <v>224</v>
      </c>
      <c r="B125" s="8" t="str">
        <f>IF('1ra vuelta'!B125='Post poteo'!$F$5,'1ra vuelta'!B125,'2da vuelta'!E125)</f>
        <v>Programó y testeó ok</v>
      </c>
      <c r="C125" s="15" t="s">
        <v>33</v>
      </c>
      <c r="D125" t="s">
        <v>26</v>
      </c>
    </row>
    <row r="126" spans="1:4" x14ac:dyDescent="0.3">
      <c r="A126">
        <v>225</v>
      </c>
      <c r="B126" s="8" t="str">
        <f>IF('1ra vuelta'!B126='Post poteo'!$F$5,'1ra vuelta'!B126,'2da vuelta'!E126)</f>
        <v>Programó y testeó ok</v>
      </c>
      <c r="C126" s="15" t="s">
        <v>33</v>
      </c>
    </row>
    <row r="127" spans="1:4" x14ac:dyDescent="0.3">
      <c r="A127">
        <v>226</v>
      </c>
      <c r="B127" s="8" t="str">
        <f>IF('1ra vuelta'!B127='Post poteo'!$F$5,'1ra vuelta'!B127,'2da vuelta'!E127)</f>
        <v>Programó y testeó ok</v>
      </c>
      <c r="C127" s="10"/>
    </row>
    <row r="128" spans="1:4" x14ac:dyDescent="0.3">
      <c r="A128">
        <v>227</v>
      </c>
      <c r="B128" s="8" t="str">
        <f>IF('1ra vuelta'!B128='Post poteo'!$F$5,'1ra vuelta'!B128,'2da vuelta'!E128)</f>
        <v>Programó y testeó ok</v>
      </c>
      <c r="C128" s="15" t="s">
        <v>33</v>
      </c>
    </row>
    <row r="129" spans="1:4" x14ac:dyDescent="0.3">
      <c r="A129">
        <v>228</v>
      </c>
      <c r="B129" s="8" t="str">
        <f>IF('1ra vuelta'!B129='Post poteo'!$F$5,'1ra vuelta'!B129,'2da vuelta'!E129)</f>
        <v>Programó y testeó ok</v>
      </c>
      <c r="C129" s="15" t="s">
        <v>33</v>
      </c>
    </row>
    <row r="130" spans="1:4" x14ac:dyDescent="0.3">
      <c r="A130">
        <v>229</v>
      </c>
      <c r="B130" s="8" t="str">
        <f>IF('1ra vuelta'!B130='Post poteo'!$F$5,'1ra vuelta'!B130,'2da vuelta'!E130)</f>
        <v>Programó y testeó ok</v>
      </c>
      <c r="C130" s="15" t="s">
        <v>33</v>
      </c>
    </row>
    <row r="131" spans="1:4" x14ac:dyDescent="0.3">
      <c r="A131">
        <v>230</v>
      </c>
      <c r="B131" s="6" t="str">
        <f>IF('1ra vuelta'!B131='Post poteo'!$F$5,'1ra vuelta'!B131,'2da vuelta'!E131)</f>
        <v>No se pudo comunicar</v>
      </c>
      <c r="C131" s="10"/>
      <c r="D131" t="s">
        <v>21</v>
      </c>
    </row>
    <row r="132" spans="1:4" x14ac:dyDescent="0.3">
      <c r="A132">
        <v>231</v>
      </c>
      <c r="B132" s="8" t="str">
        <f>IF('1ra vuelta'!B132='Post poteo'!$F$5,'1ra vuelta'!B132,'2da vuelta'!E132)</f>
        <v>Programó y testeó ok</v>
      </c>
      <c r="C132" s="10"/>
    </row>
    <row r="133" spans="1:4" x14ac:dyDescent="0.3">
      <c r="A133">
        <v>232</v>
      </c>
      <c r="B133" s="8" t="str">
        <f>IF('1ra vuelta'!B133='Post poteo'!$F$5,'1ra vuelta'!B133,'2da vuelta'!E133)</f>
        <v>Programó y testeó ok</v>
      </c>
      <c r="C133" s="15" t="s">
        <v>33</v>
      </c>
    </row>
    <row r="134" spans="1:4" x14ac:dyDescent="0.3">
      <c r="A134">
        <v>233</v>
      </c>
      <c r="B134" s="8" t="str">
        <f>IF('1ra vuelta'!B134='Post poteo'!$F$5,'1ra vuelta'!B134,'2da vuelta'!E134)</f>
        <v>Programó y testeó ok</v>
      </c>
      <c r="C134" s="15" t="s">
        <v>33</v>
      </c>
    </row>
    <row r="135" spans="1:4" x14ac:dyDescent="0.3">
      <c r="A135">
        <v>234</v>
      </c>
      <c r="B135" s="8" t="str">
        <f>IF('1ra vuelta'!B135='Post poteo'!$F$5,'1ra vuelta'!B135,'2da vuelta'!E135)</f>
        <v>Programó y testeó ok</v>
      </c>
      <c r="C135" s="15" t="s">
        <v>33</v>
      </c>
      <c r="D135" t="s">
        <v>28</v>
      </c>
    </row>
    <row r="136" spans="1:4" x14ac:dyDescent="0.3">
      <c r="A136">
        <v>235</v>
      </c>
      <c r="B136" s="8" t="str">
        <f>IF('1ra vuelta'!B136='Post poteo'!$F$5,'1ra vuelta'!B136,'2da vuelta'!E136)</f>
        <v>Programó y testeó ok</v>
      </c>
      <c r="C136" s="15" t="s">
        <v>33</v>
      </c>
    </row>
    <row r="137" spans="1:4" x14ac:dyDescent="0.3">
      <c r="A137">
        <v>236</v>
      </c>
      <c r="B137" s="8" t="str">
        <f>IF('1ra vuelta'!B137='Post poteo'!$F$5,'1ra vuelta'!B137,'2da vuelta'!E137)</f>
        <v>Programó y testeó ok</v>
      </c>
      <c r="C137" s="10"/>
    </row>
    <row r="138" spans="1:4" x14ac:dyDescent="0.3">
      <c r="A138">
        <v>237</v>
      </c>
      <c r="B138" s="8" t="str">
        <f>IF('1ra vuelta'!B138='Post poteo'!$F$5,'1ra vuelta'!B138,'2da vuelta'!E138)</f>
        <v>Programó y testeó ok</v>
      </c>
      <c r="C138" s="10"/>
    </row>
    <row r="139" spans="1:4" x14ac:dyDescent="0.3">
      <c r="A139">
        <v>238</v>
      </c>
      <c r="B139" s="8" t="str">
        <f>IF('1ra vuelta'!B139='Post poteo'!$F$5,'1ra vuelta'!B139,'2da vuelta'!E139)</f>
        <v>Programó y testeó ok</v>
      </c>
      <c r="C139" s="15" t="s">
        <v>33</v>
      </c>
    </row>
    <row r="140" spans="1:4" x14ac:dyDescent="0.3">
      <c r="A140">
        <v>239</v>
      </c>
      <c r="B140" s="8" t="str">
        <f>IF('1ra vuelta'!B140='Post poteo'!$F$5,'1ra vuelta'!B140,'2da vuelta'!E140)</f>
        <v>Programó y testeó ok</v>
      </c>
      <c r="C140" s="15" t="s">
        <v>33</v>
      </c>
      <c r="D140" t="s">
        <v>26</v>
      </c>
    </row>
    <row r="141" spans="1:4" x14ac:dyDescent="0.3">
      <c r="A141">
        <v>240</v>
      </c>
      <c r="B141" s="8" t="str">
        <f>IF('1ra vuelta'!B141='Post poteo'!$F$5,'1ra vuelta'!B141,'2da vuelta'!E141)</f>
        <v>Programó y testeó ok</v>
      </c>
      <c r="C141" s="15" t="s">
        <v>33</v>
      </c>
      <c r="D141" t="s">
        <v>26</v>
      </c>
    </row>
    <row r="142" spans="1:4" x14ac:dyDescent="0.3">
      <c r="A142">
        <v>241</v>
      </c>
      <c r="B142" s="8" t="str">
        <f>IF('1ra vuelta'!B142='Post poteo'!$F$5,'1ra vuelta'!B142,'2da vuelta'!E142)</f>
        <v>Programó y testeó ok</v>
      </c>
      <c r="C142" s="15" t="s">
        <v>33</v>
      </c>
    </row>
    <row r="143" spans="1:4" x14ac:dyDescent="0.3">
      <c r="A143">
        <v>242</v>
      </c>
      <c r="B143" s="8" t="str">
        <f>IF('1ra vuelta'!B143='Post poteo'!$F$5,'1ra vuelta'!B143,'2da vuelta'!E143)</f>
        <v>Programó y testeó ok</v>
      </c>
      <c r="C143" s="15" t="s">
        <v>33</v>
      </c>
    </row>
    <row r="144" spans="1:4" x14ac:dyDescent="0.3">
      <c r="A144">
        <v>243</v>
      </c>
      <c r="B144" s="8" t="str">
        <f>IF('1ra vuelta'!B144='Post poteo'!$F$5,'1ra vuelta'!B144,'2da vuelta'!E144)</f>
        <v>Programó y testeó ok</v>
      </c>
      <c r="C144" s="15" t="s">
        <v>33</v>
      </c>
    </row>
  </sheetData>
  <autoFilter ref="D1:D14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1ra vuelta</vt:lpstr>
      <vt:lpstr>2da vuelta</vt:lpstr>
      <vt:lpstr>Post poteo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2024-09-26T00:11:48Z</dcterms:modified>
</cp:coreProperties>
</file>