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Medición de Consumo\"/>
    </mc:Choice>
  </mc:AlternateContent>
  <bookViews>
    <workbookView xWindow="0" yWindow="0" windowWidth="13584" windowHeight="57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3" i="1"/>
  <c r="I4" i="1"/>
  <c r="I5" i="1"/>
  <c r="I6" i="1"/>
  <c r="I7" i="1"/>
  <c r="I8" i="1"/>
  <c r="I9" i="1"/>
  <c r="I10" i="1"/>
  <c r="I11" i="1"/>
  <c r="I12" i="1"/>
  <c r="I2" i="1"/>
  <c r="G8" i="1"/>
  <c r="G9" i="1"/>
  <c r="G10" i="1"/>
  <c r="G11" i="1"/>
  <c r="G12" i="1"/>
  <c r="G2" i="1"/>
  <c r="F5" i="1"/>
  <c r="F8" i="1"/>
  <c r="F9" i="1"/>
  <c r="F10" i="1"/>
  <c r="F11" i="1"/>
  <c r="F12" i="1"/>
  <c r="F2" i="1"/>
  <c r="D9" i="1"/>
  <c r="D10" i="1"/>
  <c r="D11" i="1"/>
  <c r="D12" i="1"/>
  <c r="D8" i="1"/>
  <c r="D7" i="1"/>
  <c r="F7" i="1" s="1"/>
  <c r="D3" i="1"/>
  <c r="F3" i="1" s="1"/>
  <c r="D4" i="1"/>
  <c r="F4" i="1" s="1"/>
  <c r="D5" i="1"/>
  <c r="D6" i="1"/>
  <c r="F6" i="1" s="1"/>
  <c r="D2" i="1"/>
  <c r="G6" i="1" l="1"/>
  <c r="H6" i="1"/>
  <c r="G4" i="1"/>
  <c r="G3" i="1"/>
  <c r="H7" i="1"/>
  <c r="G7" i="1"/>
  <c r="G5" i="1"/>
  <c r="F15" i="1"/>
  <c r="H3" i="1" s="1"/>
  <c r="H11" i="1" l="1"/>
  <c r="G15" i="1"/>
  <c r="H12" i="1"/>
  <c r="H9" i="1"/>
  <c r="H8" i="1"/>
  <c r="H10" i="1"/>
  <c r="H2" i="1"/>
  <c r="H5" i="1"/>
</calcChain>
</file>

<file path=xl/sharedStrings.xml><?xml version="1.0" encoding="utf-8"?>
<sst xmlns="http://schemas.openxmlformats.org/spreadsheetml/2006/main" count="11" uniqueCount="11">
  <si>
    <t>I teórica (A)</t>
  </si>
  <si>
    <t>R (Ohm)</t>
  </si>
  <si>
    <t>V (V)</t>
  </si>
  <si>
    <t>I medida (A)</t>
  </si>
  <si>
    <t>Error (uA)</t>
  </si>
  <si>
    <t>Error (A)</t>
  </si>
  <si>
    <t>Las primeras 3 mediciones se consideran outliers por estar en la escala de cientos de microamperes</t>
  </si>
  <si>
    <t>AvgError</t>
  </si>
  <si>
    <t>Error sin offset (uA)</t>
  </si>
  <si>
    <t>Error sin offset (A)</t>
  </si>
  <si>
    <t>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</si>
</sst>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9" formatCode="0.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9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Error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Hoja1!$A$5:$A$12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Hoja1!$F$5:$F$12</c:f>
              <c:numCache>
                <c:formatCode>0.000E+00</c:formatCode>
                <c:ptCount val="8"/>
                <c:pt idx="0">
                  <c:v>4.1255060728745096E-7</c:v>
                </c:pt>
                <c:pt idx="1">
                  <c:v>3.8218623481781386E-7</c:v>
                </c:pt>
                <c:pt idx="2">
                  <c:v>2.7173447537473679E-7</c:v>
                </c:pt>
                <c:pt idx="3">
                  <c:v>3.3593073593073572E-7</c:v>
                </c:pt>
                <c:pt idx="4">
                  <c:v>3.2034632034632003E-7</c:v>
                </c:pt>
                <c:pt idx="5">
                  <c:v>3.0692640692640697E-7</c:v>
                </c:pt>
                <c:pt idx="6">
                  <c:v>3.3701298701298703E-7</c:v>
                </c:pt>
                <c:pt idx="7">
                  <c:v>3.1904761904761901E-7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6-4BF4-BF8E-D82D04C95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755824"/>
        <c:axId val="279755168"/>
      </c:lineChart>
      <c:catAx>
        <c:axId val="2797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55168"/>
        <c:crosses val="autoZero"/>
        <c:auto val="1"/>
        <c:lblAlgn val="ctr"/>
        <c:lblOffset val="100"/>
        <c:noMultiLvlLbl val="0"/>
      </c:catAx>
      <c:valAx>
        <c:axId val="2797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5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teórica vs medida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I teórica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Hoja1!$A$5:$A$12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Hoja1!$D$5:$D$12</c:f>
              <c:numCache>
                <c:formatCode>0.000E+00</c:formatCode>
                <c:ptCount val="8"/>
                <c:pt idx="0">
                  <c:v>9.7874493927125496E-6</c:v>
                </c:pt>
                <c:pt idx="1">
                  <c:v>4.8178137651821863E-6</c:v>
                </c:pt>
                <c:pt idx="2">
                  <c:v>1.0042826552462526E-4</c:v>
                </c:pt>
                <c:pt idx="3">
                  <c:v>4.2640692640692643E-6</c:v>
                </c:pt>
                <c:pt idx="4">
                  <c:v>3.1796536796536799E-6</c:v>
                </c:pt>
                <c:pt idx="5">
                  <c:v>2.0930735930735929E-6</c:v>
                </c:pt>
                <c:pt idx="6">
                  <c:v>1.012987012987013E-6</c:v>
                </c:pt>
                <c:pt idx="7">
                  <c:v>3.8095238095238096E-7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0-4B6B-8DB4-F6BAA3D005CC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I medida 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Hoja1!$A$5:$A$12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Hoja1!$E$5:$E$12</c:f>
              <c:numCache>
                <c:formatCode>0.000E+00</c:formatCode>
                <c:ptCount val="8"/>
                <c:pt idx="0">
                  <c:v>1.0200000000000001E-5</c:v>
                </c:pt>
                <c:pt idx="1">
                  <c:v>5.2000000000000002E-6</c:v>
                </c:pt>
                <c:pt idx="2">
                  <c:v>1.0069999999999999E-4</c:v>
                </c:pt>
                <c:pt idx="3" formatCode="0.00E+00">
                  <c:v>4.6E-6</c:v>
                </c:pt>
                <c:pt idx="4" formatCode="0.00E+00">
                  <c:v>3.4999999999999999E-6</c:v>
                </c:pt>
                <c:pt idx="5" formatCode="0.00E+00">
                  <c:v>2.3999999999999999E-6</c:v>
                </c:pt>
                <c:pt idx="6" formatCode="0.00E+00">
                  <c:v>1.35E-6</c:v>
                </c:pt>
                <c:pt idx="7" formatCode="0.00E+00">
                  <c:v>6.9999999999999997E-7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0-4B6B-8DB4-F6BAA3D0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876376"/>
        <c:axId val="412877032"/>
      </c:lineChart>
      <c:catAx>
        <c:axId val="41287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77032"/>
        <c:crosses val="autoZero"/>
        <c:auto val="1"/>
        <c:lblAlgn val="ctr"/>
        <c:lblOffset val="100"/>
        <c:noMultiLvlLbl val="0"/>
      </c:catAx>
      <c:valAx>
        <c:axId val="4128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7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Hoja1!$H$1</c:f>
              <c:strCache>
                <c:ptCount val="1"/>
                <c:pt idx="0">
                  <c:v>Error sin offset (A)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Hoja1!$A$5:$A$12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Hoja1!$H$5:$H$12</c:f>
              <c:numCache>
                <c:formatCode>0.000E+00</c:formatCode>
                <c:ptCount val="8"/>
                <c:pt idx="0">
                  <c:v>7.6833683944442107E-8</c:v>
                </c:pt>
                <c:pt idx="1">
                  <c:v>4.6469311474805014E-8</c:v>
                </c:pt>
                <c:pt idx="2">
                  <c:v>-6.3982447968272059E-8</c:v>
                </c:pt>
                <c:pt idx="3">
                  <c:v>2.1381258772687073E-10</c:v>
                </c:pt>
                <c:pt idx="4">
                  <c:v>-1.5370602996688817E-8</c:v>
                </c:pt>
                <c:pt idx="5">
                  <c:v>-2.879051641660188E-8</c:v>
                </c:pt>
                <c:pt idx="6">
                  <c:v>1.2960636699781837E-9</c:v>
                </c:pt>
                <c:pt idx="7">
                  <c:v>-1.6669304295389842E-8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EB-4431-95D1-8D4205264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765376"/>
        <c:axId val="419767016"/>
      </c:lineChart>
      <c:catAx>
        <c:axId val="41976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67016"/>
        <c:crosses val="autoZero"/>
        <c:auto val="1"/>
        <c:lblAlgn val="ctr"/>
        <c:lblOffset val="100"/>
        <c:noMultiLvlLbl val="0"/>
      </c:catAx>
      <c:valAx>
        <c:axId val="41976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6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202354</xdr:colOff>
      <xdr:row>0</xdr:row>
      <xdr:rowOff>141817</xdr:rowOff>
    </xdr:from>
    <xdr:to>
      <xdr:col>15</xdr:col>
      <xdr:colOff>19474</xdr:colOff>
      <xdr:row>15</xdr:row>
      <xdr:rowOff>141817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617220</xdr:colOff>
      <xdr:row>17</xdr:row>
      <xdr:rowOff>11430</xdr:rowOff>
    </xdr:from>
    <xdr:to>
      <xdr:col>7</xdr:col>
      <xdr:colOff>220980</xdr:colOff>
      <xdr:row>32</xdr:row>
      <xdr:rowOff>11430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212514</xdr:colOff>
      <xdr:row>17</xdr:row>
      <xdr:rowOff>2117</xdr:rowOff>
    </xdr:from>
    <xdr:to>
      <xdr:col>15</xdr:col>
      <xdr:colOff>29634</xdr:colOff>
      <xdr:row>32</xdr:row>
      <xdr:rowOff>2117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90" zoomScaleNormal="90" workbookViewId="0">
      <selection activeCell="H20" sqref="H20"/>
    </sheetView>
  </sheetViews>
  <sheetFormatPr baseColWidth="10" defaultRowHeight="14.4" x14ac:dyDescent="0.3"/>
  <cols>
    <col min="1" max="1" width="4.21875" customWidth="1"/>
    <col min="3" max="3" width="13.21875" customWidth="1"/>
    <col min="4" max="4" width="13" customWidth="1"/>
    <col min="8" max="8" width="17" customWidth="1"/>
    <col min="9" max="9" width="18.109375" customWidth="1"/>
  </cols>
  <sheetData>
    <row r="1" spans="1:9" x14ac:dyDescent="0.3">
      <c r="A1" s="5" t="s">
        <v>10</v>
      </c>
      <c r="B1" s="5" t="s">
        <v>2</v>
      </c>
      <c r="C1" s="5" t="s">
        <v>1</v>
      </c>
      <c r="D1" s="5" t="s">
        <v>0</v>
      </c>
      <c r="E1" s="5" t="s">
        <v>3</v>
      </c>
      <c r="F1" s="5" t="s">
        <v>5</v>
      </c>
      <c r="G1" s="5" t="s">
        <v>4</v>
      </c>
      <c r="H1" s="5" t="s">
        <v>9</v>
      </c>
      <c r="I1" s="5" t="s">
        <v>8</v>
      </c>
    </row>
    <row r="2" spans="1:9" x14ac:dyDescent="0.3">
      <c r="A2">
        <v>1</v>
      </c>
      <c r="B2">
        <v>2.4900000000000002</v>
      </c>
      <c r="C2" s="1">
        <v>9880</v>
      </c>
      <c r="D2" s="2">
        <f>B2/C2</f>
        <v>2.5202429149797571E-4</v>
      </c>
      <c r="E2" s="2">
        <v>2.5139999999999999E-4</v>
      </c>
      <c r="F2" s="2">
        <f>(E2-D2)</f>
        <v>-6.2429149797572697E-7</v>
      </c>
      <c r="G2" s="3">
        <f>F2*1000000</f>
        <v>-0.62429149797572692</v>
      </c>
      <c r="H2" s="2">
        <f>F2-$F$15</f>
        <v>-9.6000842131873582E-7</v>
      </c>
      <c r="I2" s="3">
        <f>H2*1000000</f>
        <v>-0.96000842131873587</v>
      </c>
    </row>
    <row r="3" spans="1:9" x14ac:dyDescent="0.3">
      <c r="A3">
        <v>2</v>
      </c>
      <c r="B3" s="1">
        <v>0.998</v>
      </c>
      <c r="C3" s="1">
        <v>9880</v>
      </c>
      <c r="D3" s="2">
        <f t="shared" ref="D3:D7" si="0">B3/C3</f>
        <v>1.0101214574898786E-4</v>
      </c>
      <c r="E3" s="2">
        <v>1.01E-4</v>
      </c>
      <c r="F3" s="2">
        <f t="shared" ref="F3:F12" si="1">(E3-D3)</f>
        <v>-1.2145748987856192E-8</v>
      </c>
      <c r="G3" s="3">
        <f t="shared" ref="G3:G12" si="2">F3*1000000</f>
        <v>-1.2145748987856192E-2</v>
      </c>
      <c r="H3" s="2">
        <f t="shared" ref="H3:H12" si="3">F3-$F$15</f>
        <v>-3.4786267233086504E-7</v>
      </c>
      <c r="I3" s="3">
        <f t="shared" ref="I3:I12" si="4">H3*1000000</f>
        <v>-0.34786267233086504</v>
      </c>
    </row>
    <row r="4" spans="1:9" x14ac:dyDescent="0.3">
      <c r="A4">
        <v>3</v>
      </c>
      <c r="B4" s="1">
        <v>0.496</v>
      </c>
      <c r="C4" s="1">
        <v>9880</v>
      </c>
      <c r="D4" s="2">
        <f t="shared" si="0"/>
        <v>5.0202429149797572E-5</v>
      </c>
      <c r="E4" s="2">
        <v>5.0399999999999999E-5</v>
      </c>
      <c r="F4" s="2">
        <f t="shared" si="1"/>
        <v>1.9757085020242685E-7</v>
      </c>
      <c r="G4" s="3">
        <f t="shared" si="2"/>
        <v>0.19757085020242685</v>
      </c>
      <c r="H4" s="2">
        <f>F4-$F$15</f>
        <v>-1.38146073140582E-7</v>
      </c>
      <c r="I4" s="3">
        <f t="shared" si="4"/>
        <v>-0.138146073140582</v>
      </c>
    </row>
    <row r="5" spans="1:9" x14ac:dyDescent="0.3">
      <c r="A5">
        <v>4</v>
      </c>
      <c r="B5" s="1">
        <v>9.6699999999999994E-2</v>
      </c>
      <c r="C5" s="1">
        <v>9880</v>
      </c>
      <c r="D5" s="2">
        <f t="shared" si="0"/>
        <v>9.7874493927125496E-6</v>
      </c>
      <c r="E5" s="2">
        <v>1.0200000000000001E-5</v>
      </c>
      <c r="F5" s="2">
        <f t="shared" si="1"/>
        <v>4.1255060728745096E-7</v>
      </c>
      <c r="G5" s="3">
        <f t="shared" si="2"/>
        <v>0.41255060728745097</v>
      </c>
      <c r="H5" s="2">
        <f t="shared" si="3"/>
        <v>7.6833683944442107E-8</v>
      </c>
      <c r="I5" s="3">
        <f t="shared" si="4"/>
        <v>7.6833683944442108E-2</v>
      </c>
    </row>
    <row r="6" spans="1:9" x14ac:dyDescent="0.3">
      <c r="A6">
        <v>5</v>
      </c>
      <c r="B6" s="1">
        <v>4.7600000000000003E-2</v>
      </c>
      <c r="C6" s="1">
        <v>9880</v>
      </c>
      <c r="D6" s="2">
        <f t="shared" si="0"/>
        <v>4.8178137651821863E-6</v>
      </c>
      <c r="E6" s="2">
        <v>5.2000000000000002E-6</v>
      </c>
      <c r="F6" s="2">
        <f t="shared" si="1"/>
        <v>3.8218623481781386E-7</v>
      </c>
      <c r="G6" s="3">
        <f t="shared" si="2"/>
        <v>0.38218623481781389</v>
      </c>
      <c r="H6" s="2">
        <f t="shared" si="3"/>
        <v>4.6469311474805014E-8</v>
      </c>
      <c r="I6" s="3">
        <f t="shared" si="4"/>
        <v>4.6469311474805014E-2</v>
      </c>
    </row>
    <row r="7" spans="1:9" x14ac:dyDescent="0.3">
      <c r="A7">
        <v>6</v>
      </c>
      <c r="B7" s="1">
        <v>4.6899999999999997E-2</v>
      </c>
      <c r="C7" s="1">
        <v>467</v>
      </c>
      <c r="D7" s="2">
        <f t="shared" si="0"/>
        <v>1.0042826552462526E-4</v>
      </c>
      <c r="E7" s="2">
        <v>1.0069999999999999E-4</v>
      </c>
      <c r="F7" s="2">
        <f t="shared" si="1"/>
        <v>2.7173447537473679E-7</v>
      </c>
      <c r="G7" s="3">
        <f t="shared" si="2"/>
        <v>0.27173447537473677</v>
      </c>
      <c r="H7" s="2">
        <f t="shared" si="3"/>
        <v>-6.3982447968272059E-8</v>
      </c>
      <c r="I7" s="3">
        <f t="shared" si="4"/>
        <v>-6.3982447968272058E-2</v>
      </c>
    </row>
    <row r="8" spans="1:9" x14ac:dyDescent="0.3">
      <c r="A8">
        <v>7</v>
      </c>
      <c r="B8" s="1">
        <v>0.19700000000000001</v>
      </c>
      <c r="C8" s="1">
        <v>46200</v>
      </c>
      <c r="D8" s="2">
        <f>B8/C8</f>
        <v>4.2640692640692643E-6</v>
      </c>
      <c r="E8" s="1">
        <v>4.6E-6</v>
      </c>
      <c r="F8" s="2">
        <f t="shared" si="1"/>
        <v>3.3593073593073572E-7</v>
      </c>
      <c r="G8" s="3">
        <f t="shared" si="2"/>
        <v>0.33593073593073575</v>
      </c>
      <c r="H8" s="2">
        <f t="shared" si="3"/>
        <v>2.1381258772687073E-10</v>
      </c>
      <c r="I8" s="3">
        <f t="shared" si="4"/>
        <v>2.1381258772687072E-4</v>
      </c>
    </row>
    <row r="9" spans="1:9" x14ac:dyDescent="0.3">
      <c r="A9">
        <v>8</v>
      </c>
      <c r="B9" s="1">
        <v>0.1469</v>
      </c>
      <c r="C9" s="1">
        <v>46200</v>
      </c>
      <c r="D9" s="2">
        <f t="shared" ref="D9:D12" si="5">B9/C9</f>
        <v>3.1796536796536799E-6</v>
      </c>
      <c r="E9" s="1">
        <v>3.4999999999999999E-6</v>
      </c>
      <c r="F9" s="2">
        <f t="shared" si="1"/>
        <v>3.2034632034632003E-7</v>
      </c>
      <c r="G9" s="3">
        <f t="shared" si="2"/>
        <v>0.32034632034632005</v>
      </c>
      <c r="H9" s="2">
        <f t="shared" si="3"/>
        <v>-1.5370602996688817E-8</v>
      </c>
      <c r="I9" s="3">
        <f t="shared" si="4"/>
        <v>-1.5370602996688817E-2</v>
      </c>
    </row>
    <row r="10" spans="1:9" x14ac:dyDescent="0.3">
      <c r="A10">
        <v>9</v>
      </c>
      <c r="B10" s="1">
        <v>9.6699999999999994E-2</v>
      </c>
      <c r="C10" s="1">
        <v>46200</v>
      </c>
      <c r="D10" s="2">
        <f t="shared" si="5"/>
        <v>2.0930735930735929E-6</v>
      </c>
      <c r="E10" s="1">
        <v>2.3999999999999999E-6</v>
      </c>
      <c r="F10" s="2">
        <f t="shared" si="1"/>
        <v>3.0692640692640697E-7</v>
      </c>
      <c r="G10" s="3">
        <f t="shared" si="2"/>
        <v>0.30692640692640699</v>
      </c>
      <c r="H10" s="2">
        <f t="shared" si="3"/>
        <v>-2.879051641660188E-8</v>
      </c>
      <c r="I10" s="3">
        <f t="shared" si="4"/>
        <v>-2.879051641660188E-2</v>
      </c>
    </row>
    <row r="11" spans="1:9" x14ac:dyDescent="0.3">
      <c r="A11">
        <v>10</v>
      </c>
      <c r="B11" s="1">
        <v>4.6800000000000001E-2</v>
      </c>
      <c r="C11" s="1">
        <v>46200</v>
      </c>
      <c r="D11" s="2">
        <f t="shared" si="5"/>
        <v>1.012987012987013E-6</v>
      </c>
      <c r="E11" s="1">
        <v>1.35E-6</v>
      </c>
      <c r="F11" s="2">
        <f t="shared" si="1"/>
        <v>3.3701298701298703E-7</v>
      </c>
      <c r="G11" s="3">
        <f t="shared" si="2"/>
        <v>0.33701298701298704</v>
      </c>
      <c r="H11" s="2">
        <f t="shared" si="3"/>
        <v>1.2960636699781837E-9</v>
      </c>
      <c r="I11" s="3">
        <f t="shared" si="4"/>
        <v>1.2960636699781837E-3</v>
      </c>
    </row>
    <row r="12" spans="1:9" x14ac:dyDescent="0.3">
      <c r="A12">
        <v>11</v>
      </c>
      <c r="B12" s="1">
        <v>1.7600000000000001E-2</v>
      </c>
      <c r="C12" s="1">
        <v>46200</v>
      </c>
      <c r="D12" s="2">
        <f t="shared" si="5"/>
        <v>3.8095238095238096E-7</v>
      </c>
      <c r="E12" s="1">
        <v>6.9999999999999997E-7</v>
      </c>
      <c r="F12" s="2">
        <f t="shared" si="1"/>
        <v>3.1904761904761901E-7</v>
      </c>
      <c r="G12" s="3">
        <f t="shared" si="2"/>
        <v>0.31904761904761902</v>
      </c>
      <c r="H12" s="2">
        <f t="shared" si="3"/>
        <v>-1.6669304295389842E-8</v>
      </c>
      <c r="I12" s="3">
        <f t="shared" si="4"/>
        <v>-1.6669304295389844E-2</v>
      </c>
    </row>
    <row r="14" spans="1:9" x14ac:dyDescent="0.3">
      <c r="B14" t="s">
        <v>6</v>
      </c>
    </row>
    <row r="15" spans="1:9" x14ac:dyDescent="0.3">
      <c r="E15" s="3" t="s">
        <v>7</v>
      </c>
      <c r="F15" s="2">
        <f>AVERAGE(F5:F12)</f>
        <v>3.3571692334300885E-7</v>
      </c>
      <c r="G15">
        <f>F15*1000000</f>
        <v>0.33571692334300884</v>
      </c>
    </row>
    <row r="16" spans="1:9" x14ac:dyDescent="0.3">
      <c r="H16" s="4"/>
    </row>
    <row r="17" spans="8:8" x14ac:dyDescent="0.3">
      <c r="H17" s="4"/>
    </row>
    <row r="20" spans="8:8" x14ac:dyDescent="0.3">
      <c r="H20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2023-09-04T20:16:51Z</dcterms:created>
  <dcterms:modified xsi:type="dcterms:W3CDTF">2023-09-04T21:06:57Z</dcterms:modified>
</cp:coreProperties>
</file>