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ushtariy/Desktop/"/>
    </mc:Choice>
  </mc:AlternateContent>
  <xr:revisionPtr revIDLastSave="0" documentId="13_ncr:1_{A084F43D-646D-504A-9BDC-443464E3057A}" xr6:coauthVersionLast="47" xr6:coauthVersionMax="47" xr10:uidLastSave="{00000000-0000-0000-0000-000000000000}"/>
  <bookViews>
    <workbookView xWindow="1780" yWindow="500" windowWidth="25300" windowHeight="15960" xr2:uid="{38E85647-55B5-4935-A586-FEF5EB173111}"/>
  </bookViews>
  <sheets>
    <sheet name="Task 1" sheetId="1" r:id="rId1"/>
    <sheet name="Tas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L2" i="2"/>
  <c r="M11" i="2"/>
  <c r="M10" i="2"/>
  <c r="M9" i="2"/>
  <c r="M8" i="2"/>
  <c r="M6" i="2"/>
  <c r="M7" i="2"/>
  <c r="M5" i="2"/>
  <c r="M4" i="2"/>
  <c r="M3" i="2"/>
  <c r="M2" i="2"/>
  <c r="L11" i="2"/>
  <c r="L10" i="2"/>
  <c r="L9" i="2"/>
  <c r="L8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<sst xmlns="http://schemas.openxmlformats.org/spreadsheetml/2006/main" count="126" uniqueCount="108">
  <si>
    <t>Mahsulot nomi</t>
  </si>
  <si>
    <t>Mahsulot kodi</t>
  </si>
  <si>
    <t>Narx</t>
  </si>
  <si>
    <t>Telefon</t>
  </si>
  <si>
    <t>T123</t>
  </si>
  <si>
    <t>Noutbuk</t>
  </si>
  <si>
    <t>N456</t>
  </si>
  <si>
    <t>Televizor</t>
  </si>
  <si>
    <t>T789</t>
  </si>
  <si>
    <t>Planshet</t>
  </si>
  <si>
    <t>P101</t>
  </si>
  <si>
    <t>Kirish kartasi</t>
  </si>
  <si>
    <t>K202</t>
  </si>
  <si>
    <t>Kamera</t>
  </si>
  <si>
    <t>C303</t>
  </si>
  <si>
    <t>Klaviatura</t>
  </si>
  <si>
    <t>K404</t>
  </si>
  <si>
    <t>Ekran</t>
  </si>
  <si>
    <t>E505</t>
  </si>
  <si>
    <t>Televizor akseessuar</t>
  </si>
  <si>
    <t>T606</t>
  </si>
  <si>
    <t>Printer</t>
  </si>
  <si>
    <t>P707</t>
  </si>
  <si>
    <t>Monitor</t>
  </si>
  <si>
    <t>M808</t>
  </si>
  <si>
    <t>USB Flash Drive</t>
  </si>
  <si>
    <t>U909</t>
  </si>
  <si>
    <t>Mouse</t>
  </si>
  <si>
    <t>M1010</t>
  </si>
  <si>
    <t>Quloqchin</t>
  </si>
  <si>
    <t>Q1111</t>
  </si>
  <si>
    <t>Smart soat</t>
  </si>
  <si>
    <t>S1212</t>
  </si>
  <si>
    <t>Yanvar</t>
  </si>
  <si>
    <t>Fevral</t>
  </si>
  <si>
    <t>Mart</t>
  </si>
  <si>
    <t>Aprel</t>
  </si>
  <si>
    <t>May</t>
  </si>
  <si>
    <t>Iyun</t>
  </si>
  <si>
    <t>Iyul</t>
  </si>
  <si>
    <t>Avgust</t>
  </si>
  <si>
    <t>Sentabr</t>
  </si>
  <si>
    <t>Oktabr</t>
  </si>
  <si>
    <t>Noyabr</t>
  </si>
  <si>
    <t>Dekabr</t>
  </si>
  <si>
    <t>Yillik Sotish</t>
  </si>
  <si>
    <t>Ikkita table ni mos ravishda birlashtiring</t>
  </si>
  <si>
    <t>first step</t>
  </si>
  <si>
    <t>Second step:</t>
  </si>
  <si>
    <t>Har bir oy uchun sotish summasini hisoblang</t>
  </si>
  <si>
    <t>Third step:</t>
  </si>
  <si>
    <t>Pivot table yarating va sotish summalarini har oy uchun ajratib korsating va narxlarni o'sish tartibida saralang</t>
  </si>
  <si>
    <t>fourth step:</t>
  </si>
  <si>
    <t>Yechimning eng optimal variantini toping va chiroyli korinishda natija chiqarishga harakat qiling</t>
  </si>
  <si>
    <t>Full Name (Name, Surname, Job Title)</t>
  </si>
  <si>
    <t>Department</t>
  </si>
  <si>
    <t>Age</t>
  </si>
  <si>
    <t>ID</t>
  </si>
  <si>
    <t>Ali Valiev (Developer)</t>
  </si>
  <si>
    <t>IT</t>
  </si>
  <si>
    <t>Zaynab Suyunova (Marketing Manager)</t>
  </si>
  <si>
    <t>Marketing</t>
  </si>
  <si>
    <t>Karim Akhmedov (Engineer)</t>
  </si>
  <si>
    <t>Engineering</t>
  </si>
  <si>
    <t>Dilshod Sharipov (Manager)</t>
  </si>
  <si>
    <t>Management</t>
  </si>
  <si>
    <t>Nargiza Tursunova (Designer)</t>
  </si>
  <si>
    <t>Design</t>
  </si>
  <si>
    <t>Jamil Qodirov (Planner)</t>
  </si>
  <si>
    <t>Planning</t>
  </si>
  <si>
    <t>Malika Nazarova (Financial Advisor)</t>
  </si>
  <si>
    <t>Finance</t>
  </si>
  <si>
    <t>Feruza Xodjaeva (Sales Manager)</t>
  </si>
  <si>
    <t>Sales</t>
  </si>
  <si>
    <t>Kamoliddin Rahmonov (HR Manager)</t>
  </si>
  <si>
    <t>Human Resources</t>
  </si>
  <si>
    <t>Mirzohid Umarov (Logistics Specialist)</t>
  </si>
  <si>
    <t>Logistics</t>
  </si>
  <si>
    <t>City</t>
  </si>
  <si>
    <t>Phone Number</t>
  </si>
  <si>
    <t>Email</t>
  </si>
  <si>
    <t>Tashkent</t>
  </si>
  <si>
    <t>ali@example.com</t>
  </si>
  <si>
    <t>Samarkand</t>
  </si>
  <si>
    <t>zaynab@example.com</t>
  </si>
  <si>
    <t>Bukhara</t>
  </si>
  <si>
    <t>karim@example.com</t>
  </si>
  <si>
    <t>Andijan</t>
  </si>
  <si>
    <t>dilshod@example.com</t>
  </si>
  <si>
    <t>Fergana</t>
  </si>
  <si>
    <t>nargiza@example.com</t>
  </si>
  <si>
    <t>Namangan</t>
  </si>
  <si>
    <t>jamil@example.com</t>
  </si>
  <si>
    <t>Jizzakh</t>
  </si>
  <si>
    <t>malika@example.com</t>
  </si>
  <si>
    <t>Kashkadarya</t>
  </si>
  <si>
    <t>feruza@example.com</t>
  </si>
  <si>
    <t>Nukus</t>
  </si>
  <si>
    <t>kamoliddin@example.com</t>
  </si>
  <si>
    <t>Urgench</t>
  </si>
  <si>
    <t>mirzohid@example.com</t>
  </si>
  <si>
    <t>step 1:</t>
  </si>
  <si>
    <t>Bu table lardan 3-table ni hosil qiling, hosil qilingan tableda ism va fameliya alohida columnda joylashsin va job title bilan department korsatilmasin(bolmasligi kerak)</t>
  </si>
  <si>
    <t>Step 2:</t>
  </si>
  <si>
    <t>Hosil qilingan tablening age ustunini o'sish tartibida sortlang</t>
  </si>
  <si>
    <t>Step 3:</t>
  </si>
  <si>
    <t>Qidiruvni osonlashtirish boyicha o'zingiz idea oylab toping va qaysidir malumotni kiritganda shu malumotga tegishli bolgan barchasini korsatib bersin</t>
  </si>
  <si>
    <t>Name 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</si>
</sst>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2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A507-79BA-45E3-9D34-C8C0A4295086}">
  <dimension ref="A1:T22"/>
  <sheetViews>
    <sheetView tabSelected="1" zoomScale="92" workbookViewId="0">
      <selection activeCell="H2" sqref="H2"/>
    </sheetView>
  </sheetViews>
  <sheetFormatPr baseColWidth="10" defaultColWidth="8.83203125" defaultRowHeight="15" x14ac:dyDescent="0.2"/>
  <cols>
    <col min="1" max="1" width="17.6640625" customWidth="1"/>
    <col min="2" max="2" width="13.1640625" customWidth="1"/>
    <col min="3" max="3" width="10.1640625" customWidth="1"/>
    <col min="6" max="6" width="10.5" customWidth="1"/>
    <col min="8" max="19" width="9.1640625" bestFit="1" customWidth="1"/>
    <col min="20" max="20" width="10.1640625" bestFit="1" customWidth="1"/>
  </cols>
  <sheetData>
    <row r="1" spans="1:20" ht="32" x14ac:dyDescent="0.2">
      <c r="A1" s="3" t="s">
        <v>0</v>
      </c>
      <c r="B1" s="3" t="s">
        <v>1</v>
      </c>
      <c r="C1" s="3" t="s">
        <v>2</v>
      </c>
      <c r="G1" s="8" t="s">
        <v>1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41</v>
      </c>
      <c r="Q1" s="8" t="s">
        <v>42</v>
      </c>
      <c r="R1" s="8" t="s">
        <v>43</v>
      </c>
      <c r="S1" s="8" t="s">
        <v>44</v>
      </c>
      <c r="T1" s="8" t="s">
        <v>45</v>
      </c>
    </row>
    <row r="2" spans="1:20" ht="16" x14ac:dyDescent="0.2">
      <c r="A2" s="2" t="s">
        <v>3</v>
      </c>
      <c r="B2" s="2" t="s">
        <v>4</v>
      </c>
      <c r="C2" s="2">
        <v>300</v>
      </c>
      <c r="G2" s="9" t="s">
        <v>4</v>
      </c>
      <c r="H2" s="9" t="e">
        <f>INDEX(V2:AB16,MATCH(B2,U2:U16,0),1)</f>
        <v>#N/A</v>
      </c>
      <c r="I2" s="9">
        <v>45</v>
      </c>
      <c r="J2" s="9">
        <v>60</v>
      </c>
      <c r="K2" s="9">
        <v>55</v>
      </c>
      <c r="L2" s="9">
        <v>65</v>
      </c>
      <c r="M2" s="9">
        <v>70</v>
      </c>
      <c r="N2" s="9">
        <v>75</v>
      </c>
      <c r="O2" s="9">
        <v>80</v>
      </c>
      <c r="P2" s="9">
        <v>85</v>
      </c>
      <c r="Q2" s="9">
        <v>90</v>
      </c>
      <c r="R2" s="9">
        <v>95</v>
      </c>
      <c r="S2" s="9">
        <v>100</v>
      </c>
      <c r="T2" s="9">
        <v>855</v>
      </c>
    </row>
    <row r="3" spans="1:20" ht="16" x14ac:dyDescent="0.2">
      <c r="A3" s="2" t="s">
        <v>5</v>
      </c>
      <c r="B3" s="2" t="s">
        <v>6</v>
      </c>
      <c r="C3" s="2">
        <v>700</v>
      </c>
      <c r="G3" s="9" t="s">
        <v>6</v>
      </c>
      <c r="H3" s="9">
        <v>30</v>
      </c>
      <c r="I3" s="9">
        <v>35</v>
      </c>
      <c r="J3" s="9">
        <v>40</v>
      </c>
      <c r="K3" s="9">
        <v>38</v>
      </c>
      <c r="L3" s="9">
        <v>42</v>
      </c>
      <c r="M3" s="9">
        <v>44</v>
      </c>
      <c r="N3" s="9">
        <v>46</v>
      </c>
      <c r="O3" s="9">
        <v>50</v>
      </c>
      <c r="P3" s="9">
        <v>52</v>
      </c>
      <c r="Q3" s="9">
        <v>55</v>
      </c>
      <c r="R3" s="9">
        <v>58</v>
      </c>
      <c r="S3" s="9">
        <v>60</v>
      </c>
      <c r="T3" s="9">
        <v>535</v>
      </c>
    </row>
    <row r="4" spans="1:20" ht="16" x14ac:dyDescent="0.2">
      <c r="A4" s="2" t="s">
        <v>7</v>
      </c>
      <c r="B4" s="2" t="s">
        <v>8</v>
      </c>
      <c r="C4" s="2">
        <v>500</v>
      </c>
      <c r="G4" s="9" t="s">
        <v>8</v>
      </c>
      <c r="H4" s="9">
        <v>20</v>
      </c>
      <c r="I4" s="9">
        <v>22</v>
      </c>
      <c r="J4" s="9">
        <v>30</v>
      </c>
      <c r="K4" s="9">
        <v>28</v>
      </c>
      <c r="L4" s="9">
        <v>32</v>
      </c>
      <c r="M4" s="9">
        <v>35</v>
      </c>
      <c r="N4" s="9">
        <v>38</v>
      </c>
      <c r="O4" s="9">
        <v>40</v>
      </c>
      <c r="P4" s="9">
        <v>42</v>
      </c>
      <c r="Q4" s="9">
        <v>45</v>
      </c>
      <c r="R4" s="9">
        <v>48</v>
      </c>
      <c r="S4" s="9">
        <v>50</v>
      </c>
      <c r="T4" s="9">
        <v>475</v>
      </c>
    </row>
    <row r="5" spans="1:20" ht="16" x14ac:dyDescent="0.2">
      <c r="A5" s="2" t="s">
        <v>9</v>
      </c>
      <c r="B5" s="2" t="s">
        <v>10</v>
      </c>
      <c r="C5" s="2">
        <v>200</v>
      </c>
      <c r="G5" s="9" t="s">
        <v>10</v>
      </c>
      <c r="H5" s="9">
        <v>100</v>
      </c>
      <c r="I5" s="9">
        <v>110</v>
      </c>
      <c r="J5" s="9">
        <v>120</v>
      </c>
      <c r="K5" s="9">
        <v>115</v>
      </c>
      <c r="L5" s="9">
        <v>130</v>
      </c>
      <c r="M5" s="9">
        <v>140</v>
      </c>
      <c r="N5" s="9">
        <v>150</v>
      </c>
      <c r="O5" s="9">
        <v>160</v>
      </c>
      <c r="P5" s="9">
        <v>170</v>
      </c>
      <c r="Q5" s="9">
        <v>180</v>
      </c>
      <c r="R5" s="9">
        <v>190</v>
      </c>
      <c r="S5" s="9">
        <v>200</v>
      </c>
      <c r="T5" s="9">
        <v>1865</v>
      </c>
    </row>
    <row r="6" spans="1:20" ht="13.25" customHeight="1" x14ac:dyDescent="0.2">
      <c r="A6" s="2" t="s">
        <v>11</v>
      </c>
      <c r="B6" s="2" t="s">
        <v>12</v>
      </c>
      <c r="C6" s="2">
        <v>100</v>
      </c>
      <c r="G6" s="9" t="s">
        <v>12</v>
      </c>
      <c r="H6" s="9">
        <v>200</v>
      </c>
      <c r="I6" s="9">
        <v>210</v>
      </c>
      <c r="J6" s="9">
        <v>250</v>
      </c>
      <c r="K6" s="9">
        <v>230</v>
      </c>
      <c r="L6" s="9">
        <v>240</v>
      </c>
      <c r="M6" s="9">
        <v>220</v>
      </c>
      <c r="N6" s="9">
        <v>230</v>
      </c>
      <c r="O6" s="9">
        <v>240</v>
      </c>
      <c r="P6" s="9">
        <v>250</v>
      </c>
      <c r="Q6" s="9">
        <v>260</v>
      </c>
      <c r="R6" s="9">
        <v>270</v>
      </c>
      <c r="S6" s="9">
        <v>280</v>
      </c>
      <c r="T6" s="9">
        <v>2760</v>
      </c>
    </row>
    <row r="7" spans="1:20" ht="16" x14ac:dyDescent="0.2">
      <c r="A7" s="2" t="s">
        <v>13</v>
      </c>
      <c r="B7" s="2" t="s">
        <v>14</v>
      </c>
      <c r="C7" s="2">
        <v>400</v>
      </c>
      <c r="G7" s="9" t="s">
        <v>14</v>
      </c>
      <c r="H7" s="9">
        <v>70</v>
      </c>
      <c r="I7" s="9">
        <v>60</v>
      </c>
      <c r="J7" s="9">
        <v>80</v>
      </c>
      <c r="K7" s="9">
        <v>85</v>
      </c>
      <c r="L7" s="9">
        <v>90</v>
      </c>
      <c r="M7" s="9">
        <v>95</v>
      </c>
      <c r="N7" s="9">
        <v>100</v>
      </c>
      <c r="O7" s="9">
        <v>110</v>
      </c>
      <c r="P7" s="9">
        <v>120</v>
      </c>
      <c r="Q7" s="9">
        <v>130</v>
      </c>
      <c r="R7" s="9">
        <v>140</v>
      </c>
      <c r="S7" s="9">
        <v>150</v>
      </c>
      <c r="T7" s="9">
        <v>1300</v>
      </c>
    </row>
    <row r="8" spans="1:20" ht="16" x14ac:dyDescent="0.2">
      <c r="A8" s="2" t="s">
        <v>15</v>
      </c>
      <c r="B8" s="2" t="s">
        <v>16</v>
      </c>
      <c r="C8" s="2">
        <v>50</v>
      </c>
      <c r="G8" s="9" t="s">
        <v>16</v>
      </c>
      <c r="H8" s="9">
        <v>150</v>
      </c>
      <c r="I8" s="9">
        <v>140</v>
      </c>
      <c r="J8" s="9">
        <v>160</v>
      </c>
      <c r="K8" s="9">
        <v>155</v>
      </c>
      <c r="L8" s="9">
        <v>170</v>
      </c>
      <c r="M8" s="9">
        <v>180</v>
      </c>
      <c r="N8" s="9">
        <v>200</v>
      </c>
      <c r="O8" s="9">
        <v>210</v>
      </c>
      <c r="P8" s="9">
        <v>220</v>
      </c>
      <c r="Q8" s="9">
        <v>230</v>
      </c>
      <c r="R8" s="9">
        <v>240</v>
      </c>
      <c r="S8" s="9">
        <v>250</v>
      </c>
      <c r="T8" s="9">
        <v>2155</v>
      </c>
    </row>
    <row r="9" spans="1:20" ht="16" x14ac:dyDescent="0.2">
      <c r="A9" s="2" t="s">
        <v>17</v>
      </c>
      <c r="B9" s="2" t="s">
        <v>18</v>
      </c>
      <c r="C9" s="2">
        <v>150</v>
      </c>
      <c r="G9" s="9" t="s">
        <v>18</v>
      </c>
      <c r="H9" s="9">
        <v>130</v>
      </c>
      <c r="I9" s="9">
        <v>120</v>
      </c>
      <c r="J9" s="9">
        <v>140</v>
      </c>
      <c r="K9" s="9">
        <v>135</v>
      </c>
      <c r="L9" s="9">
        <v>150</v>
      </c>
      <c r="M9" s="9">
        <v>160</v>
      </c>
      <c r="N9" s="9">
        <v>180</v>
      </c>
      <c r="O9" s="9">
        <v>190</v>
      </c>
      <c r="P9" s="9">
        <v>200</v>
      </c>
      <c r="Q9" s="9">
        <v>210</v>
      </c>
      <c r="R9" s="9">
        <v>220</v>
      </c>
      <c r="S9" s="9">
        <v>230</v>
      </c>
      <c r="T9" s="9">
        <v>2115</v>
      </c>
    </row>
    <row r="10" spans="1:20" ht="14.5" customHeight="1" x14ac:dyDescent="0.2">
      <c r="A10" s="2" t="s">
        <v>19</v>
      </c>
      <c r="B10" s="2" t="s">
        <v>20</v>
      </c>
      <c r="C10" s="2">
        <v>50</v>
      </c>
      <c r="G10" s="9" t="s">
        <v>20</v>
      </c>
      <c r="H10" s="9">
        <v>50</v>
      </c>
      <c r="I10" s="9">
        <v>45</v>
      </c>
      <c r="J10" s="9">
        <v>60</v>
      </c>
      <c r="K10" s="9">
        <v>55</v>
      </c>
      <c r="L10" s="9">
        <v>60</v>
      </c>
      <c r="M10" s="9">
        <v>65</v>
      </c>
      <c r="N10" s="9">
        <v>70</v>
      </c>
      <c r="O10" s="9">
        <v>75</v>
      </c>
      <c r="P10" s="9">
        <v>80</v>
      </c>
      <c r="Q10" s="9">
        <v>85</v>
      </c>
      <c r="R10" s="9">
        <v>90</v>
      </c>
      <c r="S10" s="9">
        <v>100</v>
      </c>
      <c r="T10" s="9">
        <v>805</v>
      </c>
    </row>
    <row r="11" spans="1:20" ht="16" x14ac:dyDescent="0.2">
      <c r="A11" s="2" t="s">
        <v>21</v>
      </c>
      <c r="B11" s="2" t="s">
        <v>22</v>
      </c>
      <c r="C11" s="2">
        <v>350</v>
      </c>
      <c r="G11" s="9" t="s">
        <v>22</v>
      </c>
      <c r="H11" s="9">
        <v>30</v>
      </c>
      <c r="I11" s="9">
        <v>35</v>
      </c>
      <c r="J11" s="9">
        <v>40</v>
      </c>
      <c r="K11" s="9">
        <v>42</v>
      </c>
      <c r="L11" s="9">
        <v>45</v>
      </c>
      <c r="M11" s="9">
        <v>47</v>
      </c>
      <c r="N11" s="9">
        <v>50</v>
      </c>
      <c r="O11" s="9">
        <v>52</v>
      </c>
      <c r="P11" s="9">
        <v>55</v>
      </c>
      <c r="Q11" s="9">
        <v>58</v>
      </c>
      <c r="R11" s="9">
        <v>60</v>
      </c>
      <c r="S11" s="9">
        <v>62</v>
      </c>
      <c r="T11" s="9">
        <v>596</v>
      </c>
    </row>
    <row r="12" spans="1:20" ht="16" x14ac:dyDescent="0.2">
      <c r="A12" s="2" t="s">
        <v>23</v>
      </c>
      <c r="B12" s="2" t="s">
        <v>24</v>
      </c>
      <c r="C12" s="2">
        <v>450</v>
      </c>
      <c r="G12" s="9" t="s">
        <v>24</v>
      </c>
      <c r="H12" s="9">
        <v>20</v>
      </c>
      <c r="I12" s="9">
        <v>25</v>
      </c>
      <c r="J12" s="9">
        <v>30</v>
      </c>
      <c r="K12" s="9">
        <v>28</v>
      </c>
      <c r="L12" s="9">
        <v>33</v>
      </c>
      <c r="M12" s="9">
        <v>36</v>
      </c>
      <c r="N12" s="9">
        <v>38</v>
      </c>
      <c r="O12" s="9">
        <v>40</v>
      </c>
      <c r="P12" s="9">
        <v>42</v>
      </c>
      <c r="Q12" s="9">
        <v>45</v>
      </c>
      <c r="R12" s="9">
        <v>48</v>
      </c>
      <c r="S12" s="9">
        <v>50</v>
      </c>
      <c r="T12" s="9">
        <v>453</v>
      </c>
    </row>
    <row r="13" spans="1:20" ht="15" customHeight="1" x14ac:dyDescent="0.2">
      <c r="A13" s="2" t="s">
        <v>25</v>
      </c>
      <c r="B13" s="2" t="s">
        <v>26</v>
      </c>
      <c r="C13" s="2">
        <v>25</v>
      </c>
      <c r="G13" s="9" t="s">
        <v>26</v>
      </c>
      <c r="H13" s="9">
        <v>200</v>
      </c>
      <c r="I13" s="9">
        <v>210</v>
      </c>
      <c r="J13" s="9">
        <v>250</v>
      </c>
      <c r="K13" s="9">
        <v>230</v>
      </c>
      <c r="L13" s="9">
        <v>240</v>
      </c>
      <c r="M13" s="9">
        <v>220</v>
      </c>
      <c r="N13" s="9">
        <v>230</v>
      </c>
      <c r="O13" s="9">
        <v>240</v>
      </c>
      <c r="P13" s="9">
        <v>250</v>
      </c>
      <c r="Q13" s="9">
        <v>260</v>
      </c>
      <c r="R13" s="9">
        <v>270</v>
      </c>
      <c r="S13" s="9">
        <v>280</v>
      </c>
      <c r="T13" s="9">
        <v>2760</v>
      </c>
    </row>
    <row r="14" spans="1:20" ht="16" x14ac:dyDescent="0.2">
      <c r="A14" s="2" t="s">
        <v>27</v>
      </c>
      <c r="B14" s="2" t="s">
        <v>28</v>
      </c>
      <c r="C14" s="2">
        <v>20</v>
      </c>
      <c r="G14" s="9" t="s">
        <v>28</v>
      </c>
      <c r="H14" s="9">
        <v>100</v>
      </c>
      <c r="I14" s="9">
        <v>110</v>
      </c>
      <c r="J14" s="9">
        <v>120</v>
      </c>
      <c r="K14" s="9">
        <v>115</v>
      </c>
      <c r="L14" s="9">
        <v>130</v>
      </c>
      <c r="M14" s="9">
        <v>140</v>
      </c>
      <c r="N14" s="9">
        <v>150</v>
      </c>
      <c r="O14" s="9">
        <v>160</v>
      </c>
      <c r="P14" s="9">
        <v>170</v>
      </c>
      <c r="Q14" s="9">
        <v>180</v>
      </c>
      <c r="R14" s="9">
        <v>190</v>
      </c>
      <c r="S14" s="9">
        <v>200</v>
      </c>
      <c r="T14" s="9">
        <v>1865</v>
      </c>
    </row>
    <row r="15" spans="1:20" ht="13.25" customHeight="1" x14ac:dyDescent="0.2">
      <c r="A15" s="2" t="s">
        <v>29</v>
      </c>
      <c r="B15" s="2" t="s">
        <v>30</v>
      </c>
      <c r="C15" s="2">
        <v>75</v>
      </c>
      <c r="G15" s="9" t="s">
        <v>30</v>
      </c>
      <c r="H15" s="9">
        <v>80</v>
      </c>
      <c r="I15" s="9">
        <v>90</v>
      </c>
      <c r="J15" s="9">
        <v>100</v>
      </c>
      <c r="K15" s="9">
        <v>110</v>
      </c>
      <c r="L15" s="9">
        <v>120</v>
      </c>
      <c r="M15" s="9">
        <v>130</v>
      </c>
      <c r="N15" s="9">
        <v>140</v>
      </c>
      <c r="O15" s="9">
        <v>150</v>
      </c>
      <c r="P15" s="9">
        <v>160</v>
      </c>
      <c r="Q15" s="9">
        <v>170</v>
      </c>
      <c r="R15" s="9">
        <v>180</v>
      </c>
      <c r="S15" s="9">
        <v>190</v>
      </c>
      <c r="T15" s="9">
        <v>1770</v>
      </c>
    </row>
    <row r="16" spans="1:20" ht="13.25" customHeight="1" x14ac:dyDescent="0.2">
      <c r="A16" s="2" t="s">
        <v>31</v>
      </c>
      <c r="B16" s="2" t="s">
        <v>32</v>
      </c>
      <c r="C16" s="2">
        <v>250</v>
      </c>
      <c r="G16" s="9" t="s">
        <v>32</v>
      </c>
      <c r="H16" s="9">
        <v>50</v>
      </c>
      <c r="I16" s="9">
        <v>60</v>
      </c>
      <c r="J16" s="9">
        <v>75</v>
      </c>
      <c r="K16" s="9">
        <v>80</v>
      </c>
      <c r="L16" s="9">
        <v>90</v>
      </c>
      <c r="M16" s="9">
        <v>95</v>
      </c>
      <c r="N16" s="9">
        <v>100</v>
      </c>
      <c r="O16" s="9">
        <v>105</v>
      </c>
      <c r="P16" s="9">
        <v>110</v>
      </c>
      <c r="Q16" s="9">
        <v>120</v>
      </c>
      <c r="R16" s="9">
        <v>130</v>
      </c>
      <c r="S16" s="9">
        <v>140</v>
      </c>
      <c r="T16" s="9">
        <v>1185</v>
      </c>
    </row>
    <row r="19" spans="1:2" ht="48" x14ac:dyDescent="0.2">
      <c r="A19" s="4" t="s">
        <v>47</v>
      </c>
      <c r="B19" s="2" t="s">
        <v>46</v>
      </c>
    </row>
    <row r="20" spans="1:2" ht="64" x14ac:dyDescent="0.2">
      <c r="A20" s="2" t="s">
        <v>48</v>
      </c>
      <c r="B20" s="2" t="s">
        <v>49</v>
      </c>
    </row>
    <row r="21" spans="1:2" ht="144" x14ac:dyDescent="0.2">
      <c r="A21" s="5" t="s">
        <v>50</v>
      </c>
      <c r="B21" s="2" t="s">
        <v>51</v>
      </c>
    </row>
    <row r="22" spans="1:2" ht="112" x14ac:dyDescent="0.2">
      <c r="A22" s="6" t="s">
        <v>52</v>
      </c>
      <c r="B22" s="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293D-E815-4F74-ACE8-59A3701823DC}">
  <dimension ref="A1:M16"/>
  <sheetViews>
    <sheetView workbookViewId="0">
      <selection activeCell="P5" sqref="P5"/>
    </sheetView>
  </sheetViews>
  <sheetFormatPr baseColWidth="10" defaultColWidth="8.83203125" defaultRowHeight="15" x14ac:dyDescent="0.2"/>
  <cols>
    <col min="1" max="1" width="19.83203125" customWidth="1"/>
    <col min="2" max="2" width="15.83203125" customWidth="1"/>
    <col min="3" max="3" width="10.5" customWidth="1"/>
    <col min="8" max="8" width="11.83203125" customWidth="1"/>
    <col min="9" max="9" width="14.83203125" customWidth="1"/>
    <col min="10" max="10" width="24.33203125" customWidth="1"/>
    <col min="12" max="12" width="20.6640625" customWidth="1"/>
  </cols>
  <sheetData>
    <row r="1" spans="1:13" ht="30.5" customHeight="1" x14ac:dyDescent="0.2">
      <c r="A1" s="3" t="s">
        <v>54</v>
      </c>
      <c r="B1" s="3" t="s">
        <v>55</v>
      </c>
      <c r="C1" s="3" t="s">
        <v>56</v>
      </c>
      <c r="D1" s="3" t="s">
        <v>57</v>
      </c>
      <c r="G1" s="3" t="s">
        <v>57</v>
      </c>
      <c r="H1" s="3" t="s">
        <v>78</v>
      </c>
      <c r="I1" s="3" t="s">
        <v>79</v>
      </c>
      <c r="J1" s="3" t="s">
        <v>80</v>
      </c>
      <c r="L1" s="3" t="s">
        <v>107</v>
      </c>
      <c r="M1" s="3" t="s">
        <v>56</v>
      </c>
    </row>
    <row r="2" spans="1:13" ht="21.5" customHeight="1" x14ac:dyDescent="0.2">
      <c r="A2" s="2" t="s">
        <v>58</v>
      </c>
      <c r="B2" s="2" t="s">
        <v>59</v>
      </c>
      <c r="C2" s="1">
        <v>28</v>
      </c>
      <c r="D2" s="1">
        <v>1</v>
      </c>
      <c r="G2" s="1">
        <v>1</v>
      </c>
      <c r="H2" s="1" t="s">
        <v>81</v>
      </c>
      <c r="I2" s="1">
        <v>99890123456</v>
      </c>
      <c r="J2" s="1" t="s">
        <v>82</v>
      </c>
      <c r="L2" s="7" t="str">
        <f>MID(A2,1,10)</f>
        <v>Ali Valiev</v>
      </c>
      <c r="M2" s="7">
        <f ca="1">OFFSET(C2,0,0)</f>
        <v>28</v>
      </c>
    </row>
    <row r="3" spans="1:13" ht="30.5" customHeight="1" x14ac:dyDescent="0.2">
      <c r="A3" s="2" t="s">
        <v>60</v>
      </c>
      <c r="B3" s="2" t="s">
        <v>61</v>
      </c>
      <c r="C3" s="1">
        <v>34</v>
      </c>
      <c r="D3" s="1">
        <v>2</v>
      </c>
      <c r="G3" s="1">
        <v>2</v>
      </c>
      <c r="H3" s="1" t="s">
        <v>83</v>
      </c>
      <c r="I3" s="1">
        <v>99893123456</v>
      </c>
      <c r="J3" s="1" t="s">
        <v>84</v>
      </c>
      <c r="L3" s="7" t="str">
        <f>MID(A3,1,15)</f>
        <v>Zaynab Suyunova</v>
      </c>
      <c r="M3" s="7">
        <f ca="1">OFFSET(C3,0,0)</f>
        <v>34</v>
      </c>
    </row>
    <row r="4" spans="1:13" ht="28.75" customHeight="1" x14ac:dyDescent="0.2">
      <c r="A4" s="2" t="s">
        <v>62</v>
      </c>
      <c r="B4" s="2" t="s">
        <v>63</v>
      </c>
      <c r="C4" s="1">
        <v>40</v>
      </c>
      <c r="D4" s="1">
        <v>3</v>
      </c>
      <c r="G4" s="1">
        <v>3</v>
      </c>
      <c r="H4" s="1" t="s">
        <v>85</v>
      </c>
      <c r="I4" s="1">
        <v>99894123456</v>
      </c>
      <c r="J4" s="1" t="s">
        <v>86</v>
      </c>
      <c r="L4" s="7" t="str">
        <f>MID(A4,1,14)</f>
        <v>Karim Akhmedov</v>
      </c>
      <c r="M4" s="7">
        <f ca="1">OFFSET(C4,0,0)</f>
        <v>40</v>
      </c>
    </row>
    <row r="5" spans="1:13" ht="29.5" customHeight="1" x14ac:dyDescent="0.2">
      <c r="A5" s="2" t="s">
        <v>64</v>
      </c>
      <c r="B5" s="2" t="s">
        <v>65</v>
      </c>
      <c r="C5" s="1">
        <v>36</v>
      </c>
      <c r="D5" s="1">
        <v>4</v>
      </c>
      <c r="G5" s="1">
        <v>4</v>
      </c>
      <c r="H5" s="1" t="s">
        <v>87</v>
      </c>
      <c r="I5" s="1">
        <v>99895123456</v>
      </c>
      <c r="J5" s="1" t="s">
        <v>88</v>
      </c>
      <c r="L5" s="7" t="str">
        <f>MID(A5,1,16)</f>
        <v>Dilshod Sharipov</v>
      </c>
      <c r="M5" s="7">
        <f ca="1">OFFSET(C5,0,0)</f>
        <v>36</v>
      </c>
    </row>
    <row r="6" spans="1:13" ht="33.5" customHeight="1" x14ac:dyDescent="0.2">
      <c r="A6" s="2" t="s">
        <v>66</v>
      </c>
      <c r="B6" s="2" t="s">
        <v>67</v>
      </c>
      <c r="C6" s="1">
        <v>30</v>
      </c>
      <c r="D6" s="1">
        <v>5</v>
      </c>
      <c r="G6" s="1">
        <v>5</v>
      </c>
      <c r="H6" s="1" t="s">
        <v>89</v>
      </c>
      <c r="I6" s="1">
        <v>99897123456</v>
      </c>
      <c r="J6" s="1" t="s">
        <v>90</v>
      </c>
      <c r="L6" s="7" t="str">
        <f>MID(A6,1,17)</f>
        <v>Nargiza Tursunova</v>
      </c>
      <c r="M6" s="7">
        <f ca="1">OFFSET(C6,0,0)</f>
        <v>30</v>
      </c>
    </row>
    <row r="7" spans="1:13" ht="18" customHeight="1" x14ac:dyDescent="0.2">
      <c r="A7" s="2" t="s">
        <v>68</v>
      </c>
      <c r="B7" s="2" t="s">
        <v>69</v>
      </c>
      <c r="C7" s="1">
        <v>32</v>
      </c>
      <c r="D7" s="1">
        <v>6</v>
      </c>
      <c r="G7" s="1">
        <v>6</v>
      </c>
      <c r="H7" s="1" t="s">
        <v>91</v>
      </c>
      <c r="I7" s="1">
        <v>99898123456</v>
      </c>
      <c r="J7" s="1" t="s">
        <v>92</v>
      </c>
      <c r="L7" s="7" t="str">
        <f>MID(A7,1,13)</f>
        <v>Jamil Qodirov</v>
      </c>
      <c r="M7" s="7">
        <f ca="1">OFFSET(C7,0,0)</f>
        <v>32</v>
      </c>
    </row>
    <row r="8" spans="1:13" ht="30.5" customHeight="1" x14ac:dyDescent="0.2">
      <c r="A8" s="2" t="s">
        <v>70</v>
      </c>
      <c r="B8" s="2" t="s">
        <v>71</v>
      </c>
      <c r="C8" s="1">
        <v>38</v>
      </c>
      <c r="D8" s="1">
        <v>7</v>
      </c>
      <c r="G8" s="1">
        <v>7</v>
      </c>
      <c r="H8" s="1" t="s">
        <v>93</v>
      </c>
      <c r="I8" s="1">
        <v>99899123456</v>
      </c>
      <c r="J8" s="1" t="s">
        <v>94</v>
      </c>
      <c r="L8" s="7" t="str">
        <f>MID(A8,1,15)</f>
        <v>Malika Nazarova</v>
      </c>
      <c r="M8" s="7">
        <f ca="1">OFFSET(C8,0,0)</f>
        <v>38</v>
      </c>
    </row>
    <row r="9" spans="1:13" ht="33" customHeight="1" x14ac:dyDescent="0.2">
      <c r="A9" s="2" t="s">
        <v>72</v>
      </c>
      <c r="B9" s="2" t="s">
        <v>73</v>
      </c>
      <c r="C9" s="1">
        <v>29</v>
      </c>
      <c r="D9" s="1">
        <v>8</v>
      </c>
      <c r="G9" s="1">
        <v>8</v>
      </c>
      <c r="H9" s="1" t="s">
        <v>95</v>
      </c>
      <c r="I9" s="1">
        <v>99900123456</v>
      </c>
      <c r="J9" s="1" t="s">
        <v>96</v>
      </c>
      <c r="L9" s="7" t="str">
        <f>MID(A9,1,15)</f>
        <v>Feruza Xodjaeva</v>
      </c>
      <c r="M9" s="7">
        <f ca="1">OFFSET(C9,0,0)</f>
        <v>29</v>
      </c>
    </row>
    <row r="10" spans="1:13" ht="33" customHeight="1" x14ac:dyDescent="0.2">
      <c r="A10" s="2" t="s">
        <v>74</v>
      </c>
      <c r="B10" s="2" t="s">
        <v>75</v>
      </c>
      <c r="C10" s="1">
        <v>42</v>
      </c>
      <c r="D10" s="1">
        <v>9</v>
      </c>
      <c r="G10" s="1">
        <v>9</v>
      </c>
      <c r="H10" s="1" t="s">
        <v>97</v>
      </c>
      <c r="I10" s="1">
        <v>99901123456</v>
      </c>
      <c r="J10" s="1" t="s">
        <v>98</v>
      </c>
      <c r="L10" s="7" t="str">
        <f>MID(A10,1,19)</f>
        <v>Kamoliddin Rahmonov</v>
      </c>
      <c r="M10" s="7">
        <f ca="1">OFFSET(C10,0,0)</f>
        <v>42</v>
      </c>
    </row>
    <row r="11" spans="1:13" ht="36" customHeight="1" x14ac:dyDescent="0.2">
      <c r="A11" s="2" t="s">
        <v>76</v>
      </c>
      <c r="B11" s="2" t="s">
        <v>77</v>
      </c>
      <c r="C11" s="1">
        <v>33</v>
      </c>
      <c r="D11" s="1">
        <v>10</v>
      </c>
      <c r="G11" s="1">
        <v>10</v>
      </c>
      <c r="H11" s="1" t="s">
        <v>99</v>
      </c>
      <c r="I11" s="1">
        <v>99902123456</v>
      </c>
      <c r="J11" s="1" t="s">
        <v>100</v>
      </c>
      <c r="L11" s="7" t="str">
        <f>MID(A11,1,16)</f>
        <v xml:space="preserve">Mirzohid Umarov </v>
      </c>
      <c r="M11" s="7">
        <f ca="1">OFFSET(C11,0,0)</f>
        <v>33</v>
      </c>
    </row>
    <row r="14" spans="1:13" ht="176" x14ac:dyDescent="0.2">
      <c r="A14" s="2" t="s">
        <v>101</v>
      </c>
      <c r="B14" s="2" t="s">
        <v>102</v>
      </c>
    </row>
    <row r="15" spans="1:13" ht="64" x14ac:dyDescent="0.2">
      <c r="A15" s="2" t="s">
        <v>103</v>
      </c>
      <c r="B15" s="2" t="s">
        <v>104</v>
      </c>
    </row>
    <row r="16" spans="1:13" ht="144" x14ac:dyDescent="0.2">
      <c r="A16" s="2" t="s">
        <v>105</v>
      </c>
      <c r="B16" s="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Mushtariy Tulkinova</cp:lastModifiedBy>
  <dcterms:created xsi:type="dcterms:W3CDTF">2025-03-24T12:18:16Z</dcterms:created>
  <dcterms:modified xsi:type="dcterms:W3CDTF">2025-03-25T08:18:28Z</dcterms:modified>
</cp:coreProperties>
</file>