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shiyuanguo/Library/CloudStorage/GoogleDrive-sguo039@ucr.edu/My Drive/PhD_study/TRUB1 pseudoU crosstalk/TRUB1 manuscript/data/"/>
    </mc:Choice>
  </mc:AlternateContent>
  <xr:revisionPtr revIDLastSave="0" documentId="13_ncr:1_{88536C79-26B6-D94F-971F-DF68D6038329}" xr6:coauthVersionLast="47" xr6:coauthVersionMax="47" xr10:uidLastSave="{00000000-0000-0000-0000-000000000000}"/>
  <bookViews>
    <workbookView xWindow="7180" yWindow="500" windowWidth="33780" windowHeight="22540" xr2:uid="{00000000-000D-0000-FFFF-FFFF00000000}"/>
  </bookViews>
  <sheets>
    <sheet name="250513_rGcalibration_magicmagic" sheetId="3" r:id="rId1"/>
    <sheet name="250422_Gmcalibration_magicmagic" sheetId="6" r:id="rId2"/>
    <sheet name="250401_Gm_t6A" sheetId="7" r:id="rId3"/>
    <sheet name="c1vsk4_quantification" sheetId="4" r:id="rId4"/>
    <sheet name="fragment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F10" i="6"/>
  <c r="G10" i="6"/>
  <c r="H10" i="6"/>
  <c r="I10" i="6"/>
  <c r="J10" i="6"/>
  <c r="K10" i="6"/>
  <c r="C9" i="6"/>
  <c r="D9" i="6"/>
  <c r="E9" i="6"/>
  <c r="F9" i="6"/>
  <c r="G9" i="6"/>
  <c r="H9" i="6"/>
  <c r="I9" i="6"/>
  <c r="J9" i="6"/>
  <c r="K9" i="6"/>
  <c r="C8" i="6"/>
  <c r="D8" i="6"/>
  <c r="E8" i="6"/>
  <c r="F8" i="6"/>
  <c r="G8" i="6"/>
  <c r="H8" i="6"/>
  <c r="I8" i="6"/>
  <c r="J8" i="6"/>
  <c r="K8" i="6"/>
  <c r="B9" i="6"/>
  <c r="B10" i="6" s="1"/>
  <c r="B8" i="6"/>
  <c r="B8" i="3"/>
  <c r="P8" i="3"/>
  <c r="R9" i="3"/>
  <c r="S9" i="3"/>
  <c r="T9" i="3"/>
  <c r="U9" i="3"/>
  <c r="V9" i="3"/>
  <c r="W9" i="3"/>
  <c r="X9" i="3"/>
  <c r="Y9" i="3"/>
  <c r="R8" i="3"/>
  <c r="S8" i="3"/>
  <c r="T8" i="3"/>
  <c r="U8" i="3"/>
  <c r="V8" i="3"/>
  <c r="W8" i="3"/>
  <c r="X8" i="3"/>
  <c r="Y8" i="3"/>
  <c r="F3" i="4"/>
  <c r="F2" i="4"/>
  <c r="L9" i="3"/>
  <c r="M9" i="3"/>
  <c r="N9" i="3"/>
  <c r="O9" i="3"/>
  <c r="P9" i="3"/>
  <c r="Q9" i="3"/>
  <c r="L8" i="3"/>
  <c r="M8" i="3"/>
  <c r="N8" i="3"/>
  <c r="O8" i="3"/>
  <c r="Q8" i="3"/>
  <c r="G9" i="3"/>
  <c r="I9" i="3"/>
  <c r="I10" i="3" s="1"/>
  <c r="B9" i="3"/>
  <c r="J9" i="3"/>
  <c r="K9" i="3"/>
  <c r="K10" i="3" s="1"/>
  <c r="G8" i="3"/>
  <c r="I8" i="3"/>
  <c r="J8" i="3"/>
  <c r="K8" i="3"/>
  <c r="D9" i="3"/>
  <c r="D8" i="3"/>
  <c r="G10" i="3" l="1"/>
  <c r="B10" i="3"/>
  <c r="O10" i="3"/>
  <c r="N10" i="3"/>
  <c r="M10" i="3"/>
  <c r="L10" i="3"/>
  <c r="D10" i="3"/>
  <c r="J10" i="3"/>
  <c r="Q10" i="3"/>
  <c r="P10" i="3"/>
</calcChain>
</file>

<file path=xl/sharedStrings.xml><?xml version="1.0" encoding="utf-8"?>
<sst xmlns="http://schemas.openxmlformats.org/spreadsheetml/2006/main" count="126" uniqueCount="82">
  <si>
    <t>c1</t>
  </si>
  <si>
    <t>k4</t>
  </si>
  <si>
    <t>rG</t>
  </si>
  <si>
    <t>Gm</t>
  </si>
  <si>
    <t>D6-m22G</t>
  </si>
  <si>
    <t>15N5-rG</t>
  </si>
  <si>
    <t>analytes</t>
  </si>
  <si>
    <t>dG</t>
  </si>
  <si>
    <t>15N5-dG</t>
  </si>
  <si>
    <t>V193_1_20250513230726</t>
  </si>
  <si>
    <t>IV193_1_20250514083121</t>
  </si>
  <si>
    <t>IV193_1_20250514105719</t>
  </si>
  <si>
    <t>IV193_1_20250513204242</t>
  </si>
  <si>
    <t>IV193_2_20250514120939</t>
  </si>
  <si>
    <t>IV193_3_20250514132158</t>
  </si>
  <si>
    <t>05/14 1104</t>
  </si>
  <si>
    <t>05/13 2315</t>
  </si>
  <si>
    <t>05/14 0838</t>
  </si>
  <si>
    <t>05/13 2049</t>
  </si>
  <si>
    <t>05/14 1216</t>
  </si>
  <si>
    <t>05/14 1329</t>
  </si>
  <si>
    <t>dG/labeled</t>
  </si>
  <si>
    <t>Gm/m22G</t>
  </si>
  <si>
    <t>Gm/dG</t>
  </si>
  <si>
    <t>IV193_4_20250514143417</t>
  </si>
  <si>
    <t>IV193_5_20250514154638</t>
  </si>
  <si>
    <t>IV193_6_20250514165848</t>
  </si>
  <si>
    <t>IV193_7</t>
  </si>
  <si>
    <t>IV193_8</t>
  </si>
  <si>
    <t>IV193_9</t>
  </si>
  <si>
    <t>problem</t>
  </si>
  <si>
    <t>05/14 1441</t>
  </si>
  <si>
    <t>05/14 1553</t>
  </si>
  <si>
    <t>05/14 1705</t>
  </si>
  <si>
    <t>05/14 1818</t>
  </si>
  <si>
    <t>05/14 1930</t>
  </si>
  <si>
    <t>05/14 2035</t>
  </si>
  <si>
    <t>date</t>
  </si>
  <si>
    <t>D6m22G</t>
  </si>
  <si>
    <t>ms1</t>
  </si>
  <si>
    <t>ms2</t>
  </si>
  <si>
    <t>NCE</t>
  </si>
  <si>
    <t>05/13 2202</t>
  </si>
  <si>
    <t>wash_20250513215441</t>
  </si>
  <si>
    <t>wash</t>
  </si>
  <si>
    <t>05/14 0613</t>
  </si>
  <si>
    <t>05/14 0726</t>
  </si>
  <si>
    <t>IV193_3</t>
  </si>
  <si>
    <t>IV193_2</t>
  </si>
  <si>
    <t>IV193_4</t>
  </si>
  <si>
    <t>05/15 0706</t>
  </si>
  <si>
    <t>05/15 0554</t>
  </si>
  <si>
    <t>05/15 0442</t>
  </si>
  <si>
    <t>IV193_5</t>
  </si>
  <si>
    <t>IV193_6</t>
  </si>
  <si>
    <t>05/15 1154</t>
  </si>
  <si>
    <t>05/15 1259</t>
  </si>
  <si>
    <t>0515 0818</t>
  </si>
  <si>
    <t>0515 0930</t>
  </si>
  <si>
    <t>0515 1042</t>
  </si>
  <si>
    <t>vol injected</t>
  </si>
  <si>
    <t>3 in 50uL</t>
  </si>
  <si>
    <t>2 in 50uL</t>
  </si>
  <si>
    <t>1 in 50uL</t>
  </si>
  <si>
    <t>IV193_9_20250515125959</t>
  </si>
  <si>
    <t>IV193_8_20250515114800</t>
  </si>
  <si>
    <t>IV193_7_20250515103600</t>
  </si>
  <si>
    <t>IV193_6_20250515092359</t>
  </si>
  <si>
    <t>IV193_5_20250515081158</t>
  </si>
  <si>
    <t>IV193_4_20250515065958</t>
  </si>
  <si>
    <t>IV193_3_20250515054747</t>
  </si>
  <si>
    <t>IV193_2_20250515043541</t>
  </si>
  <si>
    <t>IV193_1_20250423121611</t>
  </si>
  <si>
    <t>IV193_1_20250421224557</t>
  </si>
  <si>
    <t>IV189_ori_c2</t>
  </si>
  <si>
    <t>IV189_ori_c1</t>
  </si>
  <si>
    <t>IV189_ori_c3</t>
  </si>
  <si>
    <t>IV189_ori_c4</t>
  </si>
  <si>
    <t>IV189_ori_k1</t>
  </si>
  <si>
    <t>IV189_ori_k2</t>
  </si>
  <si>
    <t>IV189_ori_k3</t>
  </si>
  <si>
    <t>IV189_ori_k4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</si>
</sst>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16" fontId="0" fillId="0" borderId="0" xfId="0" applyNumberFormat="1"/>
    <xf numFmtId="0" fontId="3" fillId="0" borderId="1" xfId="2" applyFont="1" applyBorder="1"/>
    <xf numFmtId="164" fontId="3" fillId="0" borderId="1" xfId="2" applyNumberFormat="1" applyFont="1" applyBorder="1"/>
    <xf numFmtId="0" fontId="1" fillId="0" borderId="1" xfId="1" applyBorder="1"/>
    <xf numFmtId="17" fontId="0" fillId="0" borderId="0" xfId="0" applyNumberFormat="1"/>
    <xf numFmtId="0" fontId="1" fillId="0" borderId="0" xfId="1" applyAlignment="1">
      <alignment horizontal="center"/>
    </xf>
    <xf numFmtId="0" fontId="5" fillId="0" borderId="0" xfId="0" applyFont="1"/>
  </cellXfs>
  <cellStyles count="3">
    <cellStyle name="Normal" xfId="0" builtinId="0"/>
    <cellStyle name="Normal 2" xfId="1" xr:uid="{0CE7A43F-0A09-5C49-8BF3-11CE29F64157}"/>
    <cellStyle name="標準 2" xfId="2" xr:uid="{6280300E-CF55-2243-B0B4-EAEB3CCEAA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EF08-677C-4E42-B437-38026CF10C20}">
  <dimension ref="A1:Y11"/>
  <sheetViews>
    <sheetView tabSelected="1" zoomScale="132" workbookViewId="0">
      <selection activeCell="A12" sqref="A12:XFD47"/>
    </sheetView>
  </sheetViews>
  <sheetFormatPr baseColWidth="10" defaultRowHeight="15" x14ac:dyDescent="0.2"/>
  <cols>
    <col min="11" max="12" width="11.1640625" bestFit="1" customWidth="1"/>
    <col min="14" max="16" width="11.1640625" bestFit="1" customWidth="1"/>
    <col min="17" max="17" width="12.1640625" bestFit="1" customWidth="1"/>
    <col min="20" max="24" width="11.1640625" bestFit="1" customWidth="1"/>
    <col min="25" max="25" width="12.1640625" bestFit="1" customWidth="1"/>
  </cols>
  <sheetData>
    <row r="1" spans="1:25" x14ac:dyDescent="0.2">
      <c r="A1" t="s">
        <v>6</v>
      </c>
      <c r="B1" t="s">
        <v>12</v>
      </c>
      <c r="C1" t="s">
        <v>43</v>
      </c>
      <c r="D1" t="s">
        <v>9</v>
      </c>
      <c r="E1" t="s">
        <v>44</v>
      </c>
      <c r="F1" t="s">
        <v>44</v>
      </c>
      <c r="G1" t="s">
        <v>10</v>
      </c>
      <c r="H1" t="s">
        <v>44</v>
      </c>
      <c r="I1" t="s">
        <v>11</v>
      </c>
      <c r="J1" t="s">
        <v>13</v>
      </c>
      <c r="K1" t="s">
        <v>14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71</v>
      </c>
      <c r="S1" t="s">
        <v>70</v>
      </c>
      <c r="T1" t="s">
        <v>69</v>
      </c>
      <c r="U1" t="s">
        <v>68</v>
      </c>
      <c r="V1" s="9" t="s">
        <v>67</v>
      </c>
      <c r="W1" t="s">
        <v>66</v>
      </c>
      <c r="X1" t="s">
        <v>65</v>
      </c>
      <c r="Y1" t="s">
        <v>64</v>
      </c>
    </row>
    <row r="2" spans="1:25" x14ac:dyDescent="0.2">
      <c r="A2" t="s">
        <v>2</v>
      </c>
      <c r="B2">
        <v>23940707</v>
      </c>
      <c r="C2">
        <v>31864620</v>
      </c>
      <c r="D2">
        <v>167833455</v>
      </c>
      <c r="E2">
        <v>64968641</v>
      </c>
      <c r="F2">
        <v>80626906</v>
      </c>
      <c r="G2">
        <v>222034010</v>
      </c>
      <c r="H2">
        <v>148578942</v>
      </c>
      <c r="I2">
        <v>222710407</v>
      </c>
      <c r="J2">
        <v>448747219</v>
      </c>
      <c r="K2">
        <v>1173709973</v>
      </c>
      <c r="L2">
        <v>1419895748</v>
      </c>
      <c r="M2">
        <v>413175357</v>
      </c>
      <c r="N2">
        <v>2078871926</v>
      </c>
      <c r="O2">
        <v>9248261125</v>
      </c>
      <c r="P2">
        <v>9460651231</v>
      </c>
      <c r="Q2">
        <v>26194197700</v>
      </c>
      <c r="R2">
        <v>16094444</v>
      </c>
      <c r="S2">
        <v>44093868</v>
      </c>
      <c r="T2">
        <v>1004924112</v>
      </c>
      <c r="U2">
        <v>1852107388</v>
      </c>
      <c r="V2">
        <v>2639251829</v>
      </c>
      <c r="W2">
        <v>5302502498</v>
      </c>
      <c r="X2">
        <v>5154542207</v>
      </c>
      <c r="Y2">
        <v>24505303499</v>
      </c>
    </row>
    <row r="3" spans="1:25" x14ac:dyDescent="0.2">
      <c r="A3" t="s">
        <v>5</v>
      </c>
      <c r="B3">
        <v>7081033</v>
      </c>
      <c r="C3">
        <v>29724</v>
      </c>
      <c r="D3">
        <v>53447795</v>
      </c>
      <c r="F3">
        <v>104026</v>
      </c>
      <c r="G3">
        <v>55984673</v>
      </c>
      <c r="H3">
        <v>212571</v>
      </c>
      <c r="I3">
        <v>63163868</v>
      </c>
      <c r="J3">
        <v>69877614</v>
      </c>
      <c r="K3">
        <v>73652245</v>
      </c>
      <c r="L3">
        <v>42377422</v>
      </c>
      <c r="M3">
        <v>6705182</v>
      </c>
      <c r="N3">
        <v>13089857</v>
      </c>
      <c r="O3">
        <v>34476595</v>
      </c>
      <c r="P3">
        <v>17459588</v>
      </c>
      <c r="Q3">
        <v>18781561</v>
      </c>
      <c r="R3">
        <v>1842022</v>
      </c>
      <c r="S3">
        <v>2983137</v>
      </c>
      <c r="T3">
        <v>34473282</v>
      </c>
      <c r="U3">
        <v>46705472</v>
      </c>
      <c r="V3">
        <v>17083045</v>
      </c>
      <c r="W3">
        <v>17239377</v>
      </c>
      <c r="X3">
        <v>6391916</v>
      </c>
      <c r="Y3">
        <v>15275385</v>
      </c>
    </row>
    <row r="4" spans="1:25" x14ac:dyDescent="0.2">
      <c r="A4" t="s">
        <v>3</v>
      </c>
      <c r="B4">
        <v>35786</v>
      </c>
      <c r="C4">
        <v>618677</v>
      </c>
      <c r="D4">
        <v>861837</v>
      </c>
      <c r="E4">
        <v>966264</v>
      </c>
      <c r="F4">
        <v>1181820</v>
      </c>
      <c r="G4">
        <v>447970</v>
      </c>
      <c r="H4">
        <v>1201474</v>
      </c>
      <c r="I4">
        <v>686341</v>
      </c>
      <c r="J4">
        <v>1345415</v>
      </c>
      <c r="K4">
        <v>3557128</v>
      </c>
      <c r="L4">
        <v>8483212</v>
      </c>
      <c r="M4">
        <v>13578108</v>
      </c>
      <c r="N4">
        <v>13281486</v>
      </c>
      <c r="O4">
        <v>30087369</v>
      </c>
      <c r="P4">
        <v>19295288</v>
      </c>
      <c r="Q4">
        <v>62189270</v>
      </c>
      <c r="R4">
        <v>136733</v>
      </c>
      <c r="S4">
        <v>459453</v>
      </c>
      <c r="T4">
        <v>1415066</v>
      </c>
      <c r="U4">
        <v>4234690</v>
      </c>
      <c r="V4">
        <v>11634361</v>
      </c>
      <c r="W4">
        <v>15051853</v>
      </c>
      <c r="X4">
        <v>26218338</v>
      </c>
      <c r="Y4">
        <v>110562474</v>
      </c>
    </row>
    <row r="5" spans="1:25" x14ac:dyDescent="0.2">
      <c r="A5" t="s">
        <v>4</v>
      </c>
      <c r="B5">
        <v>279128</v>
      </c>
      <c r="D5">
        <v>1638274</v>
      </c>
      <c r="E5">
        <v>1288811</v>
      </c>
      <c r="G5">
        <v>1998639</v>
      </c>
      <c r="I5">
        <v>2679361</v>
      </c>
      <c r="J5">
        <v>1314819</v>
      </c>
      <c r="K5">
        <v>3586217</v>
      </c>
      <c r="L5">
        <v>1947948</v>
      </c>
      <c r="M5">
        <v>865923</v>
      </c>
      <c r="N5">
        <v>4349957</v>
      </c>
      <c r="O5">
        <v>1238064</v>
      </c>
      <c r="P5">
        <v>1729481</v>
      </c>
      <c r="Q5">
        <v>3052631</v>
      </c>
      <c r="R5">
        <v>1985728</v>
      </c>
      <c r="S5">
        <v>1774565</v>
      </c>
      <c r="T5">
        <v>1746549</v>
      </c>
      <c r="U5">
        <v>1311304</v>
      </c>
      <c r="V5">
        <v>313536</v>
      </c>
      <c r="W5">
        <v>1097126</v>
      </c>
      <c r="X5">
        <v>739329</v>
      </c>
      <c r="Y5">
        <v>599685</v>
      </c>
    </row>
    <row r="6" spans="1:25" x14ac:dyDescent="0.2">
      <c r="A6" t="s">
        <v>37</v>
      </c>
      <c r="B6" t="s">
        <v>18</v>
      </c>
      <c r="C6" t="s">
        <v>42</v>
      </c>
      <c r="D6" t="s">
        <v>16</v>
      </c>
      <c r="E6" t="s">
        <v>45</v>
      </c>
      <c r="F6" t="s">
        <v>46</v>
      </c>
      <c r="G6" t="s">
        <v>17</v>
      </c>
      <c r="I6" t="s">
        <v>15</v>
      </c>
      <c r="J6" t="s">
        <v>19</v>
      </c>
      <c r="K6" t="s">
        <v>20</v>
      </c>
      <c r="L6" t="s">
        <v>31</v>
      </c>
      <c r="M6" t="s">
        <v>32</v>
      </c>
      <c r="N6" s="3" t="s">
        <v>33</v>
      </c>
      <c r="O6" t="s">
        <v>34</v>
      </c>
      <c r="P6" t="s">
        <v>35</v>
      </c>
      <c r="Q6" t="s">
        <v>36</v>
      </c>
      <c r="R6" t="s">
        <v>52</v>
      </c>
      <c r="S6" t="s">
        <v>51</v>
      </c>
      <c r="T6" t="s">
        <v>50</v>
      </c>
      <c r="U6" t="s">
        <v>57</v>
      </c>
      <c r="V6" t="s">
        <v>58</v>
      </c>
      <c r="W6" t="s">
        <v>59</v>
      </c>
      <c r="X6" t="s">
        <v>55</v>
      </c>
      <c r="Y6" t="s">
        <v>56</v>
      </c>
    </row>
    <row r="7" spans="1:25" x14ac:dyDescent="0.2">
      <c r="A7" t="s">
        <v>60</v>
      </c>
      <c r="I7" s="7" t="s">
        <v>61</v>
      </c>
      <c r="J7" s="7" t="s">
        <v>61</v>
      </c>
      <c r="K7" s="7" t="s">
        <v>61</v>
      </c>
      <c r="L7" s="7" t="s">
        <v>61</v>
      </c>
      <c r="M7" s="7" t="s">
        <v>62</v>
      </c>
      <c r="N7" s="7" t="s">
        <v>62</v>
      </c>
      <c r="O7" s="7" t="s">
        <v>62</v>
      </c>
      <c r="P7" s="7" t="s">
        <v>63</v>
      </c>
      <c r="Q7" s="7" t="s">
        <v>63</v>
      </c>
      <c r="R7" s="7" t="s">
        <v>63</v>
      </c>
      <c r="S7" s="7" t="s">
        <v>63</v>
      </c>
      <c r="T7" s="7" t="s">
        <v>63</v>
      </c>
      <c r="U7" s="7" t="s">
        <v>63</v>
      </c>
      <c r="V7" s="7" t="s">
        <v>63</v>
      </c>
      <c r="W7" s="7" t="s">
        <v>63</v>
      </c>
      <c r="X7" s="7" t="s">
        <v>63</v>
      </c>
      <c r="Y7" s="7" t="s">
        <v>63</v>
      </c>
    </row>
    <row r="8" spans="1:25" x14ac:dyDescent="0.2">
      <c r="A8" t="s">
        <v>21</v>
      </c>
      <c r="B8">
        <f>B2/B3</f>
        <v>3.3809624951613699</v>
      </c>
      <c r="D8">
        <f>D2/D3</f>
        <v>3.1401380543388178</v>
      </c>
      <c r="G8">
        <f t="shared" ref="G8:Y8" si="0">G2/G3</f>
        <v>3.9659785098682279</v>
      </c>
      <c r="I8">
        <f t="shared" si="0"/>
        <v>3.5259146415795817</v>
      </c>
      <c r="J8">
        <f t="shared" si="0"/>
        <v>6.4219024278648096</v>
      </c>
      <c r="K8">
        <f t="shared" si="0"/>
        <v>15.935834311635714</v>
      </c>
      <c r="L8">
        <f t="shared" si="0"/>
        <v>33.505949182090404</v>
      </c>
      <c r="M8">
        <f t="shared" si="0"/>
        <v>61.620304564439863</v>
      </c>
      <c r="N8">
        <f t="shared" si="0"/>
        <v>158.81548026078514</v>
      </c>
      <c r="O8">
        <f t="shared" si="0"/>
        <v>268.24752052805678</v>
      </c>
      <c r="P8">
        <f t="shared" si="0"/>
        <v>541.85993569836819</v>
      </c>
      <c r="Q8">
        <f t="shared" si="0"/>
        <v>1394.6762838296561</v>
      </c>
      <c r="R8">
        <f t="shared" si="0"/>
        <v>8.7373788152367347</v>
      </c>
      <c r="S8">
        <f t="shared" si="0"/>
        <v>14.781040227116623</v>
      </c>
      <c r="T8">
        <f t="shared" si="0"/>
        <v>29.150810532052038</v>
      </c>
      <c r="U8">
        <f t="shared" si="0"/>
        <v>39.65504059138938</v>
      </c>
      <c r="V8">
        <f t="shared" si="0"/>
        <v>154.49539757110045</v>
      </c>
      <c r="W8">
        <f t="shared" si="0"/>
        <v>307.58086548023169</v>
      </c>
      <c r="X8">
        <f t="shared" si="0"/>
        <v>806.41582383122682</v>
      </c>
      <c r="Y8">
        <f t="shared" si="0"/>
        <v>1604.2347540831213</v>
      </c>
    </row>
    <row r="9" spans="1:25" x14ac:dyDescent="0.2">
      <c r="A9" t="s">
        <v>22</v>
      </c>
      <c r="B9">
        <f>B4/B5</f>
        <v>0.12820641426155743</v>
      </c>
      <c r="D9">
        <f>D4/D5</f>
        <v>0.526064016153586</v>
      </c>
      <c r="G9">
        <f t="shared" ref="G9:Y9" si="1">G4/G5</f>
        <v>0.22413752558616137</v>
      </c>
      <c r="I9">
        <f t="shared" si="1"/>
        <v>0.25615846464884723</v>
      </c>
      <c r="J9">
        <f t="shared" si="1"/>
        <v>1.0232701231120025</v>
      </c>
      <c r="K9">
        <f t="shared" si="1"/>
        <v>0.99188866708288981</v>
      </c>
      <c r="L9">
        <f t="shared" si="1"/>
        <v>4.354947873351855</v>
      </c>
      <c r="M9">
        <f t="shared" si="1"/>
        <v>15.680502769876767</v>
      </c>
      <c r="N9">
        <f t="shared" si="1"/>
        <v>3.0532453539195905</v>
      </c>
      <c r="O9">
        <f t="shared" si="1"/>
        <v>24.30194965688365</v>
      </c>
      <c r="P9">
        <f t="shared" si="1"/>
        <v>11.156692672541647</v>
      </c>
      <c r="Q9">
        <f t="shared" si="1"/>
        <v>20.372350932687247</v>
      </c>
      <c r="R9">
        <f t="shared" si="1"/>
        <v>6.8857869758597354E-2</v>
      </c>
      <c r="S9">
        <f t="shared" si="1"/>
        <v>0.25891021179838442</v>
      </c>
      <c r="T9">
        <f t="shared" si="1"/>
        <v>0.81020687080637299</v>
      </c>
      <c r="U9">
        <f t="shared" si="1"/>
        <v>3.2293732040777732</v>
      </c>
      <c r="V9">
        <f t="shared" si="1"/>
        <v>37.106938278220042</v>
      </c>
      <c r="W9">
        <f t="shared" si="1"/>
        <v>13.719347641018443</v>
      </c>
      <c r="X9">
        <f t="shared" si="1"/>
        <v>35.462342204891193</v>
      </c>
      <c r="Y9">
        <f t="shared" si="1"/>
        <v>184.36758298106506</v>
      </c>
    </row>
    <row r="10" spans="1:25" x14ac:dyDescent="0.2">
      <c r="A10" t="s">
        <v>23</v>
      </c>
      <c r="B10">
        <f>B9/B8</f>
        <v>3.7920093596139778E-2</v>
      </c>
      <c r="D10">
        <f>D9/D8</f>
        <v>0.16752894524070636</v>
      </c>
      <c r="G10">
        <f t="shared" ref="G10:K10" si="2">G9/G8</f>
        <v>5.651506306160204E-2</v>
      </c>
      <c r="I10">
        <f t="shared" si="2"/>
        <v>7.2650217231036054E-2</v>
      </c>
      <c r="J10">
        <f t="shared" si="2"/>
        <v>0.15934065249450155</v>
      </c>
      <c r="K10">
        <f t="shared" si="2"/>
        <v>6.2242656875432747E-2</v>
      </c>
      <c r="L10">
        <f t="shared" ref="L10" si="3">L9/L8</f>
        <v>0.12997536197779649</v>
      </c>
      <c r="M10">
        <f t="shared" ref="M10" si="4">M9/M8</f>
        <v>0.25446973819285124</v>
      </c>
      <c r="N10">
        <f t="shared" ref="N10" si="5">N9/N8</f>
        <v>1.922511173914512E-2</v>
      </c>
      <c r="O10">
        <f t="shared" ref="O10" si="6">O9/O8</f>
        <v>9.059524430661732E-2</v>
      </c>
      <c r="P10">
        <f t="shared" ref="P10" si="7">P9/P8</f>
        <v>2.0589624619806055E-2</v>
      </c>
      <c r="Q10">
        <f t="shared" ref="Q10" si="8">Q9/Q8</f>
        <v>1.4607225467939125E-2</v>
      </c>
    </row>
    <row r="11" spans="1:25" x14ac:dyDescent="0.2">
      <c r="M11" t="s">
        <v>30</v>
      </c>
      <c r="O11" t="s">
        <v>30</v>
      </c>
      <c r="P11" t="s">
        <v>30</v>
      </c>
      <c r="Q11" t="s">
        <v>30</v>
      </c>
      <c r="S11" t="s">
        <v>30</v>
      </c>
      <c r="V11" t="s">
        <v>30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9D91-BA45-2E40-B76A-8B08E25AD750}">
  <dimension ref="A1:K10"/>
  <sheetViews>
    <sheetView zoomScale="150" workbookViewId="0">
      <selection sqref="A1:A5"/>
    </sheetView>
  </sheetViews>
  <sheetFormatPr baseColWidth="10" defaultRowHeight="15" x14ac:dyDescent="0.2"/>
  <sheetData>
    <row r="1" spans="1:11" x14ac:dyDescent="0.2">
      <c r="A1" t="s">
        <v>6</v>
      </c>
      <c r="B1" t="s">
        <v>73</v>
      </c>
      <c r="C1" t="s">
        <v>72</v>
      </c>
      <c r="D1" t="s">
        <v>48</v>
      </c>
      <c r="E1" t="s">
        <v>47</v>
      </c>
      <c r="F1" t="s">
        <v>49</v>
      </c>
      <c r="G1" t="s">
        <v>53</v>
      </c>
      <c r="H1" t="s">
        <v>54</v>
      </c>
      <c r="I1" t="s">
        <v>27</v>
      </c>
      <c r="J1" t="s">
        <v>28</v>
      </c>
      <c r="K1" t="s">
        <v>29</v>
      </c>
    </row>
    <row r="2" spans="1:11" ht="16" x14ac:dyDescent="0.2">
      <c r="A2" t="s">
        <v>2</v>
      </c>
      <c r="B2">
        <v>27401696</v>
      </c>
      <c r="C2" s="1">
        <v>64470824</v>
      </c>
      <c r="D2" s="1">
        <v>32009907</v>
      </c>
      <c r="E2" s="1">
        <v>62700304</v>
      </c>
      <c r="F2" s="1">
        <v>155321892</v>
      </c>
      <c r="G2" s="1">
        <v>317900702</v>
      </c>
      <c r="H2" s="1">
        <v>627237439</v>
      </c>
      <c r="I2" s="1">
        <v>917507830</v>
      </c>
      <c r="J2" s="1">
        <v>1786522672</v>
      </c>
      <c r="K2" s="1">
        <v>3401029376</v>
      </c>
    </row>
    <row r="3" spans="1:11" ht="16" x14ac:dyDescent="0.2">
      <c r="A3" t="s">
        <v>5</v>
      </c>
      <c r="B3">
        <v>182412092</v>
      </c>
      <c r="C3" s="8">
        <v>257068039</v>
      </c>
      <c r="D3" s="8">
        <v>198942683</v>
      </c>
      <c r="E3" s="8">
        <v>197355335</v>
      </c>
      <c r="F3" s="8">
        <v>243995282</v>
      </c>
      <c r="G3" s="8">
        <v>276590186</v>
      </c>
      <c r="H3" s="8">
        <v>236429565</v>
      </c>
      <c r="I3" s="8">
        <v>184303654</v>
      </c>
      <c r="J3" s="8">
        <v>149978183</v>
      </c>
      <c r="K3" s="8">
        <v>113021880</v>
      </c>
    </row>
    <row r="4" spans="1:11" ht="16" x14ac:dyDescent="0.2">
      <c r="A4" t="s">
        <v>3</v>
      </c>
      <c r="B4">
        <v>2175490</v>
      </c>
      <c r="C4" s="1">
        <v>2417552</v>
      </c>
      <c r="D4" s="1">
        <v>184461</v>
      </c>
      <c r="E4" s="1">
        <v>260897</v>
      </c>
      <c r="F4" s="1">
        <v>442698</v>
      </c>
      <c r="G4" s="1">
        <v>1110680</v>
      </c>
      <c r="H4" s="1">
        <v>2644631</v>
      </c>
      <c r="I4" s="1">
        <v>4955510</v>
      </c>
      <c r="J4" s="1">
        <v>8136894</v>
      </c>
      <c r="K4" s="1">
        <v>16797392</v>
      </c>
    </row>
    <row r="5" spans="1:11" ht="16" x14ac:dyDescent="0.2">
      <c r="A5" t="s">
        <v>4</v>
      </c>
      <c r="B5">
        <v>2227817</v>
      </c>
      <c r="C5" s="8">
        <v>2383770</v>
      </c>
      <c r="D5" s="8">
        <v>2536400</v>
      </c>
      <c r="E5" s="8">
        <v>2435112</v>
      </c>
      <c r="F5" s="8">
        <v>2551148</v>
      </c>
      <c r="G5" s="8">
        <v>2751002</v>
      </c>
      <c r="H5" s="8">
        <v>3532552</v>
      </c>
      <c r="I5" s="8">
        <v>3171456</v>
      </c>
      <c r="J5" s="8">
        <v>3093674</v>
      </c>
      <c r="K5" s="8">
        <v>2407210</v>
      </c>
    </row>
    <row r="6" spans="1:11" x14ac:dyDescent="0.2">
      <c r="A6" t="s">
        <v>37</v>
      </c>
    </row>
    <row r="7" spans="1:11" x14ac:dyDescent="0.2">
      <c r="A7" t="s">
        <v>60</v>
      </c>
    </row>
    <row r="8" spans="1:11" x14ac:dyDescent="0.2">
      <c r="A8" t="s">
        <v>21</v>
      </c>
      <c r="B8">
        <f>B2/B3</f>
        <v>0.15021863791792925</v>
      </c>
      <c r="C8">
        <f t="shared" ref="C8:K8" si="0">C2/C3</f>
        <v>0.25079284165699028</v>
      </c>
      <c r="D8">
        <f t="shared" si="0"/>
        <v>0.16090014730524169</v>
      </c>
      <c r="E8">
        <f t="shared" si="0"/>
        <v>0.31770260479657164</v>
      </c>
      <c r="F8">
        <f t="shared" si="0"/>
        <v>0.63657744005066463</v>
      </c>
      <c r="G8">
        <f t="shared" si="0"/>
        <v>1.1493564055812162</v>
      </c>
      <c r="H8">
        <f t="shared" si="0"/>
        <v>2.6529568711087381</v>
      </c>
      <c r="I8">
        <f t="shared" si="0"/>
        <v>4.9782400407536143</v>
      </c>
      <c r="J8">
        <f t="shared" si="0"/>
        <v>11.911883690443164</v>
      </c>
      <c r="K8">
        <f t="shared" si="0"/>
        <v>30.091778476875451</v>
      </c>
    </row>
    <row r="9" spans="1:11" x14ac:dyDescent="0.2">
      <c r="A9" t="s">
        <v>22</v>
      </c>
      <c r="B9">
        <f>B4/B5</f>
        <v>0.97651198460196686</v>
      </c>
      <c r="C9">
        <f t="shared" ref="C9:K9" si="1">C4/C5</f>
        <v>1.0141716692466136</v>
      </c>
      <c r="D9">
        <f t="shared" si="1"/>
        <v>7.2725516480050462E-2</v>
      </c>
      <c r="E9">
        <f t="shared" si="1"/>
        <v>0.10713963053855428</v>
      </c>
      <c r="F9">
        <f t="shared" si="1"/>
        <v>0.17352893677669817</v>
      </c>
      <c r="G9">
        <f t="shared" si="1"/>
        <v>0.40373652945363181</v>
      </c>
      <c r="H9">
        <f t="shared" si="1"/>
        <v>0.74864602134660718</v>
      </c>
      <c r="I9">
        <f t="shared" si="1"/>
        <v>1.5625346843847117</v>
      </c>
      <c r="J9">
        <f t="shared" si="1"/>
        <v>2.6301717634114001</v>
      </c>
      <c r="K9">
        <f t="shared" si="1"/>
        <v>6.9779504073180156</v>
      </c>
    </row>
    <row r="10" spans="1:11" x14ac:dyDescent="0.2">
      <c r="A10" t="s">
        <v>23</v>
      </c>
      <c r="B10">
        <f>B9/B8</f>
        <v>6.5006047061582093</v>
      </c>
      <c r="C10">
        <f t="shared" ref="C10:K10" si="2">C9/C8</f>
        <v>4.0438621076501757</v>
      </c>
      <c r="D10">
        <f t="shared" si="2"/>
        <v>0.45199160906971564</v>
      </c>
      <c r="E10">
        <f t="shared" si="2"/>
        <v>0.33723245866100759</v>
      </c>
      <c r="F10">
        <f t="shared" si="2"/>
        <v>0.27259674292398289</v>
      </c>
      <c r="G10">
        <f t="shared" si="2"/>
        <v>0.35127183134239975</v>
      </c>
      <c r="H10">
        <f t="shared" si="2"/>
        <v>0.28219306144759487</v>
      </c>
      <c r="I10">
        <f t="shared" si="2"/>
        <v>0.31387290921957484</v>
      </c>
      <c r="J10">
        <f t="shared" si="2"/>
        <v>0.22080233754478076</v>
      </c>
      <c r="K10">
        <f t="shared" si="2"/>
        <v>0.23188893314100203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10D6-0247-7D45-97EE-331A8A4F197D}">
  <dimension ref="A1:I5"/>
  <sheetViews>
    <sheetView workbookViewId="0">
      <selection activeCell="F16" sqref="F16"/>
    </sheetView>
  </sheetViews>
  <sheetFormatPr baseColWidth="10" defaultRowHeight="15" x14ac:dyDescent="0.2"/>
  <sheetData>
    <row r="1" spans="1:9" x14ac:dyDescent="0.2">
      <c r="A1" t="s">
        <v>6</v>
      </c>
      <c r="B1" t="s">
        <v>75</v>
      </c>
      <c r="C1" t="s">
        <v>74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 x14ac:dyDescent="0.2">
      <c r="A2" t="s">
        <v>2</v>
      </c>
      <c r="B2" s="2">
        <v>4258321308</v>
      </c>
      <c r="C2" s="2">
        <v>4999066384</v>
      </c>
      <c r="D2" s="2">
        <v>7740824653</v>
      </c>
      <c r="E2" s="2">
        <v>6427817136</v>
      </c>
      <c r="F2" s="2">
        <v>4493257056</v>
      </c>
      <c r="G2" s="2">
        <v>2893717457</v>
      </c>
      <c r="H2" s="2">
        <v>2515999058</v>
      </c>
      <c r="I2" s="2">
        <v>3864168119</v>
      </c>
    </row>
    <row r="3" spans="1:9" x14ac:dyDescent="0.2">
      <c r="A3" t="s">
        <v>5</v>
      </c>
      <c r="B3" s="2">
        <v>3712489</v>
      </c>
      <c r="C3" s="2">
        <v>2162393</v>
      </c>
      <c r="D3" s="2">
        <v>5071009</v>
      </c>
      <c r="E3" s="2">
        <v>3351636</v>
      </c>
      <c r="F3" s="2">
        <v>3348922</v>
      </c>
      <c r="G3" s="2">
        <v>3348665</v>
      </c>
      <c r="H3" s="2">
        <v>7077693</v>
      </c>
      <c r="I3" s="2">
        <v>3397441</v>
      </c>
    </row>
    <row r="4" spans="1:9" x14ac:dyDescent="0.2">
      <c r="A4" t="s">
        <v>3</v>
      </c>
      <c r="B4" s="2">
        <v>91583664</v>
      </c>
      <c r="C4" s="2">
        <v>203317962</v>
      </c>
      <c r="D4" s="2">
        <v>204472315</v>
      </c>
      <c r="E4" s="2">
        <v>167891890</v>
      </c>
      <c r="F4" s="2">
        <v>59841911</v>
      </c>
      <c r="G4" s="2">
        <v>27465246</v>
      </c>
      <c r="H4" s="2">
        <v>26562917</v>
      </c>
      <c r="I4" s="2">
        <v>43507065</v>
      </c>
    </row>
    <row r="5" spans="1:9" x14ac:dyDescent="0.2">
      <c r="A5" t="s">
        <v>4</v>
      </c>
      <c r="B5" s="2">
        <v>8081232</v>
      </c>
      <c r="C5" s="2">
        <v>7137213</v>
      </c>
      <c r="D5" s="2">
        <v>10242355</v>
      </c>
      <c r="E5" s="2">
        <v>6066710</v>
      </c>
      <c r="F5" s="2">
        <v>5812259</v>
      </c>
      <c r="G5" s="2">
        <v>7527460</v>
      </c>
      <c r="H5" s="2">
        <v>8389969</v>
      </c>
      <c r="I5" s="2">
        <v>6313017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E477-F530-FC49-83AB-EF263CEB8496}">
  <dimension ref="A1:F3"/>
  <sheetViews>
    <sheetView zoomScale="150" workbookViewId="0">
      <selection activeCell="A16" sqref="A16:C21"/>
    </sheetView>
  </sheetViews>
  <sheetFormatPr baseColWidth="10" defaultRowHeight="15" x14ac:dyDescent="0.2"/>
  <cols>
    <col min="2" max="2" width="11.1640625" bestFit="1" customWidth="1"/>
  </cols>
  <sheetData>
    <row r="1" spans="1:6" x14ac:dyDescent="0.2">
      <c r="B1" t="s">
        <v>7</v>
      </c>
      <c r="C1" t="s">
        <v>8</v>
      </c>
      <c r="D1" t="s">
        <v>3</v>
      </c>
      <c r="E1" t="s">
        <v>38</v>
      </c>
    </row>
    <row r="2" spans="1:6" x14ac:dyDescent="0.2">
      <c r="A2" t="s">
        <v>0</v>
      </c>
      <c r="B2">
        <v>3482828051</v>
      </c>
      <c r="C2">
        <v>3016055</v>
      </c>
      <c r="D2">
        <v>84366059</v>
      </c>
      <c r="E2">
        <v>7237821</v>
      </c>
      <c r="F2">
        <f>(D2/E2)/(B2/C2)</f>
        <v>1.0094089412715645E-2</v>
      </c>
    </row>
    <row r="3" spans="1:6" x14ac:dyDescent="0.2">
      <c r="A3" t="s">
        <v>1</v>
      </c>
      <c r="B3">
        <v>3342624258</v>
      </c>
      <c r="C3">
        <v>3503601</v>
      </c>
      <c r="D3">
        <v>38775604</v>
      </c>
      <c r="E3">
        <v>5670148</v>
      </c>
      <c r="F3">
        <f>(D3/E3)/(B3/C3)</f>
        <v>7.167888774147836E-3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B5AF-2787-6743-B95E-C2DCFA757F1F}">
  <dimension ref="A1:D5"/>
  <sheetViews>
    <sheetView zoomScale="225" workbookViewId="0">
      <selection activeCell="D11" sqref="D11"/>
    </sheetView>
  </sheetViews>
  <sheetFormatPr baseColWidth="10" defaultRowHeight="15" x14ac:dyDescent="0.2"/>
  <sheetData>
    <row r="1" spans="1:4" ht="16" x14ac:dyDescent="0.2">
      <c r="A1" s="6"/>
      <c r="B1" s="6" t="s">
        <v>39</v>
      </c>
      <c r="C1" s="6" t="s">
        <v>40</v>
      </c>
      <c r="D1" s="2" t="s">
        <v>41</v>
      </c>
    </row>
    <row r="2" spans="1:4" x14ac:dyDescent="0.2">
      <c r="A2" s="4" t="s">
        <v>2</v>
      </c>
      <c r="B2" s="5">
        <v>284.09890000000001</v>
      </c>
      <c r="C2" s="4">
        <v>152.05670000000001</v>
      </c>
      <c r="D2" s="2">
        <v>35</v>
      </c>
    </row>
    <row r="3" spans="1:4" x14ac:dyDescent="0.2">
      <c r="A3" s="4" t="s">
        <v>5</v>
      </c>
      <c r="B3" s="5">
        <v>289.08409999999998</v>
      </c>
      <c r="C3" s="4">
        <v>157.0419</v>
      </c>
      <c r="D3" s="2">
        <v>35</v>
      </c>
    </row>
    <row r="4" spans="1:4" x14ac:dyDescent="0.2">
      <c r="A4" s="4" t="s">
        <v>3</v>
      </c>
      <c r="B4" s="5">
        <v>298.1146</v>
      </c>
      <c r="C4" s="4">
        <v>152.05670000000001</v>
      </c>
      <c r="D4" s="2">
        <v>35</v>
      </c>
    </row>
    <row r="5" spans="1:4" x14ac:dyDescent="0.2">
      <c r="A5" s="4" t="s">
        <v>4</v>
      </c>
      <c r="B5" s="4">
        <v>318.16789999999997</v>
      </c>
      <c r="C5" s="4">
        <v>186.12559999999999</v>
      </c>
      <c r="D5" s="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250513_rGcalibration_magicmagic</vt:lpstr>
      <vt:lpstr>250422_Gmcalibration_magicmagic</vt:lpstr>
      <vt:lpstr>250401_Gm_t6A</vt:lpstr>
      <vt:lpstr>c1vsk4_quantification</vt:lpstr>
      <vt:lpstr>fragmentation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Shiyuan Guo</cp:lastModifiedBy>
  <dcterms:created xsi:type="dcterms:W3CDTF">2025-04-01T15:49:41Z</dcterms:created>
  <dcterms:modified xsi:type="dcterms:W3CDTF">2025-05-19T17:17:22Z</dcterms:modified>
</cp:coreProperties>
</file>