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ic Info" sheetId="1" state="visible" r:id="rId2"/>
    <sheet name="Profile by term" sheetId="2" state="visible" r:id="rId3"/>
    <sheet name="Advising" sheetId="3" state="visible" r:id="rId4"/>
    <sheet name="Checklist" sheetId="4" state="visible" r:id="rId5"/>
    <sheet name="Schedule" sheetId="5" state="visible" r:id="rId6"/>
    <sheet name="Lists" sheetId="6" state="visible" r:id="rId7"/>
    <sheet name="Sheet1" sheetId="7" state="visible" r:id="rId8"/>
  </sheets>
  <externalReferences>
    <externalReference r:id="rId9"/>
  </externalReferences>
  <definedNames>
    <definedName function="false" hidden="false" localSheetId="3" name="_xlnm.Print_Area" vbProcedure="false">Checklist!$A$1:$M$65</definedName>
    <definedName function="false" hidden="false" localSheetId="4" name="_xlnm.Print_Area" vbProcedure="false">Schedule!$A$1:$O$53</definedName>
    <definedName function="false" hidden="false" name="AAdvisor" vbProcedure="false">lists!#ref!</definedName>
    <definedName function="false" hidden="false" name="AdvisorAcademic" vbProcedure="false">Lists!$G$3:$G$4</definedName>
    <definedName function="false" hidden="false" name="AdvisorFaculty" vbProcedure="false">Lists!$F$3:$F$42</definedName>
    <definedName function="false" hidden="false" name="Advisors" vbProcedure="false">lists!#ref!</definedName>
    <definedName function="false" hidden="false" name="CH" vbProcedure="false">Lists!$M$3:$M$9</definedName>
    <definedName function="false" hidden="false" name="CheckCat" vbProcedure="false">Lists!$A$3:$A$19</definedName>
    <definedName function="false" hidden="false" name="Completed" vbProcedure="false">Lists!$O$3:$O$6</definedName>
    <definedName function="false" hidden="false" name="ET" vbProcedure="false">lists!#ref!</definedName>
    <definedName function="false" hidden="false" name="ETerm" vbProcedure="false">Lists!$H$3:$H$10</definedName>
    <definedName function="false" hidden="false" name="FAdvisors" vbProcedure="false">lists!#ref!</definedName>
    <definedName function="false" hidden="false" name="Gender" vbProcedure="false">Lists!$J$3:$J$6</definedName>
    <definedName function="false" hidden="false" name="Grade" vbProcedure="false">Lists!$D$3:$D$13</definedName>
    <definedName function="false" hidden="false" name="GTerm" vbProcedure="false">Lists!$I$3:$I$12</definedName>
    <definedName function="false" hidden="false" name="Honors" vbProcedure="false">Lists!$E$3:$E$7</definedName>
    <definedName function="false" hidden="false" name="HP" vbProcedure="false">lists!#ref!</definedName>
    <definedName function="false" hidden="false" name="Immersions" vbProcedure="false">Lists!$N$3:$N$46</definedName>
    <definedName function="false" hidden="false" name="List1" vbProcedure="false">#REF!</definedName>
    <definedName function="false" hidden="false" name="Papers" vbProcedure="false">Lists!$L$3:$L$8</definedName>
    <definedName function="false" hidden="false" name="SMSCore" vbProcedure="false">Lists!$B$3:$B$16</definedName>
    <definedName function="false" hidden="false" name="SMS_Core" vbProcedure="false">#REF!</definedName>
    <definedName function="false" hidden="false" name="Type" vbProcedure="false">Lists!$C$3:$C$9</definedName>
    <definedName function="false" hidden="false" name="TypeList" vbProcedure="false">#REF!</definedName>
    <definedName function="false" hidden="false" name="Type_Selection" vbProcedure="false">#REF!</definedName>
    <definedName function="false" hidden="false" name="ValidStatus" vbProcedure="false">'[1]CMTH-BS'!$H$118:$H$121</definedName>
    <definedName function="false" hidden="false" name="YN" vbProcedure="false">Lists!$K$3:$K$6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<sst xmlns="http://schemas.openxmlformats.org/spreadsheetml/2006/main" count="797" uniqueCount="392">
  <si>
    <t xml:space="preserve">Field</t>
  </si>
  <si>
    <t xml:space="preserve">Answer</t>
  </si>
  <si>
    <t xml:space="preserve">Notes</t>
  </si>
  <si>
    <t xml:space="preserve">References</t>
  </si>
  <si>
    <t xml:space="preserve">Last Name:</t>
  </si>
  <si>
    <t xml:space="preserve">First Name:</t>
  </si>
  <si>
    <t xml:space="preserve">Middle Name or Initial:</t>
  </si>
  <si>
    <t xml:space="preserve">Gender:</t>
  </si>
  <si>
    <t xml:space="preserve">International Student:</t>
  </si>
  <si>
    <t xml:space="preserve">http://www.rit.edu/emcs/ptgrad/international/international.php </t>
  </si>
  <si>
    <t xml:space="preserve">Hearing Impaired:</t>
  </si>
  <si>
    <t xml:space="preserve">UID:</t>
  </si>
  <si>
    <t xml:space="preserve">***00****</t>
  </si>
  <si>
    <t xml:space="preserve">Program:</t>
  </si>
  <si>
    <t xml:space="preserve">UCOS</t>
  </si>
  <si>
    <t xml:space="preserve">Plan:</t>
  </si>
  <si>
    <t xml:space="preserve">APPSTAT-BS</t>
  </si>
  <si>
    <t xml:space="preserve">Sub-Plan:</t>
  </si>
  <si>
    <t xml:space="preserve">Sub-Plan 2:</t>
  </si>
  <si>
    <t xml:space="preserve">Sub-Plan 3:</t>
  </si>
  <si>
    <t xml:space="preserve">LAS Immersion:</t>
  </si>
  <si>
    <t xml:space="preserve">http://www.rit.edu/programs/immersions</t>
  </si>
  <si>
    <t xml:space="preserve">Entry Term: </t>
  </si>
  <si>
    <t xml:space="preserve">Expected Term of Graduation:</t>
  </si>
  <si>
    <t xml:space="preserve">SMS Academic Advisor:</t>
  </si>
  <si>
    <t xml:space="preserve">Lindsay Cohen</t>
  </si>
  <si>
    <t xml:space="preserve">SMS Faculty Advisor:</t>
  </si>
  <si>
    <t xml:space="preserve">Other Advisor(s):</t>
  </si>
  <si>
    <t xml:space="preserve">Freshman Paper:</t>
  </si>
  <si>
    <t xml:space="preserve">Not submitted</t>
  </si>
  <si>
    <t xml:space="preserve">Modeling Paper:</t>
  </si>
  <si>
    <t xml:space="preserve">Student Portfolio:</t>
  </si>
  <si>
    <t xml:space="preserve">Honors Program:</t>
  </si>
  <si>
    <t xml:space="preserve">No</t>
  </si>
  <si>
    <t xml:space="preserve">http://www.rit.edu/~w-conver/facstaff_education.php</t>
  </si>
  <si>
    <t xml:space="preserve">Certification</t>
  </si>
  <si>
    <t xml:space="preserve">Immersion:</t>
  </si>
  <si>
    <t xml:space="preserve">Wellness Requirements:</t>
  </si>
  <si>
    <t xml:space="preserve">Co-op Completed:</t>
  </si>
  <si>
    <t xml:space="preserve">Transfer Credit</t>
  </si>
  <si>
    <t xml:space="preserve">AP Credit</t>
  </si>
  <si>
    <t xml:space="preserve">Course Substitutions:</t>
  </si>
  <si>
    <t xml:space="preserve">Exempted Courses:</t>
  </si>
  <si>
    <t xml:space="preserve">Writing Requirements:</t>
  </si>
  <si>
    <t xml:space="preserve">Counseled on incompeletes:</t>
  </si>
  <si>
    <t xml:space="preserve">Credits</t>
  </si>
  <si>
    <t xml:space="preserve">Term</t>
  </si>
  <si>
    <t xml:space="preserve">Plan</t>
  </si>
  <si>
    <t xml:space="preserve">Sub-plan 1</t>
  </si>
  <si>
    <t xml:space="preserve">Sub-plan 2</t>
  </si>
  <si>
    <t xml:space="preserve">Sub-plan 3</t>
  </si>
  <si>
    <t xml:space="preserve">Immersion</t>
  </si>
  <si>
    <t xml:space="preserve">Attempted</t>
  </si>
  <si>
    <t xml:space="preserve">Earned</t>
  </si>
  <si>
    <t xml:space="preserve">GPA</t>
  </si>
  <si>
    <t xml:space="preserve">APPMTH-BS</t>
  </si>
  <si>
    <t xml:space="preserve">Pre-Term Advising</t>
  </si>
  <si>
    <t xml:space="preserve">Student Registration/Outcome</t>
  </si>
  <si>
    <t xml:space="preserve">Assessment after term completion</t>
  </si>
  <si>
    <t xml:space="preserve">Grade</t>
  </si>
  <si>
    <t xml:space="preserve">Assigned</t>
  </si>
  <si>
    <t xml:space="preserve">Att</t>
  </si>
  <si>
    <t xml:space="preserve">Ern</t>
  </si>
  <si>
    <t xml:space="preserve">Qual</t>
  </si>
  <si>
    <t xml:space="preserve">Checklist</t>
  </si>
  <si>
    <t xml:space="preserve">SMS Core</t>
  </si>
  <si>
    <t xml:space="preserve">Authorized</t>
  </si>
  <si>
    <t xml:space="preserve">Dept</t>
  </si>
  <si>
    <t xml:space="preserve">Number</t>
  </si>
  <si>
    <t xml:space="preserve">Course Name</t>
  </si>
  <si>
    <t xml:space="preserve">CH</t>
  </si>
  <si>
    <t xml:space="preserve">Prerequisites</t>
  </si>
  <si>
    <t xml:space="preserve">Course #</t>
  </si>
  <si>
    <t xml:space="preserve">Type</t>
  </si>
  <si>
    <t xml:space="preserve">Hrs</t>
  </si>
  <si>
    <t xml:space="preserve">Pnts</t>
  </si>
  <si>
    <t xml:space="preserve">Category</t>
  </si>
  <si>
    <t xml:space="preserve">(if necessary)</t>
  </si>
  <si>
    <t xml:space="preserve">by</t>
  </si>
  <si>
    <t xml:space="preserve">First Year</t>
  </si>
  <si>
    <t xml:space="preserve">MATH</t>
  </si>
  <si>
    <t xml:space="preserve">Project-Based Calculus I (LAS 7A)</t>
  </si>
  <si>
    <r>
      <rPr>
        <sz val="11"/>
        <color rgb="FF000000"/>
        <rFont val="Calibri"/>
        <family val="2"/>
        <charset val="1"/>
      </rPr>
      <t xml:space="preserve">Math/Stat Seminar</t>
    </r>
    <r>
      <rPr>
        <sz val="9"/>
        <color rgb="FF000000"/>
        <rFont val="Calibri"/>
        <family val="2"/>
        <charset val="1"/>
      </rPr>
      <t xml:space="preserve"> (</t>
    </r>
    <r>
      <rPr>
        <i val="true"/>
        <sz val="9"/>
        <color rgb="FF000000"/>
        <rFont val="Calibri"/>
        <family val="2"/>
        <charset val="1"/>
      </rPr>
      <t xml:space="preserve">FT only</t>
    </r>
    <r>
      <rPr>
        <sz val="9"/>
        <color rgb="FF000000"/>
        <rFont val="Calibri"/>
        <family val="2"/>
        <charset val="1"/>
      </rPr>
      <t xml:space="preserve">)</t>
    </r>
  </si>
  <si>
    <t xml:space="preserve">----</t>
  </si>
  <si>
    <t xml:space="preserve">---</t>
  </si>
  <si>
    <t xml:space="preserve">Foundation Elective (LASF 1)</t>
  </si>
  <si>
    <t xml:space="preserve">Artistic Perspective (LAS 1)</t>
  </si>
  <si>
    <t xml:space="preserve">Global Perspective (LAS 3)</t>
  </si>
  <si>
    <t xml:space="preserve">YearOne</t>
  </si>
  <si>
    <t xml:space="preserve">Project-Based Calculus II (LAS 7B)</t>
  </si>
  <si>
    <t xml:space="preserve">MATH-181</t>
  </si>
  <si>
    <t xml:space="preserve">STAT</t>
  </si>
  <si>
    <t xml:space="preserve">Introduction to Biostatistics</t>
  </si>
  <si>
    <t xml:space="preserve">CSCI</t>
  </si>
  <si>
    <t xml:space="preserve">Principles of Computing</t>
  </si>
  <si>
    <t xml:space="preserve">ENGL</t>
  </si>
  <si>
    <t xml:space="preserve">First-Year Writing (LASF 2)</t>
  </si>
  <si>
    <t xml:space="preserve">Ethical Perspective (LAS 2)</t>
  </si>
  <si>
    <t xml:space="preserve">Wellness Activity 1</t>
  </si>
  <si>
    <t xml:space="preserve">Second Year</t>
  </si>
  <si>
    <r>
      <rPr>
        <sz val="11"/>
        <color rgb="FF000000"/>
        <rFont val="Calibri"/>
        <family val="2"/>
        <charset val="1"/>
      </rPr>
      <t xml:space="preserve">Discrete Math w/ Intro Proofs</t>
    </r>
    <r>
      <rPr>
        <sz val="9"/>
        <color rgb="FF000000"/>
        <rFont val="Calibri"/>
        <family val="2"/>
        <charset val="1"/>
      </rPr>
      <t xml:space="preserve"> (</t>
    </r>
    <r>
      <rPr>
        <i val="true"/>
        <sz val="9"/>
        <color rgb="FF000000"/>
        <rFont val="Calibri"/>
        <family val="2"/>
        <charset val="1"/>
      </rPr>
      <t xml:space="preserve">FT only</t>
    </r>
    <r>
      <rPr>
        <sz val="9"/>
        <color rgb="FF000000"/>
        <rFont val="Calibri"/>
        <family val="2"/>
        <charset val="1"/>
      </rPr>
      <t xml:space="preserve">)</t>
    </r>
  </si>
  <si>
    <t xml:space="preserve">MATH-182</t>
  </si>
  <si>
    <t xml:space="preserve">Multivariable/Vector Calculus </t>
  </si>
  <si>
    <t xml:space="preserve">Probability and Statistics I</t>
  </si>
  <si>
    <t xml:space="preserve">Math/Stat Job Seminar</t>
  </si>
  <si>
    <t xml:space="preserve">GE Lab Science 1 (LAS 5)</t>
  </si>
  <si>
    <t xml:space="preserve">Social Perspective (LAS 4)</t>
  </si>
  <si>
    <t xml:space="preserve">Linear Algebra</t>
  </si>
  <si>
    <t xml:space="preserve">MATH-221</t>
  </si>
  <si>
    <t xml:space="preserve">Probability and Statistics II</t>
  </si>
  <si>
    <t xml:space="preserve">MATH-251</t>
  </si>
  <si>
    <t xml:space="preserve">CQAS</t>
  </si>
  <si>
    <t xml:space="preserve">Statistical Software</t>
  </si>
  <si>
    <t xml:space="preserve">MATH-252</t>
  </si>
  <si>
    <t xml:space="preserve">GE Lab Science 2 (LAS 6)</t>
  </si>
  <si>
    <t xml:space="preserve">LAS Immersion 1</t>
  </si>
  <si>
    <t xml:space="preserve">Wellness Activity 2</t>
  </si>
  <si>
    <t xml:space="preserve">Third Year</t>
  </si>
  <si>
    <r>
      <rPr>
        <sz val="11"/>
        <color rgb="FF000000"/>
        <rFont val="Calibri"/>
        <family val="2"/>
        <charset val="1"/>
      </rPr>
      <t xml:space="preserve">Design of Experiments (WI) </t>
    </r>
    <r>
      <rPr>
        <sz val="9"/>
        <color rgb="FF000000"/>
        <rFont val="Calibri"/>
        <family val="2"/>
        <charset val="1"/>
      </rPr>
      <t xml:space="preserve">(</t>
    </r>
    <r>
      <rPr>
        <i val="true"/>
        <sz val="9"/>
        <color rgb="FF000000"/>
        <rFont val="Calibri"/>
        <family val="2"/>
        <charset val="1"/>
      </rPr>
      <t xml:space="preserve">FT only</t>
    </r>
    <r>
      <rPr>
        <sz val="9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</si>
  <si>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Nonparametric Statistics </t>
    </r>
    <r>
      <rPr>
        <sz val="9"/>
        <color rgb="FF000000"/>
        <rFont val="Calibri"/>
        <family val="2"/>
        <charset val="1"/>
      </rPr>
      <t xml:space="preserve">(</t>
    </r>
    <r>
      <rPr>
        <i val="true"/>
        <sz val="9"/>
        <color rgb="FF000000"/>
        <rFont val="Calibri"/>
        <family val="2"/>
        <charset val="1"/>
      </rPr>
      <t xml:space="preserve">FT only</t>
    </r>
    <r>
      <rPr>
        <sz val="9"/>
        <color rgb="FF000000"/>
        <rFont val="Calibri"/>
        <family val="2"/>
        <charset val="1"/>
      </rPr>
      <t xml:space="preserve">)</t>
    </r>
  </si>
  <si>
    <t xml:space="preserve">SMS Elective 1</t>
  </si>
  <si>
    <t xml:space="preserve">LAS Immersion 2</t>
  </si>
  <si>
    <t xml:space="preserve">Free Elective 1</t>
  </si>
  <si>
    <r>
      <rPr>
        <sz val="11"/>
        <color rgb="FF000000"/>
        <rFont val="Calibri"/>
        <family val="2"/>
        <charset val="1"/>
      </rPr>
      <t xml:space="preserve">Regression Analysis </t>
    </r>
    <r>
      <rPr>
        <sz val="9"/>
        <color rgb="FF000000"/>
        <rFont val="Calibri"/>
        <family val="2"/>
        <charset val="1"/>
      </rPr>
      <t xml:space="preserve">(</t>
    </r>
    <r>
      <rPr>
        <i val="true"/>
        <sz val="9"/>
        <color rgb="FF000000"/>
        <rFont val="Calibri"/>
        <family val="2"/>
        <charset val="1"/>
      </rPr>
      <t xml:space="preserve">ST only</t>
    </r>
    <r>
      <rPr>
        <sz val="9"/>
        <color rgb="FF000000"/>
        <rFont val="Calibri"/>
        <family val="2"/>
        <charset val="1"/>
      </rPr>
      <t xml:space="preserve">)</t>
    </r>
  </si>
  <si>
    <t xml:space="preserve">MATH-241 -252</t>
  </si>
  <si>
    <t xml:space="preserve">SMS Elective 2</t>
  </si>
  <si>
    <t xml:space="preserve">SMS Elective 3</t>
  </si>
  <si>
    <t xml:space="preserve">LAS Immersion 3</t>
  </si>
  <si>
    <t xml:space="preserve">Free Elective 2</t>
  </si>
  <si>
    <t xml:space="preserve">Fourth Year</t>
  </si>
  <si>
    <r>
      <rPr>
        <sz val="11"/>
        <color rgb="FF000000"/>
        <rFont val="Calibri"/>
        <family val="2"/>
        <charset val="1"/>
      </rPr>
      <t xml:space="preserve">Mathematical Statistics I  </t>
    </r>
    <r>
      <rPr>
        <sz val="9"/>
        <color rgb="FF000000"/>
        <rFont val="Calibri"/>
        <family val="2"/>
        <charset val="1"/>
      </rPr>
      <t xml:space="preserve">(</t>
    </r>
    <r>
      <rPr>
        <i val="true"/>
        <sz val="9"/>
        <color rgb="FF000000"/>
        <rFont val="Calibri"/>
        <family val="2"/>
        <charset val="1"/>
      </rPr>
      <t xml:space="preserve">FT only</t>
    </r>
    <r>
      <rPr>
        <sz val="9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</si>
  <si>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Statistical Sampling </t>
    </r>
    <r>
      <rPr>
        <sz val="9"/>
        <color rgb="FF000000"/>
        <rFont val="Calibri"/>
        <family val="2"/>
        <charset val="1"/>
      </rPr>
      <t xml:space="preserve">(</t>
    </r>
    <r>
      <rPr>
        <i val="true"/>
        <sz val="9"/>
        <color rgb="FF000000"/>
        <rFont val="Calibri"/>
        <family val="2"/>
        <charset val="1"/>
      </rPr>
      <t xml:space="preserve">FT only</t>
    </r>
    <r>
      <rPr>
        <sz val="9"/>
        <color rgb="FF000000"/>
        <rFont val="Calibri"/>
        <family val="2"/>
        <charset val="1"/>
      </rPr>
      <t xml:space="preserve">)</t>
    </r>
  </si>
  <si>
    <t xml:space="preserve">SMS Elective 4</t>
  </si>
  <si>
    <t xml:space="preserve">GE Elective 1</t>
  </si>
  <si>
    <t xml:space="preserve">GE Elective 2</t>
  </si>
  <si>
    <r>
      <rPr>
        <sz val="11"/>
        <color rgb="FF000000"/>
        <rFont val="Calibri"/>
        <family val="2"/>
        <charset val="1"/>
      </rPr>
      <t xml:space="preserve">Mathematical Statistics II</t>
    </r>
    <r>
      <rPr>
        <sz val="9"/>
        <color rgb="FF000000"/>
        <rFont val="Calibri"/>
        <family val="2"/>
        <charset val="1"/>
      </rPr>
      <t xml:space="preserve"> (</t>
    </r>
    <r>
      <rPr>
        <i val="true"/>
        <sz val="9"/>
        <color rgb="FF000000"/>
        <rFont val="Calibri"/>
        <family val="2"/>
        <charset val="1"/>
      </rPr>
      <t xml:space="preserve">ST only</t>
    </r>
    <r>
      <rPr>
        <sz val="9"/>
        <color rgb="FF000000"/>
        <rFont val="Calibri"/>
        <family val="2"/>
        <charset val="1"/>
      </rPr>
      <t xml:space="preserve">)</t>
    </r>
  </si>
  <si>
    <t xml:space="preserve">STAT-405</t>
  </si>
  <si>
    <r>
      <rPr>
        <sz val="11"/>
        <color rgb="FF000000"/>
        <rFont val="Calibri"/>
        <family val="2"/>
        <charset val="1"/>
      </rPr>
      <t xml:space="preserve">Senior Seminar in Statistics </t>
    </r>
    <r>
      <rPr>
        <sz val="9"/>
        <color rgb="FF000000"/>
        <rFont val="Calibri"/>
        <family val="2"/>
        <charset val="1"/>
      </rPr>
      <t xml:space="preserve">(</t>
    </r>
    <r>
      <rPr>
        <i val="true"/>
        <sz val="9"/>
        <color rgb="FF000000"/>
        <rFont val="Calibri"/>
        <family val="2"/>
        <charset val="1"/>
      </rPr>
      <t xml:space="preserve">ST only</t>
    </r>
    <r>
      <rPr>
        <sz val="9"/>
        <color rgb="FF000000"/>
        <rFont val="Calibri"/>
        <family val="2"/>
        <charset val="1"/>
      </rPr>
      <t xml:space="preserve">)</t>
    </r>
  </si>
  <si>
    <t xml:space="preserve">STAT-305 -325</t>
  </si>
  <si>
    <t xml:space="preserve">SMS Elective 5</t>
  </si>
  <si>
    <t xml:space="preserve">GE Elective 3</t>
  </si>
  <si>
    <t xml:space="preserve">GE Elective 4</t>
  </si>
  <si>
    <t xml:space="preserve">School of Mathematical Sciences</t>
  </si>
  <si>
    <t xml:space="preserve">Student Checklist - Applied Statistics</t>
  </si>
  <si>
    <t xml:space="preserve">Owen McClue</t>
  </si>
  <si>
    <t xml:space="preserve">General Education Requirements</t>
  </si>
  <si>
    <t xml:space="preserve">G</t>
  </si>
  <si>
    <t xml:space="preserve">Prereqs</t>
  </si>
  <si>
    <t xml:space="preserve">Program Requirements</t>
  </si>
  <si>
    <t xml:space="preserve">Mathematics &amp; Statistics Core (37 ch)</t>
  </si>
  <si>
    <t xml:space="preserve">A-</t>
  </si>
  <si>
    <t xml:space="preserve">UWRT</t>
  </si>
  <si>
    <t xml:space="preserve">A</t>
  </si>
  <si>
    <t xml:space="preserve">B-</t>
  </si>
  <si>
    <t xml:space="preserve">F19=16</t>
  </si>
  <si>
    <t xml:space="preserve">B</t>
  </si>
  <si>
    <t xml:space="preserve">S20=15</t>
  </si>
  <si>
    <r>
      <rPr>
        <b val="true"/>
        <sz val="11"/>
        <color rgb="FF000000"/>
        <rFont val="Calibri"/>
        <family val="2"/>
        <charset val="1"/>
      </rPr>
      <t xml:space="preserve">UAS Perspectives (12 ch) </t>
    </r>
    <r>
      <rPr>
        <sz val="11"/>
        <color rgb="FF000000"/>
        <rFont val="Calibri"/>
        <family val="2"/>
        <charset val="1"/>
      </rPr>
      <t xml:space="preserve">[</t>
    </r>
    <r>
      <rPr>
        <i val="true"/>
        <sz val="11"/>
        <color rgb="FF000000"/>
        <rFont val="Calibri"/>
        <family val="2"/>
        <charset val="1"/>
      </rPr>
      <t xml:space="preserve">See Note A</t>
    </r>
    <r>
      <rPr>
        <sz val="11"/>
        <color rgb="FF000000"/>
        <rFont val="Calibri"/>
        <family val="2"/>
        <charset val="1"/>
      </rPr>
      <t xml:space="preserve">]</t>
    </r>
  </si>
  <si>
    <t xml:space="preserve">F20=12</t>
  </si>
  <si>
    <t xml:space="preserve">ARTH</t>
  </si>
  <si>
    <t xml:space="preserve">C+</t>
  </si>
  <si>
    <t xml:space="preserve">F19</t>
  </si>
  <si>
    <t xml:space="preserve">S21=12</t>
  </si>
  <si>
    <t xml:space="preserve">CSCI Minor</t>
  </si>
  <si>
    <t xml:space="preserve">S20</t>
  </si>
  <si>
    <t xml:space="preserve">CSCI 243</t>
  </si>
  <si>
    <t xml:space="preserve">ECON</t>
  </si>
  <si>
    <t xml:space="preserve">Acturial Mathematics</t>
  </si>
  <si>
    <t xml:space="preserve">S19</t>
  </si>
  <si>
    <t xml:space="preserve">CSCI 262</t>
  </si>
  <si>
    <t xml:space="preserve">C</t>
  </si>
  <si>
    <t xml:space="preserve">Topics in Math Finance</t>
  </si>
  <si>
    <t xml:space="preserve">3 more electives</t>
  </si>
  <si>
    <r>
      <rPr>
        <b val="true"/>
        <sz val="11"/>
        <color rgb="FF000000"/>
        <rFont val="Calibri"/>
        <family val="2"/>
        <charset val="1"/>
      </rPr>
      <t xml:space="preserve">GE Lab Science (8 ch) </t>
    </r>
    <r>
      <rPr>
        <sz val="11"/>
        <color rgb="FF000000"/>
        <rFont val="Calibri"/>
        <family val="2"/>
        <charset val="1"/>
      </rPr>
      <t xml:space="preserve">[</t>
    </r>
    <r>
      <rPr>
        <i val="true"/>
        <sz val="11"/>
        <color rgb="FF000000"/>
        <rFont val="Calibri"/>
        <family val="2"/>
        <charset val="1"/>
      </rPr>
      <t xml:space="preserve">See Note B</t>
    </r>
    <r>
      <rPr>
        <sz val="11"/>
        <color rgb="FF000000"/>
        <rFont val="Calibri"/>
        <family val="2"/>
        <charset val="1"/>
      </rPr>
      <t xml:space="preserve">]</t>
    </r>
  </si>
  <si>
    <t xml:space="preserve">F20</t>
  </si>
  <si>
    <t xml:space="preserve">BIOL</t>
  </si>
  <si>
    <t xml:space="preserve">101/3</t>
  </si>
  <si>
    <t xml:space="preserve">102/4</t>
  </si>
  <si>
    <t xml:space="preserve">S21</t>
  </si>
  <si>
    <t xml:space="preserve">GE Mathematics (6-8 ch, 172-173 or 181-182)</t>
  </si>
  <si>
    <t xml:space="preserve">AP</t>
  </si>
  <si>
    <t xml:space="preserve">Designated MATH GE Course (4 ch)</t>
  </si>
  <si>
    <t xml:space="preserve">Multivariable/Vector Calculus</t>
  </si>
  <si>
    <t xml:space="preserve">Mathematics &amp; Statistics Program Electives (18 ch)</t>
  </si>
  <si>
    <t xml:space="preserve">SMS Program Elective 1</t>
  </si>
  <si>
    <r>
      <rPr>
        <b val="true"/>
        <sz val="11"/>
        <color rgb="FF000000"/>
        <rFont val="Calibri"/>
        <family val="2"/>
        <charset val="1"/>
      </rPr>
      <t xml:space="preserve">LAS Immersion (9 ch) </t>
    </r>
    <r>
      <rPr>
        <sz val="11"/>
        <color rgb="FF000000"/>
        <rFont val="Calibri"/>
        <family val="2"/>
        <charset val="1"/>
      </rPr>
      <t xml:space="preserve">[</t>
    </r>
    <r>
      <rPr>
        <i val="true"/>
        <sz val="11"/>
        <color rgb="FF000000"/>
        <rFont val="Calibri"/>
        <family val="2"/>
        <charset val="1"/>
      </rPr>
      <t xml:space="preserve">See Note A</t>
    </r>
    <r>
      <rPr>
        <sz val="11"/>
        <color rgb="FF000000"/>
        <rFont val="Calibri"/>
        <family val="2"/>
        <charset val="1"/>
      </rPr>
      <t xml:space="preserve">]</t>
    </r>
  </si>
  <si>
    <t xml:space="preserve">SMS Program Elective 2</t>
  </si>
  <si>
    <r>
      <rPr>
        <sz val="11"/>
        <color rgb="FF000000"/>
        <rFont val="Calibri"/>
        <family val="2"/>
        <charset val="1"/>
      </rPr>
      <t xml:space="preserve">LAS Immersion 1 </t>
    </r>
    <r>
      <rPr>
        <b val="true"/>
        <sz val="11"/>
        <color rgb="FF000000"/>
        <rFont val="Calibri"/>
        <family val="2"/>
        <charset val="1"/>
      </rPr>
      <t xml:space="preserve">WI</t>
    </r>
  </si>
  <si>
    <t xml:space="preserve">math</t>
  </si>
  <si>
    <t xml:space="preserve">SMS Program Elective 3</t>
  </si>
  <si>
    <t xml:space="preserve">SMS Program Elective 4</t>
  </si>
  <si>
    <t xml:space="preserve">SMS Program Elective 5</t>
  </si>
  <si>
    <t xml:space="preserve">SMS Program Elective 6</t>
  </si>
  <si>
    <t xml:space="preserve">GE Computer Science (3-4 ch, 101 or 141)</t>
  </si>
  <si>
    <t xml:space="preserve">Freshman Paper</t>
  </si>
  <si>
    <t xml:space="preserve">DOE Paper</t>
  </si>
  <si>
    <t xml:space="preserve">Computer Science I</t>
  </si>
  <si>
    <t xml:space="preserve">Student Project Portfolio</t>
  </si>
  <si>
    <t xml:space="preserve">GE Electives (15 ch)</t>
  </si>
  <si>
    <t xml:space="preserve">PHYS</t>
  </si>
  <si>
    <t xml:space="preserve">Other Requirements</t>
  </si>
  <si>
    <t xml:space="preserve">S</t>
  </si>
  <si>
    <t xml:space="preserve">GE Elective 5 </t>
  </si>
  <si>
    <t xml:space="preserve">Wellness Education</t>
  </si>
  <si>
    <t xml:space="preserve">WHLS</t>
  </si>
  <si>
    <t xml:space="preserve">Activity 1</t>
  </si>
  <si>
    <r>
      <rPr>
        <b val="true"/>
        <u val="single"/>
        <sz val="11"/>
        <color rgb="FF000000"/>
        <rFont val="Calibri"/>
        <family val="2"/>
        <charset val="1"/>
      </rPr>
      <t xml:space="preserve">Note A</t>
    </r>
    <r>
      <rPr>
        <b val="true"/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 At least one Perspectives class (LAS 1 through LAS 4) or one Immersions class must be a writing intensive (WI) course.</t>
    </r>
  </si>
  <si>
    <t xml:space="preserve">WVAR</t>
  </si>
  <si>
    <t xml:space="preserve">Activity 2</t>
  </si>
  <si>
    <t xml:space="preserve">Free Electives (6 ch)</t>
  </si>
  <si>
    <r>
      <rPr>
        <b val="true"/>
        <u val="single"/>
        <sz val="11"/>
        <color rgb="FF000000"/>
        <rFont val="Calibri"/>
        <family val="2"/>
        <charset val="1"/>
      </rPr>
      <t xml:space="preserve">Note B</t>
    </r>
    <r>
      <rPr>
        <b val="true"/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 A student must take one of the following sequences.</t>
    </r>
  </si>
  <si>
    <t xml:space="preserve">Biology</t>
  </si>
  <si>
    <t xml:space="preserve">BIO</t>
  </si>
  <si>
    <t xml:space="preserve">General Biology I</t>
  </si>
  <si>
    <t xml:space="preserve">General Biology I Lab</t>
  </si>
  <si>
    <t xml:space="preserve">Perspectives Writing Requirement</t>
  </si>
  <si>
    <r>
      <rPr>
        <sz val="11"/>
        <color rgb="FF000000"/>
        <rFont val="Calibri"/>
        <family val="2"/>
        <charset val="1"/>
      </rPr>
      <t xml:space="preserve">[</t>
    </r>
    <r>
      <rPr>
        <i val="true"/>
        <sz val="11"/>
        <color rgb="FF000000"/>
        <rFont val="Calibri"/>
        <family val="2"/>
        <charset val="1"/>
      </rPr>
      <t xml:space="preserve">See Note A</t>
    </r>
    <r>
      <rPr>
        <sz val="11"/>
        <color rgb="FF000000"/>
        <rFont val="Calibri"/>
        <family val="2"/>
        <charset val="1"/>
      </rPr>
      <t xml:space="preserve">]</t>
    </r>
  </si>
  <si>
    <t xml:space="preserve">General Biology II</t>
  </si>
  <si>
    <t xml:space="preserve">Honors Program</t>
  </si>
  <si>
    <t xml:space="preserve">General Biology II Lab</t>
  </si>
  <si>
    <t xml:space="preserve">Chemistry</t>
  </si>
  <si>
    <t xml:space="preserve">CHMG</t>
  </si>
  <si>
    <t xml:space="preserve">General/Analytic Chem I</t>
  </si>
  <si>
    <t xml:space="preserve">GE Credits Needed for Graduation:  60 (** earned)</t>
  </si>
  <si>
    <t xml:space="preserve">General/Analytic Chem I Lab</t>
  </si>
  <si>
    <t xml:space="preserve">Total Credits Needed for Graduation:  123 (*** earned)</t>
  </si>
  <si>
    <t xml:space="preserve">General/Analytic Chem II</t>
  </si>
  <si>
    <t xml:space="preserve">General/Analytic Chem II Lab</t>
  </si>
  <si>
    <t xml:space="preserve">GPA: </t>
  </si>
  <si>
    <t xml:space="preserve">Physics</t>
  </si>
  <si>
    <t xml:space="preserve">PHY</t>
  </si>
  <si>
    <t xml:space="preserve">University Physics I</t>
  </si>
  <si>
    <r>
      <rPr>
        <sz val="11"/>
        <color rgb="FF000000"/>
        <rFont val="Calibri"/>
        <family val="2"/>
        <charset val="1"/>
      </rPr>
      <t xml:space="preserve">"</t>
    </r>
    <r>
      <rPr>
        <i val="true"/>
        <sz val="11"/>
        <color rgb="FF000000"/>
        <rFont val="Calibri"/>
        <family val="2"/>
        <charset val="1"/>
      </rPr>
      <t xml:space="preserve">FT only</t>
    </r>
    <r>
      <rPr>
        <sz val="11"/>
        <color rgb="FF000000"/>
        <rFont val="Calibri"/>
        <family val="2"/>
        <charset val="1"/>
      </rPr>
      <t xml:space="preserve">" indicates a course that is offered only in the fall term </t>
    </r>
  </si>
  <si>
    <t xml:space="preserve">University Physics II</t>
  </si>
  <si>
    <r>
      <rPr>
        <sz val="11"/>
        <color rgb="FF000000"/>
        <rFont val="Calibri"/>
        <family val="2"/>
        <charset val="1"/>
      </rPr>
      <t xml:space="preserve">"</t>
    </r>
    <r>
      <rPr>
        <i val="true"/>
        <sz val="11"/>
        <color rgb="FF000000"/>
        <rFont val="Calibri"/>
        <family val="2"/>
        <charset val="1"/>
      </rPr>
      <t xml:space="preserve">ST only</t>
    </r>
    <r>
      <rPr>
        <sz val="11"/>
        <color rgb="FF000000"/>
        <rFont val="Calibri"/>
        <family val="2"/>
        <charset val="1"/>
      </rPr>
      <t xml:space="preserve">" indicates a course that is offered only in the spring term </t>
    </r>
  </si>
  <si>
    <t xml:space="preserve">Not a binding document; for planning purposes only</t>
  </si>
  <si>
    <t xml:space="preserve">Last Updated:  9/16/13</t>
  </si>
  <si>
    <t xml:space="preserve">Subject to change based on student performance</t>
  </si>
  <si>
    <t xml:space="preserve">Undergraduate Program Schedule - Applied Statistics</t>
  </si>
  <si>
    <t xml:space="preserve">First Year:  2013-2014</t>
  </si>
  <si>
    <t xml:space="preserve">Fall Term 2131</t>
  </si>
  <si>
    <t xml:space="preserve">Spring Term 2135</t>
  </si>
  <si>
    <t xml:space="preserve">Total</t>
  </si>
  <si>
    <t xml:space="preserve">Tiger Term 2133</t>
  </si>
  <si>
    <t xml:space="preserve">Summer Term 2138</t>
  </si>
  <si>
    <t xml:space="preserve">Second Year:  2014-2015</t>
  </si>
  <si>
    <t xml:space="preserve">Fall Term 2141</t>
  </si>
  <si>
    <t xml:space="preserve">Spring Term 2145</t>
  </si>
  <si>
    <t xml:space="preserve">Third Year:  2015-2016</t>
  </si>
  <si>
    <t xml:space="preserve">Fall Term 2151</t>
  </si>
  <si>
    <t xml:space="preserve">Spring Term 2155</t>
  </si>
  <si>
    <t xml:space="preserve">Fourth Year:  2016-2017</t>
  </si>
  <si>
    <t xml:space="preserve">Fall Term 2161</t>
  </si>
  <si>
    <t xml:space="preserve">Spring Term 2165</t>
  </si>
  <si>
    <t xml:space="preserve">Honors</t>
  </si>
  <si>
    <t xml:space="preserve">Categories</t>
  </si>
  <si>
    <t xml:space="preserve">Courses</t>
  </si>
  <si>
    <t xml:space="preserve">Program</t>
  </si>
  <si>
    <t xml:space="preserve">Advisors (Faculty)</t>
  </si>
  <si>
    <t xml:space="preserve">Advisor (Academic)</t>
  </si>
  <si>
    <t xml:space="preserve">Gender</t>
  </si>
  <si>
    <t xml:space="preserve">YN</t>
  </si>
  <si>
    <t xml:space="preserve">Papers</t>
  </si>
  <si>
    <t xml:space="preserve">Immersions</t>
  </si>
  <si>
    <t xml:space="preserve">Completed</t>
  </si>
  <si>
    <t xml:space="preserve">Minors</t>
  </si>
  <si>
    <t xml:space="preserve">LAS Foundation 1</t>
  </si>
  <si>
    <t xml:space="preserve">MATH-199</t>
  </si>
  <si>
    <t xml:space="preserve">TR</t>
  </si>
  <si>
    <t xml:space="preserve">Anurag Agarwal</t>
  </si>
  <si>
    <t xml:space="preserve">Male</t>
  </si>
  <si>
    <t xml:space="preserve">Yes</t>
  </si>
  <si>
    <t xml:space="preserve">Advertising and Public Relations</t>
  </si>
  <si>
    <t xml:space="preserve">Pending</t>
  </si>
  <si>
    <t xml:space="preserve">LAS Foundation 2</t>
  </si>
  <si>
    <t xml:space="preserve">MATH-200</t>
  </si>
  <si>
    <t xml:space="preserve">CE</t>
  </si>
  <si>
    <t xml:space="preserve">Ephraim Agyingi</t>
  </si>
  <si>
    <t xml:space="preserve">Female</t>
  </si>
  <si>
    <t xml:space="preserve">Submitted</t>
  </si>
  <si>
    <t xml:space="preserve">Africa and the Diaspora</t>
  </si>
  <si>
    <t xml:space="preserve">LAS Perspective 1</t>
  </si>
  <si>
    <t xml:space="preserve">RE</t>
  </si>
  <si>
    <t xml:space="preserve">Dropped</t>
  </si>
  <si>
    <t xml:space="preserve">David Barth-Hart</t>
  </si>
  <si>
    <t xml:space="preserve">Pass</t>
  </si>
  <si>
    <t xml:space="preserve">American Politics</t>
  </si>
  <si>
    <t xml:space="preserve">Not completed</t>
  </si>
  <si>
    <t xml:space="preserve">LAS Perspective 2</t>
  </si>
  <si>
    <t xml:space="preserve">MATH-231</t>
  </si>
  <si>
    <t xml:space="preserve">AU</t>
  </si>
  <si>
    <t xml:space="preserve">D</t>
  </si>
  <si>
    <t xml:space="preserve">Mao Bautista</t>
  </si>
  <si>
    <t xml:space="preserve">Fail</t>
  </si>
  <si>
    <t xml:space="preserve">American Sign Language and Deaf Cultural Studies</t>
  </si>
  <si>
    <t xml:space="preserve">LAS Perspective 3</t>
  </si>
  <si>
    <t xml:space="preserve">MATH-241</t>
  </si>
  <si>
    <t xml:space="preserve">NG</t>
  </si>
  <si>
    <t xml:space="preserve">F</t>
  </si>
  <si>
    <t xml:space="preserve">Bernard Brooks</t>
  </si>
  <si>
    <t xml:space="preserve">Waived</t>
  </si>
  <si>
    <t xml:space="preserve">Applied Statistics</t>
  </si>
  <si>
    <t xml:space="preserve">LAS Perspective 4</t>
  </si>
  <si>
    <t xml:space="preserve">I</t>
  </si>
  <si>
    <t xml:space="preserve">Nathan Cahill</t>
  </si>
  <si>
    <t xml:space="preserve">Archaeology</t>
  </si>
  <si>
    <t xml:space="preserve">LAS Immersion</t>
  </si>
  <si>
    <t xml:space="preserve">P</t>
  </si>
  <si>
    <t xml:space="preserve">Manuela Campanelli</t>
  </si>
  <si>
    <t xml:space="preserve">Astronomy</t>
  </si>
  <si>
    <t xml:space="preserve">GE Mathematics</t>
  </si>
  <si>
    <t xml:space="preserve">MATH-341</t>
  </si>
  <si>
    <t xml:space="preserve">Linlin Chen</t>
  </si>
  <si>
    <t xml:space="preserve">GE Lab Science</t>
  </si>
  <si>
    <t xml:space="preserve">MATH-399</t>
  </si>
  <si>
    <t xml:space="preserve">X</t>
  </si>
  <si>
    <t xml:space="preserve">Elizabeth Cherry</t>
  </si>
  <si>
    <t xml:space="preserve">Communication</t>
  </si>
  <si>
    <t xml:space="preserve">GE Computer Science</t>
  </si>
  <si>
    <t xml:space="preserve">MATH-411</t>
  </si>
  <si>
    <t xml:space="preserve">Z</t>
  </si>
  <si>
    <t xml:space="preserve">Patricia Clark</t>
  </si>
  <si>
    <t xml:space="preserve">Criminal Justice</t>
  </si>
  <si>
    <t xml:space="preserve">GE Electives</t>
  </si>
  <si>
    <t xml:space="preserve">MATH-421</t>
  </si>
  <si>
    <t xml:space="preserve">Matthew Coppenbarger</t>
  </si>
  <si>
    <t xml:space="preserve">Cultural Anthropology</t>
  </si>
  <si>
    <t xml:space="preserve">MATH-431</t>
  </si>
  <si>
    <t xml:space="preserve">Joshua Faber</t>
  </si>
  <si>
    <t xml:space="preserve">Diversity in the U.S.</t>
  </si>
  <si>
    <t xml:space="preserve">SMS Elective</t>
  </si>
  <si>
    <t xml:space="preserve">MATH-441</t>
  </si>
  <si>
    <t xml:space="preserve">Raluca Felea</t>
  </si>
  <si>
    <t xml:space="preserve">Economics</t>
  </si>
  <si>
    <t xml:space="preserve">SMS Concentration</t>
  </si>
  <si>
    <t xml:space="preserve">Anthony Harkin</t>
  </si>
  <si>
    <t xml:space="preserve">Environmental Studies</t>
  </si>
  <si>
    <t xml:space="preserve">Wellness Activity</t>
  </si>
  <si>
    <t xml:space="preserve">Matthew Hoffman</t>
  </si>
  <si>
    <t xml:space="preserve">Film Studies</t>
  </si>
  <si>
    <t xml:space="preserve">Free Elective</t>
  </si>
  <si>
    <t xml:space="preserve">Jobby Jacob</t>
  </si>
  <si>
    <t xml:space="preserve">Globalization Theory</t>
  </si>
  <si>
    <t xml:space="preserve">Baasansuren Jadamba</t>
  </si>
  <si>
    <t xml:space="preserve">Health and Culture</t>
  </si>
  <si>
    <t xml:space="preserve">Akhtar Khan</t>
  </si>
  <si>
    <t xml:space="preserve">History</t>
  </si>
  <si>
    <t xml:space="preserve">Seshavadhani Kumar</t>
  </si>
  <si>
    <t xml:space="preserve">International Relations</t>
  </si>
  <si>
    <t xml:space="preserve">Manuel Lopez</t>
  </si>
  <si>
    <t xml:space="preserve">Journalism</t>
  </si>
  <si>
    <t xml:space="preserve">Carlos Lousto</t>
  </si>
  <si>
    <t xml:space="preserve">Language Science</t>
  </si>
  <si>
    <t xml:space="preserve">Carl Lutzer</t>
  </si>
  <si>
    <t xml:space="preserve">Latino/Latina/Latin American Studies</t>
  </si>
  <si>
    <t xml:space="preserve">Kara Maki</t>
  </si>
  <si>
    <t xml:space="preserve">Liberal and Medical Arts</t>
  </si>
  <si>
    <t xml:space="preserve">Carol Marchetti</t>
  </si>
  <si>
    <t xml:space="preserve">Literature</t>
  </si>
  <si>
    <t xml:space="preserve">James Marengo</t>
  </si>
  <si>
    <t xml:space="preserve">Mathematics</t>
  </si>
  <si>
    <t xml:space="preserve">Douglas Meadows</t>
  </si>
  <si>
    <t xml:space="preserve">Modern Languages and Cultures - Arabic</t>
  </si>
  <si>
    <t xml:space="preserve">Darren Narayan</t>
  </si>
  <si>
    <t xml:space="preserve">Modern Languages and Cultures - Chinese</t>
  </si>
  <si>
    <t xml:space="preserve">Michael Radin</t>
  </si>
  <si>
    <t xml:space="preserve">Modern Languages and Cultures - French</t>
  </si>
  <si>
    <t xml:space="preserve">David Ross</t>
  </si>
  <si>
    <t xml:space="preserve">Modern Languages and Cultures - German</t>
  </si>
  <si>
    <t xml:space="preserve">Hossein Shahmohamad</t>
  </si>
  <si>
    <t xml:space="preserve">Modern Languages and Cultures - Italian</t>
  </si>
  <si>
    <t xml:space="preserve">Likin Simon Romero</t>
  </si>
  <si>
    <t xml:space="preserve">Modern Languages and Cultures - Japanese</t>
  </si>
  <si>
    <t xml:space="preserve">Paul Wenger</t>
  </si>
  <si>
    <t xml:space="preserve">Modern Languages and Cultures - Portuguese</t>
  </si>
  <si>
    <t xml:space="preserve">John Whelan</t>
  </si>
  <si>
    <t xml:space="preserve">Modern Languages and Cultures - Spanish</t>
  </si>
  <si>
    <t xml:space="preserve">Tamas Wiandt</t>
  </si>
  <si>
    <t xml:space="preserve">Museum Studies</t>
  </si>
  <si>
    <t xml:space="preserve">Elmer Young</t>
  </si>
  <si>
    <t xml:space="preserve">Native American Science and Technology</t>
  </si>
  <si>
    <t xml:space="preserve">Yosef Zlochower</t>
  </si>
  <si>
    <t xml:space="preserve">Philosophy</t>
  </si>
  <si>
    <t xml:space="preserve">Joseph DeLorenzo</t>
  </si>
  <si>
    <t xml:space="preserve">Joel Dreibelbis</t>
  </si>
  <si>
    <t xml:space="preserve">Psychology</t>
  </si>
  <si>
    <t xml:space="preserve">Patricia Diute</t>
  </si>
  <si>
    <t xml:space="preserve">Public Policy</t>
  </si>
  <si>
    <t xml:space="preserve">Religious Studies</t>
  </si>
  <si>
    <t xml:space="preserve">Science and Technology Studies</t>
  </si>
  <si>
    <t xml:space="preserve">Social Inequalities</t>
  </si>
  <si>
    <t xml:space="preserve">Text and Code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</si>
</sst>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"/>
    <numFmt numFmtId="167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u val="single"/>
      <sz val="11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FDEADA"/>
        <bgColor rgb="FFF2F2F2"/>
      </patternFill>
    </fill>
    <fill>
      <patternFill patternType="solid">
        <fgColor rgb="FFC4BD97"/>
        <bgColor rgb="FFC3D69B"/>
      </patternFill>
    </fill>
    <fill>
      <patternFill patternType="solid">
        <fgColor rgb="FFFCD5B5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C4BD97"/>
      </patternFill>
    </fill>
    <fill>
      <patternFill patternType="solid">
        <fgColor rgb="FFF2DCDB"/>
        <bgColor rgb="FFE6E0EC"/>
      </patternFill>
    </fill>
    <fill>
      <patternFill patternType="solid">
        <fgColor rgb="FFDDD9C3"/>
        <bgColor rgb="FFD9D9D9"/>
      </patternFill>
    </fill>
    <fill>
      <patternFill patternType="solid">
        <fgColor rgb="FF948A54"/>
        <bgColor rgb="FF808080"/>
      </patternFill>
    </fill>
    <fill>
      <patternFill patternType="solid">
        <fgColor rgb="FF92D050"/>
        <bgColor rgb="FFC3D69B"/>
      </patternFill>
    </fill>
    <fill>
      <patternFill patternType="solid">
        <fgColor rgb="FFFFC000"/>
        <bgColor rgb="FFFF9900"/>
      </patternFill>
    </fill>
    <fill>
      <patternFill patternType="solid">
        <fgColor rgb="FF4BACC6"/>
        <bgColor rgb="FF339966"/>
      </patternFill>
    </fill>
    <fill>
      <patternFill patternType="solid">
        <fgColor rgb="FFE6E0EC"/>
        <bgColor rgb="FFF2DCDB"/>
      </patternFill>
    </fill>
    <fill>
      <patternFill patternType="solid">
        <fgColor rgb="FFF2F2F2"/>
        <bgColor rgb="FFFDEADA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DEADA"/>
      <rgbColor rgb="FFE6E0EC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9C3"/>
      <rgbColor rgb="FFF2DCDB"/>
      <rgbColor rgb="FFC3D69B"/>
      <rgbColor rgb="FFFF99CC"/>
      <rgbColor rgb="FFCC99FF"/>
      <rgbColor rgb="FFFCD5B5"/>
      <rgbColor rgb="FF3366FF"/>
      <rgbColor rgb="FF4BACC6"/>
      <rgbColor rgb="FF92D050"/>
      <rgbColor rgb="FFFFC000"/>
      <rgbColor rgb="FFFF9900"/>
      <rgbColor rgb="FFFF6600"/>
      <rgbColor rgb="FF666699"/>
      <rgbColor rgb="FF948A5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laciao/AppData/Local/Microsoft/Windows/Temporary%20Internet%20Files/Content.Outlook/A6Q0NU70/CMTH-BS%20IAP--%20Sampl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gnature"/>
      <sheetName val="CMTH-BS"/>
      <sheetName val="Schedule"/>
      <sheetName val="ScheduleV2"/>
    </sheetNames>
    <sheetDataSet>
      <sheetData sheetId="0"/>
      <sheetData sheetId="1"/>
      <sheetData sheetId="2"/>
      <sheetData sheetId="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it.edu/emcs/ptgrad/international/international.php" TargetMode="External"/><Relationship Id="rId2" Type="http://schemas.openxmlformats.org/officeDocument/2006/relationships/hyperlink" Target="http://www.rit.edu/programs/immersions" TargetMode="External"/><Relationship Id="rId3" Type="http://schemas.openxmlformats.org/officeDocument/2006/relationships/hyperlink" Target="http://www.rit.edu/~w-conver/facstaff_education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2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27.85"/>
    <col collapsed="false" customWidth="true" hidden="false" outlineLevel="0" max="2" min="2" style="0" width="22"/>
    <col collapsed="false" customWidth="true" hidden="false" outlineLevel="0" max="3" min="3" style="0" width="59.29"/>
    <col collapsed="false" customWidth="true" hidden="false" outlineLevel="0" max="4" min="4" style="0" width="60.86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/>
      <c r="D2" s="4"/>
    </row>
    <row r="3" customFormat="false" ht="15" hidden="false" customHeight="false" outlineLevel="0" collapsed="false">
      <c r="A3" s="3" t="s">
        <v>5</v>
      </c>
      <c r="B3" s="4"/>
      <c r="D3" s="4"/>
    </row>
    <row r="4" customFormat="false" ht="15" hidden="false" customHeight="false" outlineLevel="0" collapsed="false">
      <c r="A4" s="3" t="s">
        <v>6</v>
      </c>
      <c r="B4" s="4"/>
    </row>
    <row r="5" customFormat="false" ht="15" hidden="false" customHeight="false" outlineLevel="0" collapsed="false">
      <c r="A5" s="3" t="s">
        <v>7</v>
      </c>
      <c r="B5" s="4"/>
    </row>
    <row r="6" customFormat="false" ht="15" hidden="false" customHeight="false" outlineLevel="0" collapsed="false">
      <c r="A6" s="3" t="s">
        <v>8</v>
      </c>
      <c r="B6" s="4"/>
      <c r="D6" s="5" t="s">
        <v>9</v>
      </c>
    </row>
    <row r="7" customFormat="false" ht="15" hidden="false" customHeight="false" outlineLevel="0" collapsed="false">
      <c r="A7" s="3" t="s">
        <v>10</v>
      </c>
      <c r="B7" s="4"/>
    </row>
    <row r="8" customFormat="false" ht="15" hidden="false" customHeight="false" outlineLevel="0" collapsed="false">
      <c r="A8" s="3" t="s">
        <v>11</v>
      </c>
      <c r="B8" s="4" t="s">
        <v>12</v>
      </c>
      <c r="D8" s="4"/>
    </row>
    <row r="9" customFormat="false" ht="15" hidden="false" customHeight="false" outlineLevel="0" collapsed="false">
      <c r="A9" s="3" t="s">
        <v>13</v>
      </c>
      <c r="B9" s="4" t="s">
        <v>14</v>
      </c>
    </row>
    <row r="10" customFormat="false" ht="15" hidden="false" customHeight="false" outlineLevel="0" collapsed="false">
      <c r="A10" s="3" t="s">
        <v>15</v>
      </c>
      <c r="B10" s="4" t="s">
        <v>16</v>
      </c>
    </row>
    <row r="11" customFormat="false" ht="15" hidden="false" customHeight="false" outlineLevel="0" collapsed="false">
      <c r="A11" s="3" t="s">
        <v>17</v>
      </c>
      <c r="B11" s="4"/>
      <c r="D11" s="4"/>
    </row>
    <row r="12" customFormat="false" ht="15" hidden="false" customHeight="false" outlineLevel="0" collapsed="false">
      <c r="A12" s="3" t="s">
        <v>18</v>
      </c>
      <c r="B12" s="4"/>
    </row>
    <row r="13" customFormat="false" ht="15" hidden="false" customHeight="false" outlineLevel="0" collapsed="false">
      <c r="A13" s="3" t="s">
        <v>19</v>
      </c>
      <c r="B13" s="4"/>
    </row>
    <row r="14" customFormat="false" ht="15" hidden="false" customHeight="false" outlineLevel="0" collapsed="false">
      <c r="A14" s="3" t="s">
        <v>20</v>
      </c>
      <c r="B14" s="4"/>
      <c r="D14" s="5" t="s">
        <v>21</v>
      </c>
      <c r="E14" s="4"/>
    </row>
    <row r="15" customFormat="false" ht="15" hidden="false" customHeight="false" outlineLevel="0" collapsed="false">
      <c r="A15" s="3" t="s">
        <v>22</v>
      </c>
      <c r="B15" s="4" t="n">
        <v>2131</v>
      </c>
    </row>
    <row r="16" customFormat="false" ht="15" hidden="false" customHeight="false" outlineLevel="0" collapsed="false">
      <c r="A16" s="3" t="s">
        <v>23</v>
      </c>
      <c r="B16" s="4"/>
    </row>
    <row r="17" customFormat="false" ht="15" hidden="false" customHeight="false" outlineLevel="0" collapsed="false">
      <c r="A17" s="3" t="s">
        <v>24</v>
      </c>
      <c r="B17" s="6" t="s">
        <v>25</v>
      </c>
      <c r="D17" s="4"/>
    </row>
    <row r="18" customFormat="false" ht="15" hidden="false" customHeight="false" outlineLevel="0" collapsed="false">
      <c r="A18" s="3" t="s">
        <v>26</v>
      </c>
    </row>
    <row r="19" customFormat="false" ht="15" hidden="false" customHeight="false" outlineLevel="0" collapsed="false">
      <c r="A19" s="3" t="s">
        <v>27</v>
      </c>
    </row>
    <row r="20" customFormat="false" ht="15" hidden="false" customHeight="false" outlineLevel="0" collapsed="false">
      <c r="A20" s="3" t="s">
        <v>28</v>
      </c>
      <c r="B20" s="6" t="s">
        <v>29</v>
      </c>
    </row>
    <row r="21" customFormat="false" ht="15" hidden="false" customHeight="false" outlineLevel="0" collapsed="false">
      <c r="A21" s="3" t="s">
        <v>30</v>
      </c>
      <c r="B21" s="6" t="s">
        <v>29</v>
      </c>
    </row>
    <row r="22" customFormat="false" ht="15" hidden="false" customHeight="false" outlineLevel="0" collapsed="false">
      <c r="A22" s="3" t="s">
        <v>31</v>
      </c>
      <c r="B22" s="6" t="s">
        <v>29</v>
      </c>
    </row>
    <row r="23" customFormat="false" ht="15" hidden="false" customHeight="false" outlineLevel="0" collapsed="false">
      <c r="A23" s="3" t="s">
        <v>32</v>
      </c>
      <c r="B23" s="6" t="s">
        <v>33</v>
      </c>
    </row>
    <row r="24" customFormat="false" ht="15" hidden="false" customHeight="false" outlineLevel="0" collapsed="false">
      <c r="A24" s="3"/>
      <c r="D24" s="7" t="s">
        <v>34</v>
      </c>
    </row>
    <row r="25" customFormat="false" ht="15" hidden="false" customHeight="false" outlineLevel="0" collapsed="false">
      <c r="A25" s="8" t="s">
        <v>35</v>
      </c>
      <c r="B25" s="9"/>
    </row>
    <row r="26" customFormat="false" ht="15" hidden="false" customHeight="false" outlineLevel="0" collapsed="false">
      <c r="A26" s="10" t="s">
        <v>36</v>
      </c>
    </row>
    <row r="27" customFormat="false" ht="15" hidden="false" customHeight="false" outlineLevel="0" collapsed="false">
      <c r="A27" s="10" t="s">
        <v>37</v>
      </c>
    </row>
    <row r="28" customFormat="false" ht="15" hidden="false" customHeight="false" outlineLevel="0" collapsed="false">
      <c r="A28" s="10" t="s">
        <v>38</v>
      </c>
    </row>
    <row r="29" customFormat="false" ht="15" hidden="false" customHeight="false" outlineLevel="0" collapsed="false">
      <c r="A29" s="10" t="s">
        <v>39</v>
      </c>
    </row>
    <row r="30" customFormat="false" ht="15" hidden="false" customHeight="false" outlineLevel="0" collapsed="false">
      <c r="A30" s="10" t="s">
        <v>40</v>
      </c>
    </row>
    <row r="31" customFormat="false" ht="15" hidden="false" customHeight="false" outlineLevel="0" collapsed="false">
      <c r="A31" s="10" t="s">
        <v>41</v>
      </c>
    </row>
    <row r="32" customFormat="false" ht="15" hidden="false" customHeight="false" outlineLevel="0" collapsed="false">
      <c r="A32" s="10" t="s">
        <v>42</v>
      </c>
    </row>
    <row r="33" customFormat="false" ht="15" hidden="false" customHeight="false" outlineLevel="0" collapsed="false">
      <c r="A33" s="10" t="s">
        <v>43</v>
      </c>
    </row>
    <row r="34" customFormat="false" ht="15" hidden="false" customHeight="false" outlineLevel="0" collapsed="false">
      <c r="A34" s="10" t="s">
        <v>44</v>
      </c>
    </row>
    <row r="35" customFormat="false" ht="15" hidden="false" customHeight="false" outlineLevel="0" collapsed="false">
      <c r="A35" s="11"/>
    </row>
    <row r="36" customFormat="false" ht="15" hidden="false" customHeight="false" outlineLevel="0" collapsed="false">
      <c r="A36" s="11"/>
    </row>
    <row r="37" customFormat="false" ht="15" hidden="false" customHeight="false" outlineLevel="0" collapsed="false">
      <c r="A37" s="11"/>
    </row>
    <row r="38" customFormat="false" ht="15" hidden="false" customHeight="false" outlineLevel="0" collapsed="false">
      <c r="A38" s="11"/>
    </row>
    <row r="39" customFormat="false" ht="15" hidden="false" customHeight="false" outlineLevel="0" collapsed="false">
      <c r="A39" s="11"/>
    </row>
    <row r="40" customFormat="false" ht="15" hidden="false" customHeight="false" outlineLevel="0" collapsed="false">
      <c r="A40" s="11"/>
      <c r="B40" s="4"/>
    </row>
    <row r="41" customFormat="false" ht="15" hidden="false" customHeight="false" outlineLevel="0" collapsed="false">
      <c r="A41" s="11"/>
      <c r="B41" s="4"/>
    </row>
    <row r="42" customFormat="false" ht="15" hidden="false" customHeight="false" outlineLevel="0" collapsed="false">
      <c r="A42" s="11"/>
      <c r="B42" s="4"/>
    </row>
    <row r="43" customFormat="false" ht="15" hidden="false" customHeight="false" outlineLevel="0" collapsed="false">
      <c r="A43" s="11"/>
    </row>
    <row r="44" customFormat="false" ht="15" hidden="false" customHeight="false" outlineLevel="0" collapsed="false">
      <c r="A44" s="11"/>
    </row>
    <row r="45" customFormat="false" ht="15" hidden="false" customHeight="false" outlineLevel="0" collapsed="false">
      <c r="A45" s="11"/>
    </row>
    <row r="46" customFormat="false" ht="15" hidden="false" customHeight="false" outlineLevel="0" collapsed="false">
      <c r="A46" s="11"/>
    </row>
    <row r="47" customFormat="false" ht="15" hidden="false" customHeight="false" outlineLevel="0" collapsed="false">
      <c r="A47" s="11"/>
    </row>
    <row r="48" customFormat="false" ht="15" hidden="false" customHeight="false" outlineLevel="0" collapsed="false">
      <c r="A48" s="11"/>
    </row>
    <row r="49" customFormat="false" ht="15" hidden="false" customHeight="false" outlineLevel="0" collapsed="false">
      <c r="A49" s="11"/>
    </row>
    <row r="50" customFormat="false" ht="15" hidden="false" customHeight="false" outlineLevel="0" collapsed="false">
      <c r="A50" s="11"/>
    </row>
    <row r="51" customFormat="false" ht="15" hidden="false" customHeight="false" outlineLevel="0" collapsed="false">
      <c r="A51" s="11"/>
    </row>
    <row r="52" customFormat="false" ht="15" hidden="false" customHeight="false" outlineLevel="0" collapsed="false">
      <c r="A52" s="11"/>
    </row>
    <row r="53" customFormat="false" ht="15" hidden="false" customHeight="false" outlineLevel="0" collapsed="false">
      <c r="A53" s="11"/>
    </row>
    <row r="54" customFormat="false" ht="15" hidden="false" customHeight="false" outlineLevel="0" collapsed="false">
      <c r="A54" s="11"/>
    </row>
    <row r="55" customFormat="false" ht="15" hidden="false" customHeight="false" outlineLevel="0" collapsed="false">
      <c r="A55" s="11"/>
    </row>
    <row r="56" customFormat="false" ht="15" hidden="false" customHeight="false" outlineLevel="0" collapsed="false">
      <c r="A56" s="11"/>
    </row>
    <row r="57" customFormat="false" ht="15" hidden="false" customHeight="false" outlineLevel="0" collapsed="false">
      <c r="A57" s="11"/>
    </row>
    <row r="58" customFormat="false" ht="15" hidden="false" customHeight="false" outlineLevel="0" collapsed="false">
      <c r="A58" s="11"/>
    </row>
    <row r="59" customFormat="false" ht="15" hidden="false" customHeight="false" outlineLevel="0" collapsed="false">
      <c r="A59" s="11"/>
    </row>
    <row r="60" customFormat="false" ht="15" hidden="false" customHeight="false" outlineLevel="0" collapsed="false">
      <c r="A60" s="11"/>
    </row>
    <row r="61" customFormat="false" ht="15" hidden="false" customHeight="false" outlineLevel="0" collapsed="false">
      <c r="A61" s="11"/>
    </row>
    <row r="62" customFormat="false" ht="15" hidden="false" customHeight="false" outlineLevel="0" collapsed="false">
      <c r="A62" s="11"/>
    </row>
    <row r="63" customFormat="false" ht="15" hidden="false" customHeight="false" outlineLevel="0" collapsed="false">
      <c r="A63" s="11"/>
    </row>
    <row r="64" customFormat="false" ht="15" hidden="false" customHeight="false" outlineLevel="0" collapsed="false">
      <c r="A64" s="11"/>
    </row>
    <row r="65" customFormat="false" ht="15" hidden="false" customHeight="false" outlineLevel="0" collapsed="false">
      <c r="A65" s="11"/>
    </row>
    <row r="66" customFormat="false" ht="15" hidden="false" customHeight="false" outlineLevel="0" collapsed="false">
      <c r="A66" s="11"/>
    </row>
    <row r="67" customFormat="false" ht="15" hidden="false" customHeight="false" outlineLevel="0" collapsed="false">
      <c r="A67" s="11"/>
    </row>
    <row r="68" customFormat="false" ht="15" hidden="false" customHeight="false" outlineLevel="0" collapsed="false">
      <c r="A68" s="11"/>
    </row>
    <row r="69" customFormat="false" ht="15" hidden="false" customHeight="false" outlineLevel="0" collapsed="false">
      <c r="A69" s="11"/>
    </row>
    <row r="70" customFormat="false" ht="15" hidden="false" customHeight="false" outlineLevel="0" collapsed="false">
      <c r="A70" s="11"/>
    </row>
    <row r="71" customFormat="false" ht="15" hidden="false" customHeight="false" outlineLevel="0" collapsed="false">
      <c r="A71" s="11"/>
    </row>
    <row r="72" customFormat="false" ht="15" hidden="false" customHeight="false" outlineLevel="0" collapsed="false">
      <c r="A72" s="11"/>
    </row>
    <row r="73" customFormat="false" ht="15" hidden="false" customHeight="false" outlineLevel="0" collapsed="false">
      <c r="A73" s="11"/>
    </row>
    <row r="74" customFormat="false" ht="15" hidden="false" customHeight="false" outlineLevel="0" collapsed="false">
      <c r="A74" s="11"/>
    </row>
    <row r="75" customFormat="false" ht="15" hidden="false" customHeight="false" outlineLevel="0" collapsed="false">
      <c r="A75" s="11"/>
    </row>
    <row r="76" customFormat="false" ht="15" hidden="false" customHeight="false" outlineLevel="0" collapsed="false">
      <c r="A76" s="11"/>
    </row>
    <row r="77" customFormat="false" ht="15" hidden="false" customHeight="false" outlineLevel="0" collapsed="false">
      <c r="A77" s="11"/>
    </row>
    <row r="78" customFormat="false" ht="15" hidden="false" customHeight="false" outlineLevel="0" collapsed="false">
      <c r="A78" s="11"/>
    </row>
    <row r="79" customFormat="false" ht="15" hidden="false" customHeight="false" outlineLevel="0" collapsed="false">
      <c r="A79" s="11"/>
    </row>
    <row r="80" customFormat="false" ht="15" hidden="false" customHeight="false" outlineLevel="0" collapsed="false">
      <c r="A80" s="11"/>
    </row>
    <row r="81" customFormat="false" ht="15" hidden="false" customHeight="false" outlineLevel="0" collapsed="false">
      <c r="A81" s="11"/>
    </row>
    <row r="82" customFormat="false" ht="15" hidden="false" customHeight="false" outlineLevel="0" collapsed="false">
      <c r="A82" s="11"/>
    </row>
    <row r="83" customFormat="false" ht="15" hidden="false" customHeight="false" outlineLevel="0" collapsed="false">
      <c r="A83" s="11"/>
    </row>
    <row r="84" customFormat="false" ht="15" hidden="false" customHeight="false" outlineLevel="0" collapsed="false">
      <c r="A84" s="11"/>
    </row>
    <row r="85" customFormat="false" ht="15" hidden="false" customHeight="false" outlineLevel="0" collapsed="false">
      <c r="A85" s="11"/>
    </row>
    <row r="86" customFormat="false" ht="15" hidden="false" customHeight="false" outlineLevel="0" collapsed="false">
      <c r="A86" s="11"/>
    </row>
    <row r="87" customFormat="false" ht="15" hidden="false" customHeight="false" outlineLevel="0" collapsed="false">
      <c r="A87" s="11"/>
    </row>
    <row r="88" customFormat="false" ht="15" hidden="false" customHeight="false" outlineLevel="0" collapsed="false">
      <c r="A88" s="11"/>
    </row>
    <row r="89" customFormat="false" ht="15" hidden="false" customHeight="false" outlineLevel="0" collapsed="false">
      <c r="A89" s="11"/>
    </row>
    <row r="90" customFormat="false" ht="15" hidden="false" customHeight="false" outlineLevel="0" collapsed="false">
      <c r="A90" s="11"/>
    </row>
    <row r="91" customFormat="false" ht="15" hidden="false" customHeight="false" outlineLevel="0" collapsed="false">
      <c r="A91" s="11"/>
    </row>
    <row r="92" customFormat="false" ht="15" hidden="false" customHeight="false" outlineLevel="0" collapsed="false">
      <c r="A92" s="11"/>
    </row>
    <row r="93" customFormat="false" ht="15" hidden="false" customHeight="false" outlineLevel="0" collapsed="false">
      <c r="A93" s="11"/>
    </row>
    <row r="94" customFormat="false" ht="15" hidden="false" customHeight="false" outlineLevel="0" collapsed="false">
      <c r="A94" s="11"/>
    </row>
    <row r="95" customFormat="false" ht="15" hidden="false" customHeight="false" outlineLevel="0" collapsed="false">
      <c r="A95" s="11"/>
    </row>
    <row r="96" customFormat="false" ht="15" hidden="false" customHeight="false" outlineLevel="0" collapsed="false">
      <c r="A96" s="11"/>
    </row>
    <row r="97" customFormat="false" ht="15" hidden="false" customHeight="false" outlineLevel="0" collapsed="false">
      <c r="A97" s="11"/>
    </row>
    <row r="98" customFormat="false" ht="15" hidden="false" customHeight="false" outlineLevel="0" collapsed="false">
      <c r="A98" s="11"/>
    </row>
    <row r="99" customFormat="false" ht="15" hidden="false" customHeight="false" outlineLevel="0" collapsed="false">
      <c r="A99" s="11"/>
    </row>
    <row r="100" customFormat="false" ht="15" hidden="false" customHeight="false" outlineLevel="0" collapsed="false">
      <c r="A100" s="11"/>
    </row>
    <row r="101" customFormat="false" ht="15" hidden="false" customHeight="false" outlineLevel="0" collapsed="false">
      <c r="A101" s="11"/>
    </row>
    <row r="102" customFormat="false" ht="15" hidden="false" customHeight="false" outlineLevel="0" collapsed="false">
      <c r="A102" s="11"/>
    </row>
    <row r="103" customFormat="false" ht="15" hidden="false" customHeight="false" outlineLevel="0" collapsed="false">
      <c r="A103" s="11"/>
    </row>
    <row r="104" customFormat="false" ht="15" hidden="false" customHeight="false" outlineLevel="0" collapsed="false">
      <c r="A104" s="11"/>
    </row>
    <row r="105" customFormat="false" ht="15" hidden="false" customHeight="false" outlineLevel="0" collapsed="false">
      <c r="A105" s="11"/>
    </row>
    <row r="106" customFormat="false" ht="15" hidden="false" customHeight="false" outlineLevel="0" collapsed="false">
      <c r="A106" s="11"/>
    </row>
    <row r="107" customFormat="false" ht="15" hidden="false" customHeight="false" outlineLevel="0" collapsed="false">
      <c r="A107" s="11"/>
    </row>
    <row r="108" customFormat="false" ht="15" hidden="false" customHeight="false" outlineLevel="0" collapsed="false">
      <c r="A108" s="11"/>
    </row>
    <row r="109" customFormat="false" ht="15" hidden="false" customHeight="false" outlineLevel="0" collapsed="false">
      <c r="A109" s="11"/>
    </row>
    <row r="110" customFormat="false" ht="15" hidden="false" customHeight="false" outlineLevel="0" collapsed="false">
      <c r="A110" s="11"/>
    </row>
    <row r="111" customFormat="false" ht="15" hidden="false" customHeight="false" outlineLevel="0" collapsed="false">
      <c r="A111" s="11"/>
    </row>
    <row r="112" customFormat="false" ht="15" hidden="false" customHeight="false" outlineLevel="0" collapsed="false">
      <c r="A112" s="11"/>
    </row>
    <row r="113" customFormat="false" ht="15" hidden="false" customHeight="false" outlineLevel="0" collapsed="false">
      <c r="A113" s="11"/>
    </row>
    <row r="114" customFormat="false" ht="15" hidden="false" customHeight="false" outlineLevel="0" collapsed="false">
      <c r="A114" s="11"/>
    </row>
    <row r="115" customFormat="false" ht="15" hidden="false" customHeight="false" outlineLevel="0" collapsed="false">
      <c r="A115" s="11"/>
    </row>
    <row r="116" customFormat="false" ht="15" hidden="false" customHeight="false" outlineLevel="0" collapsed="false">
      <c r="A116" s="11"/>
    </row>
    <row r="117" customFormat="false" ht="15" hidden="false" customHeight="false" outlineLevel="0" collapsed="false">
      <c r="A117" s="11"/>
    </row>
    <row r="118" customFormat="false" ht="15" hidden="false" customHeight="false" outlineLevel="0" collapsed="false">
      <c r="A118" s="11"/>
    </row>
    <row r="119" customFormat="false" ht="15" hidden="false" customHeight="false" outlineLevel="0" collapsed="false">
      <c r="A119" s="11"/>
    </row>
    <row r="120" customFormat="false" ht="15" hidden="false" customHeight="false" outlineLevel="0" collapsed="false">
      <c r="A120" s="11"/>
    </row>
    <row r="121" customFormat="false" ht="15" hidden="false" customHeight="false" outlineLevel="0" collapsed="false">
      <c r="A121" s="11"/>
    </row>
    <row r="122" customFormat="false" ht="15" hidden="false" customHeight="false" outlineLevel="0" collapsed="false">
      <c r="A122" s="11"/>
    </row>
    <row r="123" customFormat="false" ht="15" hidden="false" customHeight="false" outlineLevel="0" collapsed="false">
      <c r="A123" s="11"/>
    </row>
    <row r="124" customFormat="false" ht="15" hidden="false" customHeight="false" outlineLevel="0" collapsed="false">
      <c r="A124" s="11"/>
    </row>
    <row r="125" customFormat="false" ht="15" hidden="false" customHeight="false" outlineLevel="0" collapsed="false">
      <c r="A125" s="11"/>
    </row>
    <row r="126" customFormat="false" ht="15" hidden="false" customHeight="false" outlineLevel="0" collapsed="false">
      <c r="A126" s="11"/>
    </row>
    <row r="127" customFormat="false" ht="15" hidden="false" customHeight="false" outlineLevel="0" collapsed="false">
      <c r="A127" s="11"/>
    </row>
    <row r="128" customFormat="false" ht="15" hidden="false" customHeight="false" outlineLevel="0" collapsed="false">
      <c r="A128" s="11"/>
    </row>
    <row r="129" customFormat="false" ht="15" hidden="false" customHeight="false" outlineLevel="0" collapsed="false">
      <c r="A129" s="11"/>
    </row>
    <row r="130" customFormat="false" ht="15" hidden="false" customHeight="false" outlineLevel="0" collapsed="false">
      <c r="A130" s="11"/>
    </row>
    <row r="131" customFormat="false" ht="15" hidden="false" customHeight="false" outlineLevel="0" collapsed="false">
      <c r="A131" s="11"/>
    </row>
    <row r="132" customFormat="false" ht="15" hidden="false" customHeight="false" outlineLevel="0" collapsed="false">
      <c r="A132" s="11"/>
    </row>
    <row r="133" customFormat="false" ht="15" hidden="false" customHeight="false" outlineLevel="0" collapsed="false">
      <c r="A133" s="11"/>
    </row>
    <row r="134" customFormat="false" ht="15" hidden="false" customHeight="false" outlineLevel="0" collapsed="false">
      <c r="A134" s="11"/>
    </row>
    <row r="135" customFormat="false" ht="15" hidden="false" customHeight="false" outlineLevel="0" collapsed="false">
      <c r="A135" s="11"/>
    </row>
    <row r="136" customFormat="false" ht="15" hidden="false" customHeight="false" outlineLevel="0" collapsed="false">
      <c r="A136" s="11"/>
    </row>
    <row r="137" customFormat="false" ht="15" hidden="false" customHeight="false" outlineLevel="0" collapsed="false">
      <c r="A137" s="11"/>
    </row>
    <row r="138" customFormat="false" ht="15" hidden="false" customHeight="false" outlineLevel="0" collapsed="false">
      <c r="A138" s="11"/>
    </row>
    <row r="139" customFormat="false" ht="15" hidden="false" customHeight="false" outlineLevel="0" collapsed="false">
      <c r="A139" s="11"/>
    </row>
    <row r="140" customFormat="false" ht="15" hidden="false" customHeight="false" outlineLevel="0" collapsed="false">
      <c r="A140" s="11"/>
    </row>
    <row r="141" customFormat="false" ht="15" hidden="false" customHeight="false" outlineLevel="0" collapsed="false">
      <c r="A141" s="11"/>
    </row>
    <row r="142" customFormat="false" ht="15" hidden="false" customHeight="false" outlineLevel="0" collapsed="false">
      <c r="A142" s="11"/>
    </row>
    <row r="143" customFormat="false" ht="15" hidden="false" customHeight="false" outlineLevel="0" collapsed="false">
      <c r="A143" s="11"/>
    </row>
    <row r="144" customFormat="false" ht="15" hidden="false" customHeight="false" outlineLevel="0" collapsed="false">
      <c r="A144" s="11"/>
    </row>
    <row r="145" customFormat="false" ht="15" hidden="false" customHeight="false" outlineLevel="0" collapsed="false">
      <c r="A145" s="11"/>
    </row>
    <row r="146" customFormat="false" ht="15" hidden="false" customHeight="false" outlineLevel="0" collapsed="false">
      <c r="A146" s="11"/>
    </row>
    <row r="147" customFormat="false" ht="15" hidden="false" customHeight="false" outlineLevel="0" collapsed="false">
      <c r="A147" s="11"/>
    </row>
    <row r="148" customFormat="false" ht="15" hidden="false" customHeight="false" outlineLevel="0" collapsed="false">
      <c r="A148" s="11"/>
    </row>
    <row r="149" customFormat="false" ht="15" hidden="false" customHeight="false" outlineLevel="0" collapsed="false">
      <c r="A149" s="11"/>
    </row>
    <row r="150" customFormat="false" ht="15" hidden="false" customHeight="false" outlineLevel="0" collapsed="false">
      <c r="A150" s="11"/>
    </row>
    <row r="151" customFormat="false" ht="15" hidden="false" customHeight="false" outlineLevel="0" collapsed="false">
      <c r="A151" s="11"/>
    </row>
    <row r="152" customFormat="false" ht="15" hidden="false" customHeight="false" outlineLevel="0" collapsed="false">
      <c r="A152" s="11"/>
    </row>
    <row r="153" customFormat="false" ht="15" hidden="false" customHeight="false" outlineLevel="0" collapsed="false">
      <c r="A153" s="11"/>
    </row>
    <row r="154" customFormat="false" ht="15" hidden="false" customHeight="false" outlineLevel="0" collapsed="false">
      <c r="A154" s="11"/>
    </row>
    <row r="155" customFormat="false" ht="15" hidden="false" customHeight="false" outlineLevel="0" collapsed="false">
      <c r="A155" s="11"/>
    </row>
    <row r="156" customFormat="false" ht="15" hidden="false" customHeight="false" outlineLevel="0" collapsed="false">
      <c r="A156" s="11"/>
    </row>
    <row r="157" customFormat="false" ht="15" hidden="false" customHeight="false" outlineLevel="0" collapsed="false">
      <c r="A157" s="11"/>
    </row>
    <row r="158" customFormat="false" ht="15" hidden="false" customHeight="false" outlineLevel="0" collapsed="false">
      <c r="A158" s="11"/>
    </row>
    <row r="159" customFormat="false" ht="15" hidden="false" customHeight="false" outlineLevel="0" collapsed="false">
      <c r="A159" s="11"/>
    </row>
    <row r="160" customFormat="false" ht="15" hidden="false" customHeight="false" outlineLevel="0" collapsed="false">
      <c r="A160" s="11"/>
    </row>
    <row r="161" customFormat="false" ht="15" hidden="false" customHeight="false" outlineLevel="0" collapsed="false">
      <c r="A161" s="11"/>
    </row>
    <row r="162" customFormat="false" ht="15" hidden="false" customHeight="false" outlineLevel="0" collapsed="false">
      <c r="A162" s="11"/>
    </row>
    <row r="163" customFormat="false" ht="15" hidden="false" customHeight="false" outlineLevel="0" collapsed="false">
      <c r="A163" s="11"/>
    </row>
    <row r="164" customFormat="false" ht="15" hidden="false" customHeight="false" outlineLevel="0" collapsed="false">
      <c r="A164" s="11"/>
    </row>
    <row r="165" customFormat="false" ht="15" hidden="false" customHeight="false" outlineLevel="0" collapsed="false">
      <c r="A165" s="11"/>
    </row>
    <row r="166" customFormat="false" ht="15" hidden="false" customHeight="false" outlineLevel="0" collapsed="false">
      <c r="A166" s="11"/>
    </row>
    <row r="167" customFormat="false" ht="15" hidden="false" customHeight="false" outlineLevel="0" collapsed="false">
      <c r="A167" s="11"/>
    </row>
    <row r="168" customFormat="false" ht="15" hidden="false" customHeight="false" outlineLevel="0" collapsed="false">
      <c r="A168" s="11"/>
    </row>
    <row r="169" customFormat="false" ht="15" hidden="false" customHeight="false" outlineLevel="0" collapsed="false">
      <c r="A169" s="11"/>
    </row>
    <row r="170" customFormat="false" ht="15" hidden="false" customHeight="false" outlineLevel="0" collapsed="false">
      <c r="A170" s="11"/>
    </row>
    <row r="171" customFormat="false" ht="15" hidden="false" customHeight="false" outlineLevel="0" collapsed="false">
      <c r="A171" s="11"/>
    </row>
    <row r="172" customFormat="false" ht="15" hidden="false" customHeight="false" outlineLevel="0" collapsed="false">
      <c r="A172" s="11"/>
    </row>
    <row r="173" customFormat="false" ht="15" hidden="false" customHeight="false" outlineLevel="0" collapsed="false">
      <c r="A173" s="11"/>
    </row>
    <row r="174" customFormat="false" ht="15" hidden="false" customHeight="false" outlineLevel="0" collapsed="false">
      <c r="A174" s="11"/>
    </row>
    <row r="175" customFormat="false" ht="15" hidden="false" customHeight="false" outlineLevel="0" collapsed="false">
      <c r="A175" s="11"/>
    </row>
    <row r="176" customFormat="false" ht="15" hidden="false" customHeight="false" outlineLevel="0" collapsed="false">
      <c r="A176" s="11"/>
    </row>
    <row r="177" customFormat="false" ht="15" hidden="false" customHeight="false" outlineLevel="0" collapsed="false">
      <c r="A177" s="11"/>
    </row>
    <row r="178" customFormat="false" ht="15" hidden="false" customHeight="false" outlineLevel="0" collapsed="false">
      <c r="A178" s="11"/>
    </row>
    <row r="179" customFormat="false" ht="15" hidden="false" customHeight="false" outlineLevel="0" collapsed="false">
      <c r="A179" s="11"/>
    </row>
    <row r="180" customFormat="false" ht="15" hidden="false" customHeight="false" outlineLevel="0" collapsed="false">
      <c r="A180" s="11"/>
    </row>
    <row r="181" customFormat="false" ht="15" hidden="false" customHeight="false" outlineLevel="0" collapsed="false">
      <c r="A181" s="11"/>
    </row>
    <row r="182" customFormat="false" ht="15" hidden="false" customHeight="false" outlineLevel="0" collapsed="false">
      <c r="A182" s="11"/>
    </row>
    <row r="183" customFormat="false" ht="15" hidden="false" customHeight="false" outlineLevel="0" collapsed="false">
      <c r="A183" s="11"/>
    </row>
    <row r="184" customFormat="false" ht="15" hidden="false" customHeight="false" outlineLevel="0" collapsed="false">
      <c r="A184" s="11"/>
    </row>
    <row r="185" customFormat="false" ht="15" hidden="false" customHeight="false" outlineLevel="0" collapsed="false">
      <c r="A185" s="11"/>
    </row>
    <row r="186" customFormat="false" ht="15" hidden="false" customHeight="false" outlineLevel="0" collapsed="false">
      <c r="A186" s="11"/>
    </row>
    <row r="187" customFormat="false" ht="15" hidden="false" customHeight="false" outlineLevel="0" collapsed="false">
      <c r="A187" s="11"/>
    </row>
    <row r="188" customFormat="false" ht="15" hidden="false" customHeight="false" outlineLevel="0" collapsed="false">
      <c r="A188" s="11"/>
    </row>
    <row r="189" customFormat="false" ht="15" hidden="false" customHeight="false" outlineLevel="0" collapsed="false">
      <c r="A189" s="11"/>
    </row>
    <row r="190" customFormat="false" ht="15" hidden="false" customHeight="false" outlineLevel="0" collapsed="false">
      <c r="A190" s="11"/>
    </row>
    <row r="191" customFormat="false" ht="15" hidden="false" customHeight="false" outlineLevel="0" collapsed="false">
      <c r="A191" s="11"/>
    </row>
    <row r="192" customFormat="false" ht="15" hidden="false" customHeight="false" outlineLevel="0" collapsed="false">
      <c r="A192" s="11"/>
    </row>
    <row r="193" customFormat="false" ht="15" hidden="false" customHeight="false" outlineLevel="0" collapsed="false">
      <c r="A193" s="11"/>
    </row>
    <row r="194" customFormat="false" ht="15" hidden="false" customHeight="false" outlineLevel="0" collapsed="false">
      <c r="A194" s="11"/>
    </row>
    <row r="195" customFormat="false" ht="15" hidden="false" customHeight="false" outlineLevel="0" collapsed="false">
      <c r="A195" s="11"/>
    </row>
    <row r="196" customFormat="false" ht="15" hidden="false" customHeight="false" outlineLevel="0" collapsed="false">
      <c r="A196" s="11"/>
    </row>
    <row r="197" customFormat="false" ht="15" hidden="false" customHeight="false" outlineLevel="0" collapsed="false">
      <c r="A197" s="11"/>
    </row>
    <row r="198" customFormat="false" ht="15" hidden="false" customHeight="false" outlineLevel="0" collapsed="false">
      <c r="A198" s="11"/>
    </row>
    <row r="199" customFormat="false" ht="15" hidden="false" customHeight="false" outlineLevel="0" collapsed="false">
      <c r="A199" s="11"/>
    </row>
    <row r="200" customFormat="false" ht="15" hidden="false" customHeight="false" outlineLevel="0" collapsed="false">
      <c r="A200" s="11"/>
    </row>
    <row r="201" customFormat="false" ht="15" hidden="false" customHeight="false" outlineLevel="0" collapsed="false">
      <c r="A201" s="11"/>
    </row>
    <row r="202" customFormat="false" ht="15" hidden="false" customHeight="false" outlineLevel="0" collapsed="false">
      <c r="A202" s="11"/>
    </row>
    <row r="203" customFormat="false" ht="15" hidden="false" customHeight="false" outlineLevel="0" collapsed="false">
      <c r="A203" s="11"/>
    </row>
    <row r="204" customFormat="false" ht="15" hidden="false" customHeight="false" outlineLevel="0" collapsed="false">
      <c r="A204" s="11"/>
    </row>
    <row r="205" customFormat="false" ht="15" hidden="false" customHeight="false" outlineLevel="0" collapsed="false">
      <c r="A205" s="11"/>
    </row>
    <row r="206" customFormat="false" ht="15" hidden="false" customHeight="false" outlineLevel="0" collapsed="false">
      <c r="A206" s="11"/>
    </row>
    <row r="207" customFormat="false" ht="15" hidden="false" customHeight="false" outlineLevel="0" collapsed="false">
      <c r="A207" s="11"/>
    </row>
    <row r="208" customFormat="false" ht="15" hidden="false" customHeight="false" outlineLevel="0" collapsed="false">
      <c r="A208" s="11"/>
    </row>
    <row r="209" customFormat="false" ht="15" hidden="false" customHeight="false" outlineLevel="0" collapsed="false">
      <c r="A209" s="11"/>
    </row>
    <row r="210" customFormat="false" ht="15" hidden="false" customHeight="false" outlineLevel="0" collapsed="false">
      <c r="A210" s="11"/>
    </row>
    <row r="211" customFormat="false" ht="15" hidden="false" customHeight="false" outlineLevel="0" collapsed="false">
      <c r="A211" s="11"/>
    </row>
    <row r="212" customFormat="false" ht="15" hidden="false" customHeight="false" outlineLevel="0" collapsed="false">
      <c r="A212" s="11"/>
    </row>
    <row r="213" customFormat="false" ht="15" hidden="false" customHeight="false" outlineLevel="0" collapsed="false">
      <c r="A213" s="11"/>
    </row>
    <row r="214" customFormat="false" ht="15" hidden="false" customHeight="false" outlineLevel="0" collapsed="false">
      <c r="A214" s="11"/>
    </row>
    <row r="215" customFormat="false" ht="15" hidden="false" customHeight="false" outlineLevel="0" collapsed="false">
      <c r="A215" s="11"/>
    </row>
    <row r="216" customFormat="false" ht="15" hidden="false" customHeight="false" outlineLevel="0" collapsed="false">
      <c r="A216" s="11"/>
    </row>
    <row r="217" customFormat="false" ht="15" hidden="false" customHeight="false" outlineLevel="0" collapsed="false">
      <c r="A217" s="11"/>
    </row>
    <row r="218" customFormat="false" ht="15" hidden="false" customHeight="false" outlineLevel="0" collapsed="false">
      <c r="A218" s="11"/>
    </row>
    <row r="219" customFormat="false" ht="15" hidden="false" customHeight="false" outlineLevel="0" collapsed="false">
      <c r="A219" s="11"/>
    </row>
    <row r="220" customFormat="false" ht="15" hidden="false" customHeight="false" outlineLevel="0" collapsed="false">
      <c r="A220" s="11"/>
    </row>
    <row r="221" customFormat="false" ht="15" hidden="false" customHeight="false" outlineLevel="0" collapsed="false">
      <c r="A221" s="11"/>
    </row>
    <row r="222" customFormat="false" ht="15" hidden="false" customHeight="false" outlineLevel="0" collapsed="false">
      <c r="A222" s="11"/>
    </row>
    <row r="223" customFormat="false" ht="15" hidden="false" customHeight="false" outlineLevel="0" collapsed="false">
      <c r="A223" s="11"/>
    </row>
    <row r="224" customFormat="false" ht="15" hidden="false" customHeight="false" outlineLevel="0" collapsed="false">
      <c r="A224" s="11"/>
    </row>
    <row r="225" customFormat="false" ht="15" hidden="false" customHeight="false" outlineLevel="0" collapsed="false">
      <c r="A225" s="11"/>
    </row>
    <row r="226" customFormat="false" ht="15" hidden="false" customHeight="false" outlineLevel="0" collapsed="false">
      <c r="A226" s="11"/>
    </row>
    <row r="227" customFormat="false" ht="15" hidden="false" customHeight="false" outlineLevel="0" collapsed="false">
      <c r="A227" s="11"/>
    </row>
    <row r="228" customFormat="false" ht="15" hidden="false" customHeight="false" outlineLevel="0" collapsed="false">
      <c r="A228" s="11"/>
    </row>
    <row r="229" customFormat="false" ht="15" hidden="false" customHeight="false" outlineLevel="0" collapsed="false">
      <c r="A229" s="11"/>
    </row>
    <row r="230" customFormat="false" ht="15" hidden="false" customHeight="false" outlineLevel="0" collapsed="false">
      <c r="A230" s="11"/>
    </row>
    <row r="231" customFormat="false" ht="15" hidden="false" customHeight="false" outlineLevel="0" collapsed="false">
      <c r="A231" s="11"/>
    </row>
    <row r="232" customFormat="false" ht="15" hidden="false" customHeight="false" outlineLevel="0" collapsed="false">
      <c r="A232" s="11"/>
    </row>
    <row r="233" customFormat="false" ht="15" hidden="false" customHeight="false" outlineLevel="0" collapsed="false">
      <c r="A233" s="11"/>
    </row>
    <row r="234" customFormat="false" ht="15" hidden="false" customHeight="false" outlineLevel="0" collapsed="false">
      <c r="A234" s="11"/>
    </row>
    <row r="235" customFormat="false" ht="15" hidden="false" customHeight="false" outlineLevel="0" collapsed="false">
      <c r="A235" s="11"/>
    </row>
    <row r="236" customFormat="false" ht="15" hidden="false" customHeight="false" outlineLevel="0" collapsed="false">
      <c r="A236" s="11"/>
    </row>
    <row r="237" customFormat="false" ht="15" hidden="false" customHeight="false" outlineLevel="0" collapsed="false">
      <c r="A237" s="11"/>
    </row>
    <row r="238" customFormat="false" ht="15" hidden="false" customHeight="false" outlineLevel="0" collapsed="false">
      <c r="A238" s="11"/>
    </row>
    <row r="239" customFormat="false" ht="15" hidden="false" customHeight="false" outlineLevel="0" collapsed="false">
      <c r="A239" s="11"/>
    </row>
    <row r="240" customFormat="false" ht="15" hidden="false" customHeight="false" outlineLevel="0" collapsed="false">
      <c r="A240" s="11"/>
    </row>
    <row r="241" customFormat="false" ht="15" hidden="false" customHeight="false" outlineLevel="0" collapsed="false">
      <c r="A241" s="11"/>
    </row>
    <row r="242" customFormat="false" ht="15" hidden="false" customHeight="false" outlineLevel="0" collapsed="false">
      <c r="A242" s="11"/>
    </row>
    <row r="243" customFormat="false" ht="15" hidden="false" customHeight="false" outlineLevel="0" collapsed="false">
      <c r="A243" s="11"/>
    </row>
    <row r="244" customFormat="false" ht="15" hidden="false" customHeight="false" outlineLevel="0" collapsed="false">
      <c r="A244" s="11"/>
    </row>
    <row r="245" customFormat="false" ht="15" hidden="false" customHeight="false" outlineLevel="0" collapsed="false">
      <c r="A245" s="11"/>
    </row>
    <row r="246" customFormat="false" ht="15" hidden="false" customHeight="false" outlineLevel="0" collapsed="false">
      <c r="A246" s="11"/>
    </row>
    <row r="247" customFormat="false" ht="15" hidden="false" customHeight="false" outlineLevel="0" collapsed="false">
      <c r="A247" s="11"/>
    </row>
    <row r="248" customFormat="false" ht="15" hidden="false" customHeight="false" outlineLevel="0" collapsed="false">
      <c r="A248" s="11"/>
    </row>
    <row r="249" customFormat="false" ht="15" hidden="false" customHeight="false" outlineLevel="0" collapsed="false">
      <c r="A249" s="11"/>
    </row>
    <row r="250" customFormat="false" ht="15" hidden="false" customHeight="false" outlineLevel="0" collapsed="false">
      <c r="A250" s="11"/>
    </row>
    <row r="251" customFormat="false" ht="15" hidden="false" customHeight="false" outlineLevel="0" collapsed="false">
      <c r="A251" s="11"/>
    </row>
    <row r="252" customFormat="false" ht="15" hidden="false" customHeight="false" outlineLevel="0" collapsed="false">
      <c r="A252" s="11"/>
    </row>
    <row r="253" customFormat="false" ht="15" hidden="false" customHeight="false" outlineLevel="0" collapsed="false">
      <c r="A253" s="11"/>
    </row>
    <row r="254" customFormat="false" ht="15" hidden="false" customHeight="false" outlineLevel="0" collapsed="false">
      <c r="A254" s="11"/>
    </row>
    <row r="255" customFormat="false" ht="15" hidden="false" customHeight="false" outlineLevel="0" collapsed="false">
      <c r="A255" s="11"/>
    </row>
    <row r="256" customFormat="false" ht="15" hidden="false" customHeight="false" outlineLevel="0" collapsed="false">
      <c r="A256" s="11"/>
    </row>
    <row r="257" customFormat="false" ht="15" hidden="false" customHeight="false" outlineLevel="0" collapsed="false">
      <c r="A257" s="11"/>
    </row>
    <row r="258" customFormat="false" ht="15" hidden="false" customHeight="false" outlineLevel="0" collapsed="false">
      <c r="A258" s="11"/>
    </row>
    <row r="259" customFormat="false" ht="15" hidden="false" customHeight="false" outlineLevel="0" collapsed="false">
      <c r="A259" s="11"/>
    </row>
    <row r="260" customFormat="false" ht="15" hidden="false" customHeight="false" outlineLevel="0" collapsed="false">
      <c r="A260" s="11"/>
    </row>
  </sheetData>
  <dataValidations count="10">
    <dataValidation allowBlank="true" operator="between" showDropDown="false" showErrorMessage="true" showInputMessage="true" sqref="D18" type="list">
      <formula1>Advisors</formula1>
      <formula2>0</formula2>
    </dataValidation>
    <dataValidation allowBlank="true" operator="between" showDropDown="false" showErrorMessage="true" showInputMessage="true" sqref="B23" type="list">
      <formula1>Honors</formula1>
      <formula2>0</formula2>
    </dataValidation>
    <dataValidation allowBlank="true" operator="between" showDropDown="false" showErrorMessage="true" showInputMessage="true" sqref="B20:B22" type="list">
      <formula1>Papers</formula1>
      <formula2>0</formula2>
    </dataValidation>
    <dataValidation allowBlank="true" operator="between" showDropDown="false" showErrorMessage="true" showInputMessage="true" sqref="B5" type="list">
      <formula1>Gender</formula1>
      <formula2>0</formula2>
    </dataValidation>
    <dataValidation allowBlank="true" operator="between" showDropDown="false" showErrorMessage="true" showInputMessage="true" sqref="B6:B7 B28:B34" type="list">
      <formula1>YN</formula1>
      <formula2>0</formula2>
    </dataValidation>
    <dataValidation allowBlank="true" operator="between" showDropDown="false" showErrorMessage="true" showInputMessage="true" sqref="B14" type="list">
      <formula1>Immersions</formula1>
      <formula2>0</formula2>
    </dataValidation>
    <dataValidation allowBlank="true" operator="between" showDropDown="false" showErrorMessage="true" showInputMessage="true" sqref="B15:B16" type="list">
      <formula1>ETerm</formula1>
      <formula2>0</formula2>
    </dataValidation>
    <dataValidation allowBlank="true" operator="between" showDropDown="false" showErrorMessage="true" showInputMessage="true" sqref="B17" type="list">
      <formula1>AdvisorAcademic</formula1>
      <formula2>0</formula2>
    </dataValidation>
    <dataValidation allowBlank="true" operator="between" showDropDown="false" showErrorMessage="true" showInputMessage="true" sqref="B18" type="list">
      <formula1>AdvisorFaculty</formula1>
      <formula2>0</formula2>
    </dataValidation>
    <dataValidation allowBlank="true" operator="between" showDropDown="false" showErrorMessage="true" showInputMessage="true" sqref="B26:B27" type="list">
      <formula1>Completed</formula1>
      <formula2>0</formula2>
    </dataValidation>
  </dataValidations>
  <hyperlinks>
    <hyperlink ref="D6" r:id="rId1" display="http://www.rit.edu/emcs/ptgrad/international/international.php "/>
    <hyperlink ref="D14" r:id="rId2" display="http://www.rit.edu/programs/immersions"/>
    <hyperlink ref="D24" r:id="rId3" display="http://www.rit.edu/~w-conver/facstaff_education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2" width="9.14"/>
    <col collapsed="false" customWidth="false" hidden="false" outlineLevel="0" max="9" min="2" style="12" width="11.43"/>
    <col collapsed="false" customWidth="true" hidden="false" outlineLevel="0" max="10" min="10" style="0" width="26.42"/>
    <col collapsed="false" customWidth="true" hidden="false" outlineLevel="0" max="1025" min="11" style="0" width="8.53"/>
  </cols>
  <sheetData>
    <row r="1" s="14" customFormat="true" ht="15" hidden="false" customHeight="false" outlineLevel="0" collapsed="false">
      <c r="A1" s="13"/>
      <c r="B1" s="13"/>
      <c r="C1" s="13"/>
      <c r="D1" s="13"/>
      <c r="E1" s="13"/>
      <c r="F1" s="13"/>
      <c r="G1" s="13" t="s">
        <v>45</v>
      </c>
      <c r="H1" s="13" t="s">
        <v>45</v>
      </c>
      <c r="I1" s="13" t="s">
        <v>46</v>
      </c>
    </row>
    <row r="2" s="14" customFormat="true" ht="15" hidden="false" customHeight="false" outlineLevel="0" collapsed="false">
      <c r="A2" s="15" t="s">
        <v>46</v>
      </c>
      <c r="B2" s="15" t="s">
        <v>47</v>
      </c>
      <c r="C2" s="15" t="s">
        <v>48</v>
      </c>
      <c r="D2" s="15" t="s">
        <v>49</v>
      </c>
      <c r="E2" s="15" t="s">
        <v>50</v>
      </c>
      <c r="F2" s="15" t="s">
        <v>51</v>
      </c>
      <c r="G2" s="15" t="s">
        <v>52</v>
      </c>
      <c r="H2" s="15" t="s">
        <v>53</v>
      </c>
      <c r="I2" s="15" t="s">
        <v>54</v>
      </c>
      <c r="J2" s="2" t="s">
        <v>2</v>
      </c>
    </row>
    <row r="3" customFormat="false" ht="15" hidden="false" customHeight="false" outlineLevel="0" collapsed="false">
      <c r="A3" s="12" t="n">
        <f aca="false">'Basic Info'!$B$15</f>
        <v>2131</v>
      </c>
      <c r="B3" s="12" t="s">
        <v>55</v>
      </c>
    </row>
    <row r="4" customFormat="false" ht="15" hidden="false" customHeight="false" outlineLevel="0" collapsed="false">
      <c r="A4" s="12" t="n">
        <v>2135</v>
      </c>
    </row>
    <row r="5" customFormat="false" ht="15" hidden="false" customHeight="false" outlineLevel="0" collapsed="false">
      <c r="A5" s="12" t="n">
        <v>2138</v>
      </c>
    </row>
    <row r="6" customFormat="false" ht="15" hidden="false" customHeight="false" outlineLevel="0" collapsed="false">
      <c r="A6" s="12" t="n">
        <v>2141</v>
      </c>
    </row>
    <row r="7" customFormat="false" ht="15" hidden="false" customHeight="false" outlineLevel="0" collapsed="false">
      <c r="A7" s="12" t="n">
        <v>2145</v>
      </c>
    </row>
    <row r="8" customFormat="false" ht="15" hidden="false" customHeight="false" outlineLevel="0" collapsed="false">
      <c r="A8" s="12" t="n">
        <v>2148</v>
      </c>
    </row>
    <row r="9" customFormat="false" ht="15" hidden="false" customHeight="false" outlineLevel="0" collapsed="false">
      <c r="A9" s="12" t="n">
        <v>2151</v>
      </c>
      <c r="J9" s="16"/>
    </row>
    <row r="10" customFormat="false" ht="15" hidden="false" customHeight="false" outlineLevel="0" collapsed="false">
      <c r="A10" s="12" t="n">
        <v>2155</v>
      </c>
      <c r="J10" s="16"/>
    </row>
    <row r="11" customFormat="false" ht="15" hidden="false" customHeight="false" outlineLevel="0" collapsed="false">
      <c r="A11" s="12" t="n">
        <v>2158</v>
      </c>
      <c r="J11" s="16"/>
    </row>
    <row r="12" customFormat="false" ht="15" hidden="false" customHeight="false" outlineLevel="0" collapsed="false">
      <c r="A12" s="12" t="n">
        <v>2161</v>
      </c>
    </row>
    <row r="13" customFormat="false" ht="15" hidden="false" customHeight="false" outlineLevel="0" collapsed="false">
      <c r="A13" s="12" t="n">
        <v>2165</v>
      </c>
    </row>
    <row r="14" customFormat="false" ht="15" hidden="false" customHeight="false" outlineLevel="0" collapsed="false">
      <c r="A14" s="12" t="n">
        <v>2168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22" activePane="bottomLeft" state="frozen"/>
      <selection pane="topLeft" activeCell="A1" activeCellId="0" sqref="A1"/>
      <selection pane="bottomLeft" activeCell="E56" activeCellId="0" sqref="E56"/>
    </sheetView>
  </sheetViews>
  <sheetFormatPr defaultRowHeight="15" zeroHeight="false" outlineLevelRow="0" outlineLevelCol="0"/>
  <cols>
    <col collapsed="false" customWidth="true" hidden="false" outlineLevel="0" max="1" min="1" style="17" width="3.43"/>
    <col collapsed="false" customWidth="true" hidden="false" outlineLevel="0" max="2" min="2" style="18" width="3.57"/>
    <col collapsed="false" customWidth="true" hidden="false" outlineLevel="0" max="3" min="3" style="19" width="7.14"/>
    <col collapsed="false" customWidth="true" hidden="false" outlineLevel="0" max="4" min="4" style="19" width="8.28"/>
    <col collapsed="false" customWidth="true" hidden="false" outlineLevel="0" max="5" min="5" style="17" width="34.71"/>
    <col collapsed="false" customWidth="true" hidden="false" outlineLevel="0" max="7" min="6" style="17" width="3.43"/>
    <col collapsed="false" customWidth="true" hidden="false" outlineLevel="0" max="8" min="8" style="20" width="13.28"/>
    <col collapsed="false" customWidth="true" hidden="false" outlineLevel="0" max="9" min="9" style="21" width="1"/>
    <col collapsed="false" customWidth="true" hidden="false" outlineLevel="0" max="10" min="10" style="17" width="8.57"/>
    <col collapsed="false" customWidth="true" hidden="false" outlineLevel="0" max="11" min="11" style="17" width="5.28"/>
    <col collapsed="false" customWidth="true" hidden="false" outlineLevel="0" max="12" min="12" style="17" width="8.28"/>
    <col collapsed="false" customWidth="true" hidden="false" outlineLevel="0" max="13" min="13" style="17" width="18"/>
    <col collapsed="false" customWidth="true" hidden="false" outlineLevel="0" max="14" min="14" style="22" width="6.28"/>
    <col collapsed="false" customWidth="true" hidden="false" outlineLevel="0" max="15" min="15" style="22" width="9"/>
    <col collapsed="false" customWidth="true" hidden="false" outlineLevel="0" max="17" min="16" style="22" width="3.86"/>
    <col collapsed="false" customWidth="true" hidden="false" outlineLevel="0" max="18" min="18" style="22" width="5.14"/>
    <col collapsed="false" customWidth="true" hidden="false" outlineLevel="0" max="19" min="19" style="23" width="0.86"/>
    <col collapsed="false" customWidth="true" hidden="false" outlineLevel="0" max="20" min="20" style="22" width="20"/>
    <col collapsed="false" customWidth="true" hidden="false" outlineLevel="0" max="21" min="21" style="22" width="12.85"/>
    <col collapsed="false" customWidth="true" hidden="false" outlineLevel="0" max="22" min="22" style="17" width="14.14"/>
    <col collapsed="false" customWidth="true" hidden="false" outlineLevel="0" max="23" min="23" style="22" width="18.71"/>
    <col collapsed="false" customWidth="true" hidden="false" outlineLevel="0" max="24" min="24" style="17" width="9.14"/>
    <col collapsed="false" customWidth="true" hidden="false" outlineLevel="0" max="25" min="25" style="17" width="13.28"/>
    <col collapsed="false" customWidth="true" hidden="false" outlineLevel="0" max="1025" min="26" style="17" width="9.14"/>
  </cols>
  <sheetData>
    <row r="1" s="24" customFormat="true" ht="18.75" hidden="false" customHeight="false" outlineLevel="0" collapsed="false">
      <c r="B1" s="25" t="s">
        <v>56</v>
      </c>
      <c r="C1" s="25"/>
      <c r="D1" s="25"/>
      <c r="E1" s="25"/>
      <c r="F1" s="25"/>
      <c r="G1" s="25"/>
      <c r="H1" s="26"/>
      <c r="I1" s="21"/>
      <c r="J1" s="27" t="s">
        <v>57</v>
      </c>
      <c r="K1" s="27"/>
      <c r="L1" s="27"/>
      <c r="M1" s="27"/>
      <c r="N1" s="27"/>
      <c r="O1" s="27"/>
      <c r="P1" s="27"/>
      <c r="Q1" s="27"/>
      <c r="R1" s="27"/>
      <c r="S1" s="28"/>
      <c r="T1" s="29" t="s">
        <v>58</v>
      </c>
      <c r="U1" s="29"/>
      <c r="V1" s="29"/>
      <c r="W1" s="29"/>
    </row>
    <row r="2" s="24" customFormat="true" ht="15" hidden="false" customHeight="false" outlineLevel="0" collapsed="false">
      <c r="B2" s="30"/>
      <c r="C2" s="31"/>
      <c r="D2" s="31"/>
      <c r="H2" s="32"/>
      <c r="I2" s="21"/>
      <c r="N2" s="33" t="s">
        <v>59</v>
      </c>
      <c r="O2" s="33" t="s">
        <v>60</v>
      </c>
      <c r="P2" s="33" t="s">
        <v>61</v>
      </c>
      <c r="Q2" s="33" t="s">
        <v>62</v>
      </c>
      <c r="R2" s="33" t="s">
        <v>63</v>
      </c>
      <c r="S2" s="23"/>
      <c r="T2" s="34" t="s">
        <v>64</v>
      </c>
      <c r="U2" s="34" t="s">
        <v>65</v>
      </c>
      <c r="V2" s="34" t="s">
        <v>66</v>
      </c>
      <c r="W2" s="33"/>
    </row>
    <row r="3" s="24" customFormat="true" ht="15" hidden="false" customHeight="false" outlineLevel="0" collapsed="false">
      <c r="B3" s="35"/>
      <c r="C3" s="36" t="s">
        <v>67</v>
      </c>
      <c r="D3" s="36" t="s">
        <v>68</v>
      </c>
      <c r="E3" s="37" t="s">
        <v>69</v>
      </c>
      <c r="F3" s="37" t="s">
        <v>70</v>
      </c>
      <c r="G3" s="37"/>
      <c r="H3" s="38" t="s">
        <v>71</v>
      </c>
      <c r="I3" s="39"/>
      <c r="J3" s="40" t="s">
        <v>72</v>
      </c>
      <c r="K3" s="36" t="s">
        <v>67</v>
      </c>
      <c r="L3" s="36" t="s">
        <v>68</v>
      </c>
      <c r="M3" s="37" t="s">
        <v>69</v>
      </c>
      <c r="N3" s="40" t="s">
        <v>73</v>
      </c>
      <c r="O3" s="40" t="s">
        <v>59</v>
      </c>
      <c r="P3" s="40" t="s">
        <v>74</v>
      </c>
      <c r="Q3" s="40" t="s">
        <v>74</v>
      </c>
      <c r="R3" s="40" t="s">
        <v>75</v>
      </c>
      <c r="S3" s="41"/>
      <c r="T3" s="42" t="s">
        <v>76</v>
      </c>
      <c r="U3" s="42" t="s">
        <v>77</v>
      </c>
      <c r="V3" s="42" t="s">
        <v>78</v>
      </c>
      <c r="W3" s="42" t="s">
        <v>2</v>
      </c>
    </row>
    <row r="4" customFormat="false" ht="15" hidden="false" customHeight="true" outlineLevel="0" collapsed="false">
      <c r="A4" s="43" t="s">
        <v>79</v>
      </c>
      <c r="B4" s="44" t="n">
        <v>2131</v>
      </c>
      <c r="C4" s="45" t="s">
        <v>80</v>
      </c>
      <c r="D4" s="46" t="n">
        <v>181</v>
      </c>
      <c r="E4" s="47" t="s">
        <v>81</v>
      </c>
      <c r="F4" s="46" t="n">
        <v>4</v>
      </c>
      <c r="G4" s="46"/>
      <c r="H4" s="48"/>
      <c r="R4" s="22" t="n">
        <f aca="false">IF(O4="A",4*Q4,IF(O4="B",3*Q4,IF(O4="C",2*Q4,IF(O4="D",Q4,0))))</f>
        <v>0</v>
      </c>
      <c r="T4" s="17"/>
      <c r="U4" s="17"/>
    </row>
    <row r="5" customFormat="false" ht="15" hidden="false" customHeight="false" outlineLevel="0" collapsed="false">
      <c r="A5" s="43"/>
      <c r="B5" s="44"/>
      <c r="C5" s="45" t="s">
        <v>80</v>
      </c>
      <c r="D5" s="46" t="n">
        <v>199</v>
      </c>
      <c r="E5" s="47" t="s">
        <v>82</v>
      </c>
      <c r="F5" s="46" t="n">
        <v>1</v>
      </c>
      <c r="G5" s="46"/>
      <c r="H5" s="48"/>
      <c r="R5" s="22" t="n">
        <f aca="false">IF(O5="A",4*Q5,IF(O5="B",3*Q5,IF(O5="C",2*Q5,IF(O5="D",Q5,0))))</f>
        <v>0</v>
      </c>
      <c r="T5" s="17"/>
      <c r="U5" s="17"/>
    </row>
    <row r="6" customFormat="false" ht="15" hidden="false" customHeight="false" outlineLevel="0" collapsed="false">
      <c r="A6" s="43"/>
      <c r="B6" s="44"/>
      <c r="C6" s="45" t="s">
        <v>83</v>
      </c>
      <c r="D6" s="46" t="s">
        <v>84</v>
      </c>
      <c r="E6" s="47" t="s">
        <v>85</v>
      </c>
      <c r="F6" s="46" t="n">
        <v>3</v>
      </c>
      <c r="G6" s="46"/>
      <c r="H6" s="48"/>
      <c r="J6" s="47"/>
      <c r="K6" s="47"/>
      <c r="L6" s="47"/>
      <c r="M6" s="47"/>
      <c r="R6" s="22" t="n">
        <f aca="false">IF(O6="A",4*Q6,IF(O6="B",3*Q6,IF(O6="C",2*Q6,IF(O6="D",Q6,0))))</f>
        <v>0</v>
      </c>
      <c r="T6" s="17"/>
      <c r="U6" s="17"/>
    </row>
    <row r="7" s="47" customFormat="true" ht="15" hidden="false" customHeight="false" outlineLevel="0" collapsed="false">
      <c r="A7" s="43"/>
      <c r="B7" s="44"/>
      <c r="C7" s="45" t="s">
        <v>83</v>
      </c>
      <c r="D7" s="46" t="s">
        <v>84</v>
      </c>
      <c r="E7" s="47" t="s">
        <v>86</v>
      </c>
      <c r="F7" s="46" t="n">
        <v>3</v>
      </c>
      <c r="G7" s="46"/>
      <c r="H7" s="48"/>
      <c r="I7" s="21"/>
      <c r="N7" s="46"/>
      <c r="O7" s="46"/>
      <c r="P7" s="46"/>
      <c r="Q7" s="46"/>
      <c r="R7" s="46" t="n">
        <f aca="false">IF(O7="A",4*Q7,IF(O7="B",3*Q7,IF(O7="C",2*Q7,IF(O7="D",Q7,0))))</f>
        <v>0</v>
      </c>
      <c r="S7" s="23"/>
      <c r="T7" s="49"/>
      <c r="U7" s="49"/>
      <c r="W7" s="46"/>
    </row>
    <row r="8" s="47" customFormat="true" ht="15" hidden="false" customHeight="false" outlineLevel="0" collapsed="false">
      <c r="A8" s="43"/>
      <c r="B8" s="44"/>
      <c r="C8" s="45" t="s">
        <v>83</v>
      </c>
      <c r="D8" s="46" t="s">
        <v>84</v>
      </c>
      <c r="E8" s="47" t="s">
        <v>87</v>
      </c>
      <c r="F8" s="46" t="n">
        <v>3</v>
      </c>
      <c r="G8" s="46"/>
      <c r="H8" s="48"/>
      <c r="I8" s="21"/>
      <c r="N8" s="46"/>
      <c r="O8" s="46"/>
      <c r="P8" s="46"/>
      <c r="Q8" s="46"/>
      <c r="R8" s="46" t="n">
        <f aca="false">IF(O8="A",4*Q8,IF(O8="B",3*Q8,IF(O8="C",2*Q8,IF(O8="D",Q8,0))))</f>
        <v>0</v>
      </c>
      <c r="S8" s="23"/>
      <c r="T8" s="49"/>
      <c r="U8" s="49"/>
      <c r="W8" s="46"/>
    </row>
    <row r="9" s="47" customFormat="true" ht="15" hidden="false" customHeight="false" outlineLevel="0" collapsed="false">
      <c r="A9" s="43"/>
      <c r="B9" s="44"/>
      <c r="C9" s="45" t="s">
        <v>83</v>
      </c>
      <c r="D9" s="46" t="s">
        <v>84</v>
      </c>
      <c r="E9" s="47" t="s">
        <v>88</v>
      </c>
      <c r="F9" s="46" t="n">
        <v>0</v>
      </c>
      <c r="G9" s="46"/>
      <c r="H9" s="48"/>
      <c r="I9" s="21"/>
      <c r="N9" s="46"/>
      <c r="O9" s="46"/>
      <c r="P9" s="46"/>
      <c r="Q9" s="46"/>
      <c r="R9" s="46" t="n">
        <f aca="false">IF(O9="A",4*Q9,IF(O9="B",3*Q9,IF(O9="C",2*Q9,IF(O9="D",Q9,0))))</f>
        <v>0</v>
      </c>
      <c r="S9" s="23"/>
      <c r="T9" s="49"/>
      <c r="U9" s="49"/>
      <c r="W9" s="46"/>
    </row>
    <row r="10" s="53" customFormat="true" ht="6" hidden="false" customHeight="true" outlineLevel="0" collapsed="false">
      <c r="A10" s="43"/>
      <c r="B10" s="50"/>
      <c r="C10" s="51"/>
      <c r="D10" s="52"/>
      <c r="F10" s="52"/>
      <c r="G10" s="52"/>
      <c r="H10" s="54"/>
      <c r="N10" s="52"/>
      <c r="O10" s="52"/>
      <c r="P10" s="52"/>
      <c r="Q10" s="52"/>
      <c r="R10" s="52"/>
      <c r="S10" s="52"/>
      <c r="W10" s="52"/>
    </row>
    <row r="11" s="47" customFormat="true" ht="15" hidden="false" customHeight="false" outlineLevel="0" collapsed="false">
      <c r="A11" s="43"/>
      <c r="B11" s="44" t="n">
        <v>2135</v>
      </c>
      <c r="C11" s="45" t="s">
        <v>80</v>
      </c>
      <c r="D11" s="46" t="n">
        <v>182</v>
      </c>
      <c r="E11" s="47" t="s">
        <v>89</v>
      </c>
      <c r="F11" s="46" t="n">
        <v>4</v>
      </c>
      <c r="G11" s="46"/>
      <c r="H11" s="55" t="s">
        <v>90</v>
      </c>
      <c r="I11" s="21"/>
      <c r="N11" s="46"/>
      <c r="O11" s="46"/>
      <c r="P11" s="46"/>
      <c r="Q11" s="46"/>
      <c r="R11" s="46" t="n">
        <f aca="false">IF(O11="A",4*Q11,IF(O11="B",3*Q11,IF(O11="C",2*Q11,IF(O11="D",Q11,0))))</f>
        <v>0</v>
      </c>
      <c r="S11" s="23"/>
      <c r="T11" s="49"/>
      <c r="U11" s="49"/>
      <c r="W11" s="46"/>
    </row>
    <row r="12" s="47" customFormat="true" ht="15" hidden="false" customHeight="false" outlineLevel="0" collapsed="false">
      <c r="A12" s="43"/>
      <c r="B12" s="44"/>
      <c r="C12" s="45" t="s">
        <v>91</v>
      </c>
      <c r="D12" s="46" t="n">
        <v>155</v>
      </c>
      <c r="E12" s="47" t="s">
        <v>92</v>
      </c>
      <c r="F12" s="46" t="n">
        <v>3</v>
      </c>
      <c r="G12" s="46"/>
      <c r="H12" s="48"/>
      <c r="I12" s="21"/>
      <c r="N12" s="46"/>
      <c r="O12" s="46"/>
      <c r="P12" s="46"/>
      <c r="Q12" s="46"/>
      <c r="R12" s="46" t="n">
        <f aca="false">IF(O12="A",4*Q12,IF(O12="B",3*Q12,IF(O12="C",2*Q12,IF(O12="D",Q12,0))))</f>
        <v>0</v>
      </c>
      <c r="S12" s="23"/>
      <c r="T12" s="49"/>
      <c r="U12" s="49"/>
      <c r="W12" s="46"/>
    </row>
    <row r="13" s="47" customFormat="true" ht="15" hidden="false" customHeight="false" outlineLevel="0" collapsed="false">
      <c r="A13" s="43"/>
      <c r="B13" s="44"/>
      <c r="C13" s="45" t="s">
        <v>93</v>
      </c>
      <c r="D13" s="46" t="n">
        <v>101</v>
      </c>
      <c r="E13" s="47" t="s">
        <v>94</v>
      </c>
      <c r="F13" s="46" t="n">
        <v>3</v>
      </c>
      <c r="G13" s="46"/>
      <c r="H13" s="48"/>
      <c r="I13" s="21"/>
      <c r="J13" s="56"/>
      <c r="K13" s="46"/>
      <c r="M13" s="46"/>
      <c r="N13" s="46"/>
      <c r="O13" s="46"/>
      <c r="P13" s="46"/>
      <c r="Q13" s="46"/>
      <c r="R13" s="46" t="n">
        <f aca="false">IF(O13="A",4*Q13,IF(O13="B",3*Q13,IF(O13="C",2*Q13,IF(O13="D",Q13,0))))</f>
        <v>0</v>
      </c>
      <c r="S13" s="23"/>
      <c r="T13" s="49"/>
      <c r="U13" s="49"/>
      <c r="W13" s="46"/>
    </row>
    <row r="14" s="47" customFormat="true" ht="15" hidden="false" customHeight="false" outlineLevel="0" collapsed="false">
      <c r="A14" s="43"/>
      <c r="B14" s="44"/>
      <c r="C14" s="45" t="s">
        <v>95</v>
      </c>
      <c r="D14" s="46" t="n">
        <v>150</v>
      </c>
      <c r="E14" s="47" t="s">
        <v>96</v>
      </c>
      <c r="F14" s="46" t="n">
        <v>3</v>
      </c>
      <c r="G14" s="46"/>
      <c r="H14" s="48"/>
      <c r="I14" s="21"/>
      <c r="N14" s="46"/>
      <c r="O14" s="46"/>
      <c r="P14" s="46"/>
      <c r="Q14" s="46"/>
      <c r="R14" s="46" t="n">
        <f aca="false">IF(O14="A",4*Q14,IF(O14="B",3*Q14,IF(O14="C",2*Q14,IF(O14="D",Q14,0))))</f>
        <v>0</v>
      </c>
      <c r="S14" s="23"/>
      <c r="T14" s="49"/>
      <c r="U14" s="49"/>
      <c r="W14" s="46"/>
    </row>
    <row r="15" s="47" customFormat="true" ht="15" hidden="false" customHeight="false" outlineLevel="0" collapsed="false">
      <c r="A15" s="43"/>
      <c r="B15" s="44"/>
      <c r="C15" s="45" t="s">
        <v>83</v>
      </c>
      <c r="D15" s="46" t="s">
        <v>84</v>
      </c>
      <c r="E15" s="47" t="s">
        <v>97</v>
      </c>
      <c r="F15" s="46" t="n">
        <v>3</v>
      </c>
      <c r="G15" s="46"/>
      <c r="H15" s="48"/>
      <c r="I15" s="21"/>
      <c r="N15" s="46"/>
      <c r="O15" s="46"/>
      <c r="P15" s="46"/>
      <c r="Q15" s="46"/>
      <c r="R15" s="46" t="n">
        <f aca="false">IF(O15="A",4*Q15,IF(O15="B",3*Q15,IF(O15="C",2*Q15,IF(O15="D",Q15,0))))</f>
        <v>0</v>
      </c>
      <c r="S15" s="23"/>
      <c r="T15" s="49"/>
      <c r="U15" s="49"/>
      <c r="W15" s="46"/>
    </row>
    <row r="16" s="47" customFormat="true" ht="15" hidden="false" customHeight="false" outlineLevel="0" collapsed="false">
      <c r="A16" s="43"/>
      <c r="B16" s="44"/>
      <c r="C16" s="45" t="s">
        <v>83</v>
      </c>
      <c r="D16" s="46" t="s">
        <v>84</v>
      </c>
      <c r="E16" s="47" t="s">
        <v>98</v>
      </c>
      <c r="F16" s="46" t="n">
        <v>0</v>
      </c>
      <c r="G16" s="46"/>
      <c r="H16" s="48"/>
      <c r="I16" s="21"/>
      <c r="N16" s="46"/>
      <c r="O16" s="46"/>
      <c r="P16" s="46"/>
      <c r="Q16" s="46"/>
      <c r="R16" s="46" t="n">
        <f aca="false">IF(O16="A",4*Q16,IF(O16="B",3*Q16,IF(O16="C",2*Q16,IF(O16="D",Q16,0))))</f>
        <v>0</v>
      </c>
      <c r="S16" s="23"/>
      <c r="T16" s="49"/>
      <c r="U16" s="49"/>
      <c r="W16" s="46"/>
    </row>
    <row r="17" s="57" customFormat="true" ht="6" hidden="false" customHeight="true" outlineLevel="0" collapsed="false">
      <c r="B17" s="58"/>
      <c r="C17" s="59"/>
      <c r="D17" s="60"/>
      <c r="F17" s="60"/>
      <c r="G17" s="60"/>
      <c r="H17" s="61"/>
      <c r="N17" s="60"/>
      <c r="O17" s="60"/>
      <c r="P17" s="60"/>
      <c r="Q17" s="60"/>
      <c r="R17" s="60"/>
      <c r="S17" s="60"/>
      <c r="W17" s="60"/>
    </row>
    <row r="18" s="47" customFormat="true" ht="15" hidden="false" customHeight="false" outlineLevel="0" collapsed="false">
      <c r="A18" s="62" t="s">
        <v>99</v>
      </c>
      <c r="B18" s="44" t="n">
        <v>2141</v>
      </c>
      <c r="C18" s="45" t="s">
        <v>80</v>
      </c>
      <c r="D18" s="46" t="n">
        <v>200</v>
      </c>
      <c r="E18" s="47" t="s">
        <v>100</v>
      </c>
      <c r="F18" s="46" t="n">
        <v>3</v>
      </c>
      <c r="G18" s="46"/>
      <c r="H18" s="55" t="s">
        <v>101</v>
      </c>
      <c r="I18" s="21"/>
      <c r="N18" s="46"/>
      <c r="O18" s="46"/>
      <c r="P18" s="46"/>
      <c r="Q18" s="46"/>
      <c r="R18" s="46" t="n">
        <f aca="false">IF(O18="A",4*Q18,IF(O18="B",3*Q18,IF(O18="C",2*Q18,IF(O18="D",Q18,0))))</f>
        <v>0</v>
      </c>
      <c r="S18" s="23"/>
      <c r="T18" s="49"/>
      <c r="U18" s="49"/>
      <c r="W18" s="46"/>
    </row>
    <row r="19" s="47" customFormat="true" ht="15" hidden="false" customHeight="false" outlineLevel="0" collapsed="false">
      <c r="A19" s="62"/>
      <c r="B19" s="44"/>
      <c r="C19" s="45" t="s">
        <v>80</v>
      </c>
      <c r="D19" s="46" t="n">
        <v>221</v>
      </c>
      <c r="E19" s="47" t="s">
        <v>102</v>
      </c>
      <c r="F19" s="46" t="n">
        <v>4</v>
      </c>
      <c r="G19" s="46"/>
      <c r="H19" s="55" t="s">
        <v>101</v>
      </c>
      <c r="I19" s="21"/>
      <c r="N19" s="46"/>
      <c r="O19" s="46"/>
      <c r="P19" s="46"/>
      <c r="Q19" s="46"/>
      <c r="R19" s="46" t="n">
        <f aca="false">IF(O19="A",4*Q19,IF(O19="B",3*Q19,IF(O19="C",2*Q19,IF(O19="D",Q19,0))))</f>
        <v>0</v>
      </c>
      <c r="S19" s="23"/>
      <c r="T19" s="49"/>
      <c r="U19" s="49"/>
      <c r="W19" s="46"/>
    </row>
    <row r="20" s="47" customFormat="true" ht="15" hidden="false" customHeight="false" outlineLevel="0" collapsed="false">
      <c r="A20" s="62"/>
      <c r="B20" s="44"/>
      <c r="C20" s="45" t="s">
        <v>80</v>
      </c>
      <c r="D20" s="46" t="n">
        <v>251</v>
      </c>
      <c r="E20" s="47" t="s">
        <v>103</v>
      </c>
      <c r="F20" s="46" t="n">
        <v>3</v>
      </c>
      <c r="G20" s="46"/>
      <c r="H20" s="55" t="s">
        <v>101</v>
      </c>
      <c r="I20" s="21"/>
      <c r="N20" s="46"/>
      <c r="O20" s="46"/>
      <c r="P20" s="46"/>
      <c r="Q20" s="46"/>
      <c r="R20" s="46" t="n">
        <f aca="false">IF(O20="A",4*Q20,IF(O20="B",3*Q20,IF(O20="C",2*Q20,IF(O20="D",Q20,0))))</f>
        <v>0</v>
      </c>
      <c r="S20" s="23"/>
      <c r="T20" s="49"/>
      <c r="U20" s="49"/>
      <c r="W20" s="46"/>
    </row>
    <row r="21" s="47" customFormat="true" ht="15" hidden="false" customHeight="false" outlineLevel="0" collapsed="false">
      <c r="A21" s="62"/>
      <c r="B21" s="44"/>
      <c r="C21" s="45" t="s">
        <v>80</v>
      </c>
      <c r="D21" s="46" t="n">
        <v>299</v>
      </c>
      <c r="E21" s="47" t="s">
        <v>104</v>
      </c>
      <c r="F21" s="46" t="n">
        <v>0</v>
      </c>
      <c r="G21" s="46"/>
      <c r="H21" s="48"/>
      <c r="I21" s="21"/>
      <c r="N21" s="46"/>
      <c r="O21" s="46"/>
      <c r="P21" s="46"/>
      <c r="Q21" s="46"/>
      <c r="R21" s="46" t="n">
        <f aca="false">IF(O21="A",4*Q21,IF(O21="B",3*Q21,IF(O21="C",2*Q21,IF(O21="D",Q21,0))))</f>
        <v>0</v>
      </c>
      <c r="S21" s="23"/>
      <c r="T21" s="49"/>
      <c r="U21" s="49"/>
      <c r="W21" s="46"/>
    </row>
    <row r="22" s="47" customFormat="true" ht="15" hidden="false" customHeight="false" outlineLevel="0" collapsed="false">
      <c r="A22" s="62"/>
      <c r="B22" s="44"/>
      <c r="C22" s="45" t="s">
        <v>83</v>
      </c>
      <c r="D22" s="46" t="s">
        <v>84</v>
      </c>
      <c r="E22" s="47" t="s">
        <v>105</v>
      </c>
      <c r="F22" s="46" t="n">
        <v>4</v>
      </c>
      <c r="G22" s="46"/>
      <c r="H22" s="48"/>
      <c r="I22" s="21"/>
      <c r="N22" s="46"/>
      <c r="O22" s="46"/>
      <c r="P22" s="46"/>
      <c r="Q22" s="46"/>
      <c r="R22" s="46"/>
      <c r="S22" s="23"/>
      <c r="T22" s="49"/>
      <c r="U22" s="49"/>
      <c r="W22" s="46"/>
    </row>
    <row r="23" s="47" customFormat="true" ht="15" hidden="false" customHeight="false" outlineLevel="0" collapsed="false">
      <c r="A23" s="62"/>
      <c r="B23" s="44"/>
      <c r="C23" s="45" t="s">
        <v>83</v>
      </c>
      <c r="D23" s="46" t="s">
        <v>84</v>
      </c>
      <c r="E23" s="47" t="s">
        <v>106</v>
      </c>
      <c r="F23" s="46" t="n">
        <v>3</v>
      </c>
      <c r="G23" s="46"/>
      <c r="H23" s="48"/>
      <c r="I23" s="21"/>
      <c r="N23" s="46"/>
      <c r="O23" s="46"/>
      <c r="P23" s="46"/>
      <c r="Q23" s="46"/>
      <c r="R23" s="46" t="n">
        <f aca="false">IF(O23="A",4*Q23,IF(O23="B",3*Q23,IF(O23="C",2*Q23,IF(O23="D",Q23,0))))</f>
        <v>0</v>
      </c>
      <c r="S23" s="23"/>
      <c r="T23" s="49"/>
      <c r="U23" s="49"/>
      <c r="W23" s="46"/>
    </row>
    <row r="24" s="53" customFormat="true" ht="6" hidden="false" customHeight="true" outlineLevel="0" collapsed="false">
      <c r="A24" s="62"/>
      <c r="B24" s="50"/>
      <c r="C24" s="51"/>
      <c r="D24" s="52"/>
      <c r="F24" s="52"/>
      <c r="G24" s="52"/>
      <c r="H24" s="54"/>
      <c r="N24" s="52"/>
      <c r="O24" s="52"/>
      <c r="P24" s="52"/>
      <c r="Q24" s="52"/>
      <c r="R24" s="52"/>
      <c r="S24" s="52"/>
      <c r="W24" s="52"/>
    </row>
    <row r="25" s="47" customFormat="true" ht="15" hidden="false" customHeight="false" outlineLevel="0" collapsed="false">
      <c r="A25" s="62"/>
      <c r="B25" s="44" t="n">
        <v>2145</v>
      </c>
      <c r="C25" s="45" t="s">
        <v>80</v>
      </c>
      <c r="D25" s="46" t="n">
        <v>241</v>
      </c>
      <c r="E25" s="47" t="s">
        <v>107</v>
      </c>
      <c r="F25" s="46" t="n">
        <v>3</v>
      </c>
      <c r="G25" s="46"/>
      <c r="H25" s="63" t="s">
        <v>108</v>
      </c>
      <c r="I25" s="21"/>
      <c r="N25" s="46"/>
      <c r="O25" s="46"/>
      <c r="P25" s="46"/>
      <c r="Q25" s="46"/>
      <c r="R25" s="46" t="n">
        <f aca="false">IF(O25="A",4*Q25,IF(O25="B",3*Q25,IF(O25="C",2*Q25,IF(O25="D",Q25,0))))</f>
        <v>0</v>
      </c>
      <c r="S25" s="23"/>
      <c r="T25" s="49"/>
      <c r="U25" s="49"/>
      <c r="W25" s="46"/>
    </row>
    <row r="26" s="47" customFormat="true" ht="15" hidden="false" customHeight="false" outlineLevel="0" collapsed="false">
      <c r="A26" s="62"/>
      <c r="B26" s="44"/>
      <c r="C26" s="45" t="s">
        <v>80</v>
      </c>
      <c r="D26" s="46" t="n">
        <v>252</v>
      </c>
      <c r="E26" s="47" t="s">
        <v>109</v>
      </c>
      <c r="F26" s="46" t="n">
        <v>3</v>
      </c>
      <c r="G26" s="46"/>
      <c r="H26" s="63" t="s">
        <v>110</v>
      </c>
      <c r="I26" s="21"/>
      <c r="N26" s="46"/>
      <c r="O26" s="46"/>
      <c r="P26" s="46"/>
      <c r="Q26" s="46"/>
      <c r="R26" s="46" t="n">
        <f aca="false">IF(O26="A",4*Q26,IF(O26="B",3*Q26,IF(O26="C",2*Q26,IF(O26="D",Q26,0))))</f>
        <v>0</v>
      </c>
      <c r="S26" s="23"/>
      <c r="T26" s="49"/>
      <c r="U26" s="49"/>
      <c r="W26" s="46"/>
    </row>
    <row r="27" s="47" customFormat="true" ht="15" hidden="false" customHeight="false" outlineLevel="0" collapsed="false">
      <c r="A27" s="62"/>
      <c r="B27" s="44"/>
      <c r="C27" s="45" t="s">
        <v>111</v>
      </c>
      <c r="D27" s="46" t="n">
        <v>511</v>
      </c>
      <c r="E27" s="47" t="s">
        <v>112</v>
      </c>
      <c r="F27" s="46" t="n">
        <v>3</v>
      </c>
      <c r="G27" s="46"/>
      <c r="H27" s="63" t="s">
        <v>113</v>
      </c>
      <c r="I27" s="21"/>
      <c r="N27" s="46"/>
      <c r="O27" s="46"/>
      <c r="P27" s="46"/>
      <c r="Q27" s="46"/>
      <c r="R27" s="46" t="n">
        <f aca="false">IF(O27="A",4*Q27,IF(O27="B",3*Q27,IF(O27="C",2*Q27,IF(O27="D",Q27,0))))</f>
        <v>0</v>
      </c>
      <c r="S27" s="23"/>
      <c r="T27" s="49"/>
      <c r="U27" s="49"/>
      <c r="W27" s="46"/>
    </row>
    <row r="28" s="47" customFormat="true" ht="15" hidden="false" customHeight="false" outlineLevel="0" collapsed="false">
      <c r="A28" s="62"/>
      <c r="B28" s="44"/>
      <c r="C28" s="45" t="s">
        <v>83</v>
      </c>
      <c r="D28" s="46" t="s">
        <v>84</v>
      </c>
      <c r="E28" s="47" t="s">
        <v>114</v>
      </c>
      <c r="F28" s="46" t="n">
        <v>4</v>
      </c>
      <c r="G28" s="46"/>
      <c r="H28" s="48"/>
      <c r="I28" s="21"/>
      <c r="N28" s="46"/>
      <c r="O28" s="46"/>
      <c r="P28" s="46"/>
      <c r="Q28" s="46"/>
      <c r="R28" s="46" t="n">
        <f aca="false">IF(O28="A",4*Q28,IF(O28="B",3*Q28,IF(O28="C",2*Q28,IF(O28="D",Q28,0))))</f>
        <v>0</v>
      </c>
      <c r="S28" s="23"/>
      <c r="T28" s="49"/>
      <c r="U28" s="49"/>
      <c r="W28" s="46"/>
    </row>
    <row r="29" s="47" customFormat="true" ht="15" hidden="false" customHeight="false" outlineLevel="0" collapsed="false">
      <c r="A29" s="62"/>
      <c r="B29" s="44"/>
      <c r="C29" s="45" t="s">
        <v>83</v>
      </c>
      <c r="D29" s="46" t="s">
        <v>84</v>
      </c>
      <c r="E29" s="47" t="s">
        <v>115</v>
      </c>
      <c r="F29" s="46" t="n">
        <v>3</v>
      </c>
      <c r="G29" s="46"/>
      <c r="H29" s="48"/>
      <c r="I29" s="21"/>
      <c r="N29" s="46"/>
      <c r="O29" s="46"/>
      <c r="P29" s="46"/>
      <c r="Q29" s="46"/>
      <c r="R29" s="46" t="n">
        <f aca="false">IF(O29="A",4*Q29,IF(O29="B",3*Q29,IF(O29="C",2*Q29,IF(O29="D",Q29,0))))</f>
        <v>0</v>
      </c>
      <c r="S29" s="23"/>
      <c r="T29" s="49"/>
      <c r="U29" s="49"/>
      <c r="W29" s="46"/>
    </row>
    <row r="30" s="47" customFormat="true" ht="15" hidden="false" customHeight="false" outlineLevel="0" collapsed="false">
      <c r="A30" s="62"/>
      <c r="B30" s="44"/>
      <c r="C30" s="45" t="s">
        <v>83</v>
      </c>
      <c r="D30" s="46" t="s">
        <v>84</v>
      </c>
      <c r="E30" s="47" t="s">
        <v>116</v>
      </c>
      <c r="F30" s="46" t="n">
        <v>0</v>
      </c>
      <c r="G30" s="46"/>
      <c r="H30" s="48"/>
      <c r="I30" s="21"/>
      <c r="N30" s="46"/>
      <c r="O30" s="46"/>
      <c r="P30" s="46"/>
      <c r="Q30" s="46"/>
      <c r="R30" s="46" t="n">
        <f aca="false">IF(O30="A",4*Q30,IF(O30="B",3*Q30,IF(O30="C",2*Q30,IF(O30="D",Q30,0))))</f>
        <v>0</v>
      </c>
      <c r="S30" s="23"/>
      <c r="T30" s="49"/>
      <c r="U30" s="49"/>
      <c r="W30" s="46"/>
    </row>
    <row r="31" s="57" customFormat="true" ht="6" hidden="false" customHeight="true" outlineLevel="0" collapsed="false">
      <c r="B31" s="58"/>
      <c r="C31" s="59"/>
      <c r="D31" s="60"/>
      <c r="F31" s="60"/>
      <c r="G31" s="60"/>
      <c r="H31" s="61"/>
      <c r="N31" s="60"/>
      <c r="O31" s="60"/>
      <c r="P31" s="60"/>
      <c r="Q31" s="60"/>
      <c r="R31" s="60"/>
      <c r="S31" s="60"/>
      <c r="W31" s="60"/>
    </row>
    <row r="32" s="47" customFormat="true" ht="15" hidden="false" customHeight="false" outlineLevel="0" collapsed="false">
      <c r="A32" s="43" t="s">
        <v>117</v>
      </c>
      <c r="B32" s="44" t="n">
        <v>2151</v>
      </c>
      <c r="C32" s="45" t="s">
        <v>91</v>
      </c>
      <c r="D32" s="46" t="n">
        <v>325</v>
      </c>
      <c r="E32" s="47" t="s">
        <v>118</v>
      </c>
      <c r="F32" s="46" t="n">
        <v>3</v>
      </c>
      <c r="G32" s="46"/>
      <c r="H32" s="63" t="s">
        <v>113</v>
      </c>
      <c r="I32" s="21"/>
      <c r="N32" s="46"/>
      <c r="O32" s="46"/>
      <c r="P32" s="46"/>
      <c r="Q32" s="46"/>
      <c r="R32" s="46" t="n">
        <f aca="false">IF(O32="A",4*Q32,IF(O32="B",3*Q32,IF(O32="C",2*Q32,IF(O32="D",Q32,0))))</f>
        <v>0</v>
      </c>
      <c r="S32" s="23"/>
      <c r="T32" s="49"/>
      <c r="U32" s="49"/>
      <c r="W32" s="46"/>
    </row>
    <row r="33" s="47" customFormat="true" ht="15" hidden="false" customHeight="false" outlineLevel="0" collapsed="false">
      <c r="A33" s="43"/>
      <c r="B33" s="44"/>
      <c r="C33" s="45" t="s">
        <v>91</v>
      </c>
      <c r="D33" s="46" t="n">
        <v>345</v>
      </c>
      <c r="E33" s="47" t="s">
        <v>119</v>
      </c>
      <c r="F33" s="46" t="n">
        <v>3</v>
      </c>
      <c r="G33" s="46"/>
      <c r="H33" s="63" t="s">
        <v>113</v>
      </c>
      <c r="I33" s="21"/>
      <c r="N33" s="46"/>
      <c r="O33" s="46"/>
      <c r="P33" s="46"/>
      <c r="Q33" s="46"/>
      <c r="R33" s="46" t="n">
        <f aca="false">IF(O33="A",4*Q33,IF(O33="B",3*Q33,IF(O33="C",2*Q33,IF(O33="D",Q33,0))))</f>
        <v>0</v>
      </c>
      <c r="S33" s="23"/>
      <c r="T33" s="49"/>
      <c r="U33" s="49"/>
      <c r="W33" s="46"/>
    </row>
    <row r="34" s="47" customFormat="true" ht="15" hidden="false" customHeight="false" outlineLevel="0" collapsed="false">
      <c r="A34" s="43"/>
      <c r="B34" s="44"/>
      <c r="C34" s="45" t="s">
        <v>83</v>
      </c>
      <c r="D34" s="46" t="s">
        <v>84</v>
      </c>
      <c r="E34" s="47" t="s">
        <v>120</v>
      </c>
      <c r="F34" s="46" t="n">
        <v>3</v>
      </c>
      <c r="G34" s="46"/>
      <c r="H34" s="48"/>
      <c r="I34" s="21"/>
      <c r="N34" s="46"/>
      <c r="O34" s="46"/>
      <c r="P34" s="46"/>
      <c r="Q34" s="46"/>
      <c r="R34" s="46" t="n">
        <f aca="false">IF(O34="A",4*Q34,IF(O34="B",3*Q34,IF(O34="C",2*Q34,IF(O34="D",Q34,0))))</f>
        <v>0</v>
      </c>
      <c r="S34" s="23"/>
      <c r="T34" s="49"/>
      <c r="U34" s="49"/>
      <c r="W34" s="46"/>
    </row>
    <row r="35" s="47" customFormat="true" ht="15" hidden="false" customHeight="false" outlineLevel="0" collapsed="false">
      <c r="A35" s="43"/>
      <c r="B35" s="44"/>
      <c r="C35" s="45" t="s">
        <v>83</v>
      </c>
      <c r="D35" s="46" t="s">
        <v>84</v>
      </c>
      <c r="E35" s="47" t="s">
        <v>121</v>
      </c>
      <c r="F35" s="46" t="n">
        <v>3</v>
      </c>
      <c r="G35" s="46"/>
      <c r="H35" s="48"/>
      <c r="I35" s="21"/>
      <c r="N35" s="46"/>
      <c r="O35" s="46"/>
      <c r="P35" s="46"/>
      <c r="Q35" s="46"/>
      <c r="R35" s="46" t="n">
        <f aca="false">IF(O35="A",4*Q35,IF(O35="B",3*Q35,IF(O35="C",2*Q35,IF(O35="D",Q35,0))))</f>
        <v>0</v>
      </c>
      <c r="S35" s="23"/>
      <c r="T35" s="49"/>
      <c r="U35" s="49"/>
      <c r="W35" s="46"/>
    </row>
    <row r="36" s="47" customFormat="true" ht="15" hidden="false" customHeight="false" outlineLevel="0" collapsed="false">
      <c r="A36" s="43"/>
      <c r="B36" s="44"/>
      <c r="C36" s="45" t="s">
        <v>83</v>
      </c>
      <c r="D36" s="46" t="s">
        <v>84</v>
      </c>
      <c r="E36" s="47" t="s">
        <v>122</v>
      </c>
      <c r="F36" s="46" t="n">
        <v>3</v>
      </c>
      <c r="G36" s="46"/>
      <c r="H36" s="48"/>
      <c r="I36" s="21"/>
      <c r="N36" s="46"/>
      <c r="O36" s="46"/>
      <c r="P36" s="46"/>
      <c r="Q36" s="46"/>
      <c r="R36" s="46" t="n">
        <f aca="false">IF(O36="A",4*Q36,IF(O36="B",3*Q36,IF(O36="C",2*Q36,IF(O36="D",Q36,0))))</f>
        <v>0</v>
      </c>
      <c r="S36" s="23"/>
      <c r="T36" s="49"/>
      <c r="U36" s="49"/>
      <c r="W36" s="46"/>
    </row>
    <row r="37" s="47" customFormat="true" ht="15" hidden="false" customHeight="false" outlineLevel="0" collapsed="false">
      <c r="A37" s="43"/>
      <c r="B37" s="44"/>
      <c r="C37" s="45"/>
      <c r="D37" s="46"/>
      <c r="F37" s="46"/>
      <c r="G37" s="46"/>
      <c r="H37" s="48"/>
      <c r="I37" s="21"/>
      <c r="N37" s="46"/>
      <c r="O37" s="46"/>
      <c r="P37" s="46"/>
      <c r="Q37" s="46"/>
      <c r="R37" s="46"/>
      <c r="S37" s="23"/>
      <c r="T37" s="49"/>
      <c r="U37" s="49"/>
      <c r="W37" s="46"/>
    </row>
    <row r="38" s="53" customFormat="true" ht="6" hidden="false" customHeight="true" outlineLevel="0" collapsed="false">
      <c r="A38" s="43"/>
      <c r="B38" s="50"/>
      <c r="C38" s="51"/>
      <c r="D38" s="52"/>
      <c r="F38" s="52"/>
      <c r="G38" s="52"/>
      <c r="H38" s="54"/>
      <c r="N38" s="52"/>
      <c r="O38" s="52"/>
      <c r="P38" s="52"/>
      <c r="Q38" s="52"/>
      <c r="R38" s="52"/>
      <c r="S38" s="52"/>
      <c r="W38" s="52"/>
    </row>
    <row r="39" s="47" customFormat="true" ht="15" hidden="false" customHeight="false" outlineLevel="0" collapsed="false">
      <c r="A39" s="43"/>
      <c r="B39" s="44" t="n">
        <v>2155</v>
      </c>
      <c r="C39" s="45" t="s">
        <v>91</v>
      </c>
      <c r="D39" s="46" t="n">
        <v>305</v>
      </c>
      <c r="E39" s="47" t="s">
        <v>123</v>
      </c>
      <c r="F39" s="46" t="n">
        <v>3</v>
      </c>
      <c r="G39" s="46"/>
      <c r="H39" s="63" t="s">
        <v>124</v>
      </c>
      <c r="I39" s="21"/>
      <c r="N39" s="46"/>
      <c r="O39" s="46"/>
      <c r="P39" s="46"/>
      <c r="Q39" s="46"/>
      <c r="R39" s="46" t="n">
        <f aca="false">IF(O39="A",4*Q39,IF(O39="B",3*Q39,IF(O39="C",2*Q39,IF(O39="D",Q39,0))))</f>
        <v>0</v>
      </c>
      <c r="S39" s="23"/>
      <c r="T39" s="49"/>
      <c r="U39" s="49"/>
      <c r="W39" s="46"/>
    </row>
    <row r="40" s="47" customFormat="true" ht="15" hidden="false" customHeight="false" outlineLevel="0" collapsed="false">
      <c r="A40" s="43"/>
      <c r="B40" s="44"/>
      <c r="C40" s="45" t="s">
        <v>83</v>
      </c>
      <c r="D40" s="46" t="s">
        <v>84</v>
      </c>
      <c r="E40" s="47" t="s">
        <v>125</v>
      </c>
      <c r="F40" s="46" t="n">
        <v>3</v>
      </c>
      <c r="G40" s="46"/>
      <c r="H40" s="48"/>
      <c r="I40" s="21"/>
      <c r="N40" s="46"/>
      <c r="O40" s="46"/>
      <c r="P40" s="46"/>
      <c r="Q40" s="46"/>
      <c r="R40" s="46" t="n">
        <f aca="false">IF(O40="A",4*Q40,IF(O40="B",3*Q40,IF(O40="C",2*Q40,IF(O40="D",Q40,0))))</f>
        <v>0</v>
      </c>
      <c r="S40" s="23"/>
      <c r="T40" s="49"/>
      <c r="U40" s="49"/>
      <c r="W40" s="46"/>
    </row>
    <row r="41" s="47" customFormat="true" ht="15" hidden="false" customHeight="false" outlineLevel="0" collapsed="false">
      <c r="A41" s="43"/>
      <c r="B41" s="44"/>
      <c r="C41" s="45" t="s">
        <v>83</v>
      </c>
      <c r="D41" s="46" t="s">
        <v>84</v>
      </c>
      <c r="E41" s="47" t="s">
        <v>126</v>
      </c>
      <c r="F41" s="46" t="n">
        <v>3</v>
      </c>
      <c r="G41" s="46"/>
      <c r="H41" s="48"/>
      <c r="I41" s="21"/>
      <c r="N41" s="46"/>
      <c r="O41" s="46"/>
      <c r="P41" s="46"/>
      <c r="Q41" s="46"/>
      <c r="R41" s="46" t="n">
        <f aca="false">IF(O41="A",4*Q41,IF(O41="B",3*Q41,IF(O41="C",2*Q41,IF(O41="D",Q41,0))))</f>
        <v>0</v>
      </c>
      <c r="S41" s="23"/>
      <c r="T41" s="49"/>
      <c r="U41" s="49"/>
      <c r="W41" s="46"/>
    </row>
    <row r="42" s="47" customFormat="true" ht="15" hidden="false" customHeight="false" outlineLevel="0" collapsed="false">
      <c r="A42" s="43"/>
      <c r="B42" s="44"/>
      <c r="C42" s="45" t="s">
        <v>83</v>
      </c>
      <c r="D42" s="46" t="s">
        <v>84</v>
      </c>
      <c r="E42" s="47" t="s">
        <v>127</v>
      </c>
      <c r="F42" s="46" t="n">
        <v>3</v>
      </c>
      <c r="G42" s="46"/>
      <c r="H42" s="48"/>
      <c r="I42" s="21"/>
      <c r="N42" s="46"/>
      <c r="O42" s="46"/>
      <c r="P42" s="46"/>
      <c r="Q42" s="46"/>
      <c r="R42" s="46" t="n">
        <f aca="false">IF(O42="A",4*Q42,IF(O42="B",3*Q42,IF(O42="C",2*Q42,IF(O42="D",Q42,0))))</f>
        <v>0</v>
      </c>
      <c r="S42" s="23"/>
      <c r="T42" s="49"/>
      <c r="U42" s="49"/>
      <c r="W42" s="46"/>
    </row>
    <row r="43" s="47" customFormat="true" ht="15" hidden="false" customHeight="false" outlineLevel="0" collapsed="false">
      <c r="A43" s="43"/>
      <c r="B43" s="44"/>
      <c r="C43" s="45" t="s">
        <v>83</v>
      </c>
      <c r="D43" s="46" t="s">
        <v>84</v>
      </c>
      <c r="E43" s="47" t="s">
        <v>128</v>
      </c>
      <c r="F43" s="46" t="n">
        <v>2</v>
      </c>
      <c r="G43" s="46"/>
      <c r="H43" s="48"/>
      <c r="I43" s="21"/>
      <c r="N43" s="46"/>
      <c r="O43" s="46"/>
      <c r="P43" s="46"/>
      <c r="Q43" s="46"/>
      <c r="R43" s="46" t="n">
        <f aca="false">IF(O43="A",4*Q43,IF(O43="B",3*Q43,IF(O43="C",2*Q43,IF(O43="D",Q43,0))))</f>
        <v>0</v>
      </c>
      <c r="S43" s="23"/>
      <c r="T43" s="49"/>
      <c r="U43" s="49"/>
      <c r="W43" s="46"/>
    </row>
    <row r="44" s="47" customFormat="true" ht="15" hidden="false" customHeight="false" outlineLevel="0" collapsed="false">
      <c r="A44" s="64"/>
      <c r="B44" s="44"/>
      <c r="C44" s="45"/>
      <c r="D44" s="46"/>
      <c r="F44" s="46"/>
      <c r="G44" s="46"/>
      <c r="H44" s="48"/>
      <c r="I44" s="21"/>
      <c r="N44" s="46"/>
      <c r="O44" s="46"/>
      <c r="P44" s="46"/>
      <c r="Q44" s="46"/>
      <c r="R44" s="46"/>
      <c r="S44" s="23"/>
      <c r="T44" s="49"/>
      <c r="U44" s="49"/>
      <c r="W44" s="46"/>
    </row>
    <row r="45" s="57" customFormat="true" ht="6" hidden="false" customHeight="true" outlineLevel="0" collapsed="false">
      <c r="B45" s="58"/>
      <c r="C45" s="65"/>
      <c r="D45" s="60"/>
      <c r="F45" s="60"/>
      <c r="G45" s="60"/>
      <c r="H45" s="61"/>
      <c r="N45" s="60"/>
      <c r="O45" s="60"/>
      <c r="P45" s="60"/>
      <c r="Q45" s="60"/>
      <c r="R45" s="60"/>
      <c r="S45" s="60"/>
      <c r="W45" s="60"/>
    </row>
    <row r="46" s="47" customFormat="true" ht="15" hidden="false" customHeight="false" outlineLevel="0" collapsed="false">
      <c r="A46" s="43" t="s">
        <v>129</v>
      </c>
      <c r="B46" s="44" t="n">
        <v>2161</v>
      </c>
      <c r="C46" s="45" t="s">
        <v>91</v>
      </c>
      <c r="D46" s="46" t="n">
        <v>405</v>
      </c>
      <c r="E46" s="47" t="s">
        <v>130</v>
      </c>
      <c r="F46" s="46" t="n">
        <v>3</v>
      </c>
      <c r="G46" s="46"/>
      <c r="H46" s="63" t="s">
        <v>113</v>
      </c>
      <c r="I46" s="21"/>
      <c r="N46" s="46"/>
      <c r="O46" s="46"/>
      <c r="P46" s="46"/>
      <c r="Q46" s="46"/>
      <c r="R46" s="46" t="n">
        <f aca="false">IF(O46="A",4*Q46,IF(O46="B",3*Q46,IF(O46="C",2*Q46,IF(O46="D",Q46,0))))</f>
        <v>0</v>
      </c>
      <c r="S46" s="23"/>
      <c r="T46" s="49"/>
      <c r="U46" s="49"/>
      <c r="W46" s="46"/>
    </row>
    <row r="47" s="47" customFormat="true" ht="15" hidden="false" customHeight="false" outlineLevel="0" collapsed="false">
      <c r="A47" s="43"/>
      <c r="B47" s="44"/>
      <c r="C47" s="45" t="s">
        <v>91</v>
      </c>
      <c r="D47" s="46" t="n">
        <v>415</v>
      </c>
      <c r="E47" s="47" t="s">
        <v>131</v>
      </c>
      <c r="F47" s="46" t="n">
        <v>3</v>
      </c>
      <c r="G47" s="46"/>
      <c r="H47" s="63" t="s">
        <v>113</v>
      </c>
      <c r="I47" s="21"/>
      <c r="N47" s="46"/>
      <c r="O47" s="46"/>
      <c r="P47" s="46"/>
      <c r="Q47" s="46"/>
      <c r="R47" s="46" t="n">
        <f aca="false">IF(O47="A",4*Q47,IF(O47="B",3*Q47,IF(O47="C",2*Q47,IF(O47="D",Q47,0))))</f>
        <v>0</v>
      </c>
      <c r="S47" s="23"/>
      <c r="T47" s="49"/>
      <c r="U47" s="49"/>
      <c r="W47" s="46"/>
    </row>
    <row r="48" s="47" customFormat="true" ht="15" hidden="false" customHeight="false" outlineLevel="0" collapsed="false">
      <c r="A48" s="43"/>
      <c r="B48" s="44"/>
      <c r="C48" s="45" t="s">
        <v>83</v>
      </c>
      <c r="D48" s="46" t="s">
        <v>84</v>
      </c>
      <c r="E48" s="47" t="s">
        <v>132</v>
      </c>
      <c r="F48" s="46" t="n">
        <v>3</v>
      </c>
      <c r="G48" s="46"/>
      <c r="H48" s="48"/>
      <c r="I48" s="21"/>
      <c r="N48" s="46"/>
      <c r="O48" s="46"/>
      <c r="P48" s="46"/>
      <c r="Q48" s="46"/>
      <c r="R48" s="46" t="n">
        <f aca="false">IF(O48="A",4*Q48,IF(O48="B",3*Q48,IF(O48="C",2*Q48,IF(O48="D",Q48,0))))</f>
        <v>0</v>
      </c>
      <c r="S48" s="23"/>
      <c r="T48" s="49"/>
      <c r="U48" s="49"/>
      <c r="W48" s="46"/>
    </row>
    <row r="49" s="47" customFormat="true" ht="15" hidden="false" customHeight="false" outlineLevel="0" collapsed="false">
      <c r="A49" s="43"/>
      <c r="B49" s="44"/>
      <c r="C49" s="45" t="s">
        <v>83</v>
      </c>
      <c r="D49" s="46" t="s">
        <v>84</v>
      </c>
      <c r="E49" s="47" t="s">
        <v>133</v>
      </c>
      <c r="F49" s="46" t="n">
        <v>3</v>
      </c>
      <c r="G49" s="46"/>
      <c r="H49" s="48"/>
      <c r="I49" s="21"/>
      <c r="N49" s="46"/>
      <c r="O49" s="46"/>
      <c r="P49" s="46"/>
      <c r="Q49" s="46"/>
      <c r="R49" s="46" t="n">
        <f aca="false">IF(O49="A",4*Q49,IF(O49="B",3*Q49,IF(O49="C",2*Q49,IF(O49="D",Q49,0))))</f>
        <v>0</v>
      </c>
      <c r="S49" s="23"/>
      <c r="T49" s="49"/>
      <c r="U49" s="49"/>
      <c r="W49" s="46"/>
    </row>
    <row r="50" s="47" customFormat="true" ht="15" hidden="false" customHeight="false" outlineLevel="0" collapsed="false">
      <c r="A50" s="43"/>
      <c r="B50" s="44"/>
      <c r="C50" s="45" t="s">
        <v>83</v>
      </c>
      <c r="D50" s="46" t="s">
        <v>84</v>
      </c>
      <c r="E50" s="47" t="s">
        <v>134</v>
      </c>
      <c r="F50" s="46" t="n">
        <v>3</v>
      </c>
      <c r="G50" s="46"/>
      <c r="H50" s="48"/>
      <c r="I50" s="21"/>
      <c r="N50" s="46"/>
      <c r="O50" s="46"/>
      <c r="P50" s="46"/>
      <c r="Q50" s="46"/>
      <c r="R50" s="46" t="n">
        <f aca="false">IF(O50="A",4*Q50,IF(O50="B",3*Q50,IF(O50="C",2*Q50,IF(O50="D",Q50,0))))</f>
        <v>0</v>
      </c>
      <c r="S50" s="23"/>
      <c r="T50" s="49"/>
      <c r="U50" s="49"/>
      <c r="W50" s="46"/>
    </row>
    <row r="51" s="47" customFormat="true" ht="15" hidden="false" customHeight="false" outlineLevel="0" collapsed="false">
      <c r="A51" s="43"/>
      <c r="B51" s="44"/>
      <c r="C51" s="45"/>
      <c r="D51" s="46"/>
      <c r="F51" s="46"/>
      <c r="G51" s="46"/>
      <c r="H51" s="48"/>
      <c r="I51" s="21"/>
      <c r="N51" s="46"/>
      <c r="O51" s="46"/>
      <c r="P51" s="46"/>
      <c r="Q51" s="46"/>
      <c r="R51" s="46"/>
      <c r="S51" s="23"/>
      <c r="T51" s="49"/>
      <c r="U51" s="49"/>
      <c r="W51" s="46"/>
    </row>
    <row r="52" s="53" customFormat="true" ht="6.75" hidden="false" customHeight="true" outlineLevel="0" collapsed="false">
      <c r="A52" s="43"/>
      <c r="B52" s="50"/>
      <c r="C52" s="51"/>
      <c r="D52" s="52"/>
      <c r="F52" s="52"/>
      <c r="G52" s="52"/>
      <c r="H52" s="54"/>
      <c r="N52" s="52"/>
      <c r="O52" s="52"/>
      <c r="P52" s="52"/>
      <c r="Q52" s="52"/>
      <c r="R52" s="52"/>
      <c r="S52" s="52"/>
      <c r="W52" s="52"/>
    </row>
    <row r="53" s="47" customFormat="true" ht="15" hidden="false" customHeight="false" outlineLevel="0" collapsed="false">
      <c r="A53" s="43"/>
      <c r="B53" s="44" t="n">
        <v>2165</v>
      </c>
      <c r="C53" s="45" t="s">
        <v>91</v>
      </c>
      <c r="D53" s="46" t="n">
        <v>406</v>
      </c>
      <c r="E53" s="47" t="s">
        <v>135</v>
      </c>
      <c r="F53" s="46" t="n">
        <v>3</v>
      </c>
      <c r="G53" s="46"/>
      <c r="H53" s="63" t="s">
        <v>136</v>
      </c>
      <c r="I53" s="21"/>
      <c r="N53" s="46"/>
      <c r="O53" s="46"/>
      <c r="P53" s="46"/>
      <c r="Q53" s="46"/>
      <c r="R53" s="46" t="n">
        <f aca="false">IF(O53="A",4*Q53,IF(O53="B",3*Q53,IF(O53="C",2*Q53,IF(O53="D",Q53,0))))</f>
        <v>0</v>
      </c>
      <c r="S53" s="23"/>
      <c r="T53" s="49"/>
      <c r="U53" s="49"/>
      <c r="W53" s="46"/>
    </row>
    <row r="54" s="47" customFormat="true" ht="15" hidden="false" customHeight="false" outlineLevel="0" collapsed="false">
      <c r="A54" s="43"/>
      <c r="B54" s="44"/>
      <c r="C54" s="45" t="s">
        <v>91</v>
      </c>
      <c r="D54" s="46" t="n">
        <v>445</v>
      </c>
      <c r="E54" s="47" t="s">
        <v>137</v>
      </c>
      <c r="F54" s="46" t="n">
        <v>3</v>
      </c>
      <c r="G54" s="46"/>
      <c r="H54" s="63" t="s">
        <v>138</v>
      </c>
      <c r="I54" s="21"/>
      <c r="N54" s="46"/>
      <c r="O54" s="46"/>
      <c r="P54" s="46"/>
      <c r="Q54" s="46"/>
      <c r="R54" s="46" t="n">
        <f aca="false">IF(O54="A",4*Q54,IF(O54="B",3*Q54,IF(O54="C",2*Q54,IF(O54="D",Q54,0))))</f>
        <v>0</v>
      </c>
      <c r="S54" s="23"/>
      <c r="T54" s="49"/>
      <c r="U54" s="49"/>
      <c r="W54" s="46"/>
    </row>
    <row r="55" s="47" customFormat="true" ht="15" hidden="false" customHeight="false" outlineLevel="0" collapsed="false">
      <c r="A55" s="43"/>
      <c r="B55" s="44"/>
      <c r="C55" s="45" t="s">
        <v>83</v>
      </c>
      <c r="D55" s="46" t="s">
        <v>84</v>
      </c>
      <c r="E55" s="47" t="s">
        <v>139</v>
      </c>
      <c r="F55" s="46" t="n">
        <v>3</v>
      </c>
      <c r="G55" s="46"/>
      <c r="H55" s="48"/>
      <c r="I55" s="21"/>
      <c r="N55" s="46"/>
      <c r="O55" s="46"/>
      <c r="P55" s="46"/>
      <c r="Q55" s="46"/>
      <c r="R55" s="46" t="n">
        <f aca="false">IF(O55="A",4*Q55,IF(O55="B",3*Q55,IF(O55="C",2*Q55,IF(O55="D",Q55,0))))</f>
        <v>0</v>
      </c>
      <c r="S55" s="23"/>
      <c r="T55" s="49"/>
      <c r="U55" s="49"/>
      <c r="W55" s="46"/>
    </row>
    <row r="56" s="47" customFormat="true" ht="15" hidden="false" customHeight="false" outlineLevel="0" collapsed="false">
      <c r="A56" s="43"/>
      <c r="B56" s="44"/>
      <c r="C56" s="45" t="s">
        <v>83</v>
      </c>
      <c r="D56" s="46" t="s">
        <v>84</v>
      </c>
      <c r="E56" s="47" t="s">
        <v>140</v>
      </c>
      <c r="F56" s="46" t="n">
        <v>3</v>
      </c>
      <c r="G56" s="46"/>
      <c r="H56" s="48"/>
      <c r="I56" s="21"/>
      <c r="N56" s="46"/>
      <c r="O56" s="46"/>
      <c r="P56" s="46"/>
      <c r="Q56" s="46"/>
      <c r="R56" s="46" t="n">
        <f aca="false">IF(O56="A",4*Q56,IF(O56="B",3*Q56,IF(O56="C",2*Q56,IF(O56="D",Q56,0))))</f>
        <v>0</v>
      </c>
      <c r="S56" s="23"/>
      <c r="T56" s="49"/>
      <c r="U56" s="49"/>
      <c r="W56" s="46"/>
    </row>
    <row r="57" s="47" customFormat="true" ht="15" hidden="false" customHeight="false" outlineLevel="0" collapsed="false">
      <c r="A57" s="43"/>
      <c r="B57" s="44"/>
      <c r="C57" s="45" t="s">
        <v>83</v>
      </c>
      <c r="D57" s="46" t="s">
        <v>84</v>
      </c>
      <c r="E57" s="47" t="s">
        <v>141</v>
      </c>
      <c r="F57" s="46" t="n">
        <v>3</v>
      </c>
      <c r="G57" s="46"/>
      <c r="H57" s="48"/>
      <c r="I57" s="21"/>
      <c r="N57" s="46"/>
      <c r="O57" s="46"/>
      <c r="P57" s="46"/>
      <c r="Q57" s="46"/>
      <c r="R57" s="46" t="n">
        <f aca="false">IF(O57="A",4*Q57,IF(O57="B",3*Q57,IF(O57="C",2*Q57,IF(O57="D",Q57,0))))</f>
        <v>0</v>
      </c>
      <c r="S57" s="23"/>
      <c r="T57" s="49"/>
      <c r="U57" s="49"/>
      <c r="W57" s="46"/>
    </row>
    <row r="58" s="47" customFormat="true" ht="15" hidden="false" customHeight="false" outlineLevel="0" collapsed="false">
      <c r="A58" s="64"/>
      <c r="B58" s="44"/>
      <c r="C58" s="45"/>
      <c r="D58" s="46"/>
      <c r="F58" s="46"/>
      <c r="G58" s="46"/>
      <c r="H58" s="48"/>
      <c r="I58" s="21"/>
      <c r="N58" s="46"/>
      <c r="O58" s="46"/>
      <c r="P58" s="46"/>
      <c r="Q58" s="46"/>
      <c r="R58" s="46"/>
      <c r="S58" s="23"/>
      <c r="T58" s="49"/>
      <c r="U58" s="49"/>
      <c r="W58" s="46"/>
    </row>
    <row r="59" s="57" customFormat="true" ht="7.5" hidden="false" customHeight="true" outlineLevel="0" collapsed="false">
      <c r="B59" s="66"/>
      <c r="C59" s="67"/>
      <c r="D59" s="68"/>
      <c r="H59" s="69"/>
      <c r="N59" s="60"/>
      <c r="O59" s="60"/>
      <c r="P59" s="60"/>
      <c r="Q59" s="60"/>
      <c r="R59" s="60"/>
      <c r="S59" s="60"/>
      <c r="T59" s="60"/>
      <c r="U59" s="60"/>
      <c r="W59" s="60"/>
    </row>
    <row r="60" s="47" customFormat="true" ht="15" hidden="false" customHeight="false" outlineLevel="0" collapsed="false">
      <c r="B60" s="70"/>
      <c r="C60" s="71"/>
      <c r="D60" s="72"/>
      <c r="H60" s="73"/>
      <c r="I60" s="21"/>
      <c r="N60" s="46"/>
      <c r="O60" s="46"/>
      <c r="P60" s="46"/>
      <c r="Q60" s="46"/>
      <c r="R60" s="46"/>
      <c r="S60" s="23"/>
      <c r="T60" s="46"/>
      <c r="U60" s="46"/>
      <c r="W60" s="46"/>
    </row>
    <row r="61" s="47" customFormat="true" ht="15" hidden="false" customHeight="false" outlineLevel="0" collapsed="false">
      <c r="B61" s="70"/>
      <c r="C61" s="45"/>
      <c r="D61" s="46"/>
      <c r="F61" s="46"/>
      <c r="G61" s="46"/>
      <c r="H61" s="48"/>
      <c r="I61" s="21"/>
      <c r="N61" s="46"/>
      <c r="O61" s="46"/>
      <c r="P61" s="46"/>
      <c r="Q61" s="46"/>
      <c r="R61" s="46"/>
      <c r="S61" s="23"/>
      <c r="T61" s="46"/>
      <c r="U61" s="46"/>
      <c r="W61" s="46"/>
    </row>
    <row r="62" s="47" customFormat="true" ht="15" hidden="false" customHeight="false" outlineLevel="0" collapsed="false">
      <c r="B62" s="70"/>
      <c r="C62" s="45"/>
      <c r="D62" s="46"/>
      <c r="F62" s="46"/>
      <c r="G62" s="46"/>
      <c r="H62" s="48"/>
      <c r="I62" s="21"/>
      <c r="N62" s="46"/>
      <c r="O62" s="46"/>
      <c r="P62" s="46"/>
      <c r="Q62" s="46"/>
      <c r="R62" s="46"/>
      <c r="S62" s="23"/>
      <c r="T62" s="46"/>
      <c r="U62" s="46"/>
      <c r="W62" s="46"/>
    </row>
    <row r="63" s="47" customFormat="true" ht="15" hidden="false" customHeight="false" outlineLevel="0" collapsed="false">
      <c r="B63" s="70"/>
      <c r="C63" s="45"/>
      <c r="D63" s="46"/>
      <c r="F63" s="46"/>
      <c r="G63" s="46"/>
      <c r="H63" s="48"/>
      <c r="I63" s="21"/>
      <c r="N63" s="46"/>
      <c r="O63" s="46"/>
      <c r="P63" s="46"/>
      <c r="Q63" s="46"/>
      <c r="R63" s="46"/>
      <c r="S63" s="23"/>
      <c r="T63" s="46"/>
      <c r="U63" s="46"/>
      <c r="W63" s="46"/>
    </row>
    <row r="64" s="47" customFormat="true" ht="15" hidden="false" customHeight="false" outlineLevel="0" collapsed="false">
      <c r="B64" s="70"/>
      <c r="C64" s="45"/>
      <c r="D64" s="46"/>
      <c r="F64" s="46"/>
      <c r="G64" s="46"/>
      <c r="H64" s="48"/>
      <c r="I64" s="21"/>
      <c r="N64" s="46"/>
      <c r="O64" s="46"/>
      <c r="P64" s="46"/>
      <c r="Q64" s="46"/>
      <c r="R64" s="46"/>
      <c r="S64" s="23"/>
      <c r="T64" s="46"/>
      <c r="U64" s="46"/>
      <c r="W64" s="46"/>
    </row>
    <row r="65" s="47" customFormat="true" ht="15" hidden="false" customHeight="false" outlineLevel="0" collapsed="false">
      <c r="B65" s="70"/>
      <c r="H65" s="73"/>
      <c r="I65" s="21"/>
      <c r="N65" s="46"/>
      <c r="O65" s="46"/>
      <c r="P65" s="46"/>
      <c r="Q65" s="46"/>
      <c r="R65" s="46"/>
      <c r="S65" s="23"/>
      <c r="T65" s="46"/>
      <c r="U65" s="46"/>
      <c r="W65" s="46"/>
    </row>
    <row r="66" s="47" customFormat="true" ht="15" hidden="false" customHeight="false" outlineLevel="0" collapsed="false">
      <c r="B66" s="70"/>
      <c r="H66" s="73"/>
      <c r="I66" s="21"/>
      <c r="N66" s="46"/>
      <c r="O66" s="46"/>
      <c r="P66" s="46"/>
      <c r="Q66" s="46"/>
      <c r="R66" s="46"/>
      <c r="S66" s="23"/>
      <c r="T66" s="46"/>
      <c r="U66" s="46"/>
      <c r="W66" s="46"/>
    </row>
    <row r="67" s="47" customFormat="true" ht="15" hidden="false" customHeight="false" outlineLevel="0" collapsed="false">
      <c r="B67" s="70"/>
      <c r="C67" s="45" t="s">
        <v>83</v>
      </c>
      <c r="D67" s="46" t="s">
        <v>84</v>
      </c>
      <c r="E67" s="47" t="s">
        <v>140</v>
      </c>
      <c r="F67" s="46" t="n">
        <v>3</v>
      </c>
      <c r="G67" s="46"/>
      <c r="H67" s="48"/>
      <c r="I67" s="21"/>
      <c r="N67" s="46"/>
      <c r="O67" s="46"/>
      <c r="P67" s="46"/>
      <c r="Q67" s="46"/>
      <c r="R67" s="46"/>
      <c r="S67" s="23"/>
      <c r="T67" s="46"/>
      <c r="U67" s="46"/>
      <c r="W67" s="46"/>
    </row>
    <row r="68" customFormat="false" ht="15" hidden="false" customHeight="false" outlineLevel="0" collapsed="false">
      <c r="C68" s="45" t="s">
        <v>83</v>
      </c>
      <c r="D68" s="46" t="s">
        <v>84</v>
      </c>
      <c r="E68" s="47" t="s">
        <v>141</v>
      </c>
      <c r="F68" s="46" t="n">
        <v>3</v>
      </c>
      <c r="G68" s="46"/>
      <c r="H68" s="48"/>
    </row>
    <row r="69" customFormat="false" ht="15" hidden="false" customHeight="false" outlineLevel="0" collapsed="false">
      <c r="C69" s="74"/>
    </row>
    <row r="70" customFormat="false" ht="15" hidden="false" customHeight="false" outlineLevel="0" collapsed="false">
      <c r="C70" s="74"/>
    </row>
  </sheetData>
  <mergeCells count="15">
    <mergeCell ref="B1:F1"/>
    <mergeCell ref="J1:R1"/>
    <mergeCell ref="T1:W1"/>
    <mergeCell ref="A4:A16"/>
    <mergeCell ref="B4:B9"/>
    <mergeCell ref="B11:B16"/>
    <mergeCell ref="A18:A30"/>
    <mergeCell ref="B18:B23"/>
    <mergeCell ref="B25:B30"/>
    <mergeCell ref="A32:A43"/>
    <mergeCell ref="B32:B36"/>
    <mergeCell ref="B39:B43"/>
    <mergeCell ref="A46:A57"/>
    <mergeCell ref="B46:B50"/>
    <mergeCell ref="B53:B57"/>
  </mergeCells>
  <dataValidations count="5">
    <dataValidation allowBlank="true" operator="between" showDropDown="false" showErrorMessage="true" showInputMessage="true" sqref="N4:N58" type="list">
      <formula1>Type</formula1>
      <formula2>0</formula2>
    </dataValidation>
    <dataValidation allowBlank="true" operator="between" showDropDown="false" showErrorMessage="true" showInputMessage="true" sqref="O4:O58" type="list">
      <formula1>Grade</formula1>
      <formula2>0</formula2>
    </dataValidation>
    <dataValidation allowBlank="true" operator="between" showDropDown="false" showErrorMessage="true" showInputMessage="true" sqref="U4:U58" type="list">
      <formula1>SMSCore</formula1>
      <formula2>0</formula2>
    </dataValidation>
    <dataValidation allowBlank="true" operator="between" showDropDown="false" showErrorMessage="true" showInputMessage="true" sqref="P4:Q58" type="list">
      <formula1>CH</formula1>
      <formula2>0</formula2>
    </dataValidation>
    <dataValidation allowBlank="true" operator="between" showDropDown="false" showErrorMessage="true" showInputMessage="true" sqref="T4:T58" type="list">
      <formula1>CheckCat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7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I32" activeCellId="0" sqref="I32"/>
    </sheetView>
  </sheetViews>
  <sheetFormatPr defaultRowHeight="15" zeroHeight="false" outlineLevelRow="0" outlineLevelCol="0"/>
  <cols>
    <col collapsed="false" customWidth="true" hidden="false" outlineLevel="0" max="1" min="1" style="12" width="6.14"/>
    <col collapsed="false" customWidth="true" hidden="false" outlineLevel="0" max="2" min="2" style="12" width="5.28"/>
    <col collapsed="false" customWidth="true" hidden="false" outlineLevel="0" max="3" min="3" style="0" width="36.14"/>
    <col collapsed="false" customWidth="true" hidden="false" outlineLevel="0" max="4" min="4" style="12" width="3.43"/>
    <col collapsed="false" customWidth="true" hidden="false" outlineLevel="0" max="5" min="5" style="12" width="4.14"/>
    <col collapsed="false" customWidth="true" hidden="false" outlineLevel="0" max="6" min="6" style="0" width="9.14"/>
    <col collapsed="false" customWidth="true" hidden="false" outlineLevel="0" max="7" min="7" style="0" width="2.43"/>
    <col collapsed="false" customWidth="true" hidden="false" outlineLevel="0" max="8" min="8" style="0" width="6.43"/>
    <col collapsed="false" customWidth="true" hidden="false" outlineLevel="0" max="9" min="9" style="12" width="4.71"/>
    <col collapsed="false" customWidth="true" hidden="false" outlineLevel="0" max="10" min="10" style="0" width="34.71"/>
    <col collapsed="false" customWidth="true" hidden="false" outlineLevel="0" max="11" min="11" style="12" width="4.57"/>
    <col collapsed="false" customWidth="true" hidden="false" outlineLevel="0" max="12" min="12" style="12" width="3.71"/>
    <col collapsed="false" customWidth="true" hidden="false" outlineLevel="0" max="13" min="13" style="12" width="13.28"/>
    <col collapsed="false" customWidth="true" hidden="false" outlineLevel="0" max="1025" min="14" style="0" width="8.53"/>
  </cols>
  <sheetData>
    <row r="1" customFormat="false" ht="31.5" hidden="false" customHeight="false" outlineLevel="0" collapsed="false">
      <c r="A1" s="75" t="s">
        <v>142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customFormat="false" ht="26.25" hidden="false" customHeight="false" outlineLevel="0" collapsed="false">
      <c r="A2" s="76" t="s">
        <v>143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customFormat="false" ht="15" hidden="false" customHeight="false" outlineLevel="0" collapsed="false">
      <c r="A3" s="4"/>
      <c r="C3" s="12"/>
      <c r="F3" s="12"/>
      <c r="G3" s="12"/>
      <c r="H3" s="4"/>
      <c r="J3" s="12"/>
    </row>
    <row r="4" customFormat="false" ht="15" hidden="false" customHeight="false" outlineLevel="0" collapsed="false">
      <c r="A4" s="77" t="str">
        <f aca="false">CONCATENATE("Name:  ",'Basic Info'!B3, " ", 'Basic Info'!B2)</f>
        <v>Name:   </v>
      </c>
      <c r="B4" s="78"/>
      <c r="C4" s="79" t="s">
        <v>144</v>
      </c>
      <c r="D4" s="80" t="str">
        <f aca="false">CONCATENATE("Program:  ",'Basic Info'!B9)</f>
        <v>Program:  UCOS</v>
      </c>
      <c r="E4" s="79"/>
      <c r="F4" s="79"/>
      <c r="G4" s="79"/>
      <c r="H4" s="81"/>
      <c r="I4" s="79"/>
      <c r="J4" s="80" t="str">
        <f aca="false">CONCATENATE("Academic Advisor:  ",'Basic Info'!B17)</f>
        <v>Academic Advisor:  Lindsay Cohen</v>
      </c>
      <c r="K4" s="79"/>
      <c r="L4" s="79"/>
      <c r="M4" s="82"/>
    </row>
    <row r="5" customFormat="false" ht="15" hidden="false" customHeight="false" outlineLevel="0" collapsed="false">
      <c r="A5" s="83" t="str">
        <f aca="false">CONCATENATE("UID:  ",'Basic Info'!B8)</f>
        <v>UID:  ***00****</v>
      </c>
      <c r="B5" s="22"/>
      <c r="C5" s="22"/>
      <c r="D5" s="83" t="str">
        <f aca="false">CONCATENATE("Plan:  ",'Basic Info'!B10)</f>
        <v>Plan:  APPSTAT-BS</v>
      </c>
      <c r="E5" s="22"/>
      <c r="F5" s="22"/>
      <c r="G5" s="22"/>
      <c r="H5" s="22"/>
      <c r="I5" s="84"/>
      <c r="J5" s="83" t="str">
        <f aca="false">CONCATENATE("Faculty Advisor:  ",'Basic Info'!B18)</f>
        <v>Faculty Advisor:  </v>
      </c>
      <c r="K5" s="22"/>
      <c r="L5" s="22"/>
      <c r="M5" s="85"/>
    </row>
    <row r="6" customFormat="false" ht="15" hidden="false" customHeight="false" outlineLevel="0" collapsed="false">
      <c r="A6" s="86"/>
      <c r="B6" s="87"/>
      <c r="C6" s="87"/>
      <c r="D6" s="86" t="str">
        <f aca="false">CONCATENATE("Sub-plan:  ",'Basic Info'!B11)</f>
        <v>Sub-plan:  </v>
      </c>
      <c r="E6" s="87"/>
      <c r="F6" s="87"/>
      <c r="G6" s="87"/>
      <c r="H6" s="87"/>
      <c r="I6" s="88"/>
      <c r="J6" s="89"/>
      <c r="K6" s="87"/>
      <c r="L6" s="87"/>
      <c r="M6" s="90"/>
    </row>
    <row r="7" customFormat="false" ht="15" hidden="false" customHeight="false" outlineLevel="0" collapsed="false">
      <c r="A7" s="4"/>
      <c r="C7" s="12"/>
      <c r="F7" s="12"/>
      <c r="G7" s="12"/>
      <c r="H7" s="4"/>
      <c r="J7" s="12"/>
    </row>
    <row r="8" customFormat="false" ht="15" hidden="false" customHeight="false" outlineLevel="0" collapsed="false">
      <c r="A8" s="91" t="s">
        <v>145</v>
      </c>
      <c r="B8" s="92"/>
      <c r="C8" s="93"/>
      <c r="D8" s="94" t="s">
        <v>70</v>
      </c>
      <c r="E8" s="94" t="s">
        <v>146</v>
      </c>
      <c r="F8" s="95" t="s">
        <v>147</v>
      </c>
      <c r="G8" s="17"/>
      <c r="H8" s="96" t="s">
        <v>148</v>
      </c>
      <c r="I8" s="92"/>
      <c r="J8" s="93"/>
      <c r="K8" s="94" t="s">
        <v>70</v>
      </c>
      <c r="L8" s="94" t="s">
        <v>146</v>
      </c>
      <c r="M8" s="95" t="s">
        <v>147</v>
      </c>
    </row>
    <row r="9" customFormat="false" ht="15" hidden="false" customHeight="false" outlineLevel="0" collapsed="false">
      <c r="A9" s="97"/>
      <c r="B9" s="46"/>
      <c r="C9" s="47"/>
      <c r="D9" s="46"/>
      <c r="E9" s="46"/>
      <c r="F9" s="98"/>
      <c r="G9" s="17"/>
      <c r="H9" s="45"/>
      <c r="I9" s="46"/>
      <c r="J9" s="47"/>
      <c r="K9" s="46"/>
      <c r="L9" s="46"/>
      <c r="M9" s="99"/>
    </row>
    <row r="10" customFormat="false" ht="15" hidden="false" customHeight="false" outlineLevel="0" collapsed="false">
      <c r="A10" s="100"/>
      <c r="B10" s="46"/>
      <c r="C10" s="47"/>
      <c r="D10" s="46"/>
      <c r="E10" s="46"/>
      <c r="F10" s="98"/>
      <c r="G10" s="17"/>
      <c r="H10" s="101" t="s">
        <v>149</v>
      </c>
      <c r="I10" s="46"/>
      <c r="J10" s="47"/>
      <c r="K10" s="46"/>
      <c r="L10" s="46"/>
      <c r="M10" s="99"/>
      <c r="Q10" s="1"/>
    </row>
    <row r="11" customFormat="false" ht="15" hidden="false" customHeight="false" outlineLevel="0" collapsed="false">
      <c r="A11" s="45"/>
      <c r="B11" s="46"/>
      <c r="C11" s="47"/>
      <c r="D11" s="46"/>
      <c r="E11" s="46"/>
      <c r="F11" s="98"/>
      <c r="G11" s="17"/>
      <c r="H11" s="45" t="s">
        <v>80</v>
      </c>
      <c r="I11" s="46" t="n">
        <v>199</v>
      </c>
      <c r="J11" s="47" t="s">
        <v>82</v>
      </c>
      <c r="K11" s="46" t="n">
        <v>1</v>
      </c>
      <c r="L11" s="46" t="s">
        <v>150</v>
      </c>
      <c r="M11" s="99"/>
    </row>
    <row r="12" customFormat="false" ht="15" hidden="false" customHeight="false" outlineLevel="0" collapsed="false">
      <c r="A12" s="45" t="s">
        <v>151</v>
      </c>
      <c r="B12" s="46" t="n">
        <v>150</v>
      </c>
      <c r="C12" s="47" t="s">
        <v>96</v>
      </c>
      <c r="D12" s="46" t="n">
        <v>3</v>
      </c>
      <c r="E12" s="46" t="s">
        <v>152</v>
      </c>
      <c r="F12" s="98"/>
      <c r="G12" s="17"/>
      <c r="H12" s="102" t="s">
        <v>80</v>
      </c>
      <c r="I12" s="22" t="n">
        <v>200</v>
      </c>
      <c r="J12" s="47" t="s">
        <v>100</v>
      </c>
      <c r="K12" s="22" t="n">
        <v>3</v>
      </c>
      <c r="L12" s="22" t="s">
        <v>153</v>
      </c>
      <c r="M12" s="55" t="s">
        <v>101</v>
      </c>
      <c r="O12" s="103" t="s">
        <v>154</v>
      </c>
      <c r="P12" s="22"/>
      <c r="Q12" s="47"/>
      <c r="R12" s="22"/>
      <c r="S12" s="22"/>
      <c r="T12" s="104"/>
    </row>
    <row r="13" customFormat="false" ht="15" hidden="false" customHeight="false" outlineLevel="0" collapsed="false">
      <c r="A13" s="97"/>
      <c r="B13" s="46"/>
      <c r="C13" s="47"/>
      <c r="D13" s="46"/>
      <c r="E13" s="46"/>
      <c r="F13" s="98"/>
      <c r="G13" s="17"/>
      <c r="H13" s="102" t="s">
        <v>80</v>
      </c>
      <c r="I13" s="22" t="n">
        <v>241</v>
      </c>
      <c r="J13" s="17" t="s">
        <v>107</v>
      </c>
      <c r="K13" s="22" t="n">
        <v>3</v>
      </c>
      <c r="L13" s="22" t="s">
        <v>155</v>
      </c>
      <c r="M13" s="63" t="s">
        <v>108</v>
      </c>
      <c r="O13" s="105" t="s">
        <v>156</v>
      </c>
    </row>
    <row r="14" customFormat="false" ht="15" hidden="false" customHeight="false" outlineLevel="0" collapsed="false">
      <c r="A14" s="100" t="s">
        <v>157</v>
      </c>
      <c r="B14" s="46"/>
      <c r="C14" s="47"/>
      <c r="D14" s="46"/>
      <c r="E14" s="46"/>
      <c r="F14" s="85"/>
      <c r="G14" s="17"/>
      <c r="H14" s="102" t="s">
        <v>80</v>
      </c>
      <c r="I14" s="22" t="n">
        <v>251</v>
      </c>
      <c r="J14" s="17" t="s">
        <v>103</v>
      </c>
      <c r="K14" s="22" t="n">
        <v>3</v>
      </c>
      <c r="L14" s="22" t="s">
        <v>152</v>
      </c>
      <c r="M14" s="55" t="s">
        <v>101</v>
      </c>
      <c r="O14" s="106" t="s">
        <v>158</v>
      </c>
    </row>
    <row r="15" customFormat="false" ht="15" hidden="false" customHeight="false" outlineLevel="0" collapsed="false">
      <c r="A15" s="45" t="s">
        <v>159</v>
      </c>
      <c r="B15" s="46" t="n">
        <v>135</v>
      </c>
      <c r="C15" s="47" t="s">
        <v>86</v>
      </c>
      <c r="D15" s="46" t="n">
        <v>3</v>
      </c>
      <c r="E15" s="46" t="s">
        <v>160</v>
      </c>
      <c r="F15" s="85"/>
      <c r="G15" s="17"/>
      <c r="H15" s="107" t="s">
        <v>80</v>
      </c>
      <c r="I15" s="103" t="n">
        <v>252</v>
      </c>
      <c r="J15" s="108" t="s">
        <v>109</v>
      </c>
      <c r="K15" s="103" t="n">
        <v>3</v>
      </c>
      <c r="L15" s="103" t="s">
        <v>161</v>
      </c>
      <c r="M15" s="63" t="s">
        <v>110</v>
      </c>
      <c r="O15" s="109" t="s">
        <v>162</v>
      </c>
      <c r="Q15" s="0" t="s">
        <v>163</v>
      </c>
    </row>
    <row r="16" customFormat="false" ht="15" hidden="false" customHeight="false" outlineLevel="0" collapsed="false">
      <c r="A16" s="110"/>
      <c r="B16" s="111"/>
      <c r="C16" s="112" t="s">
        <v>97</v>
      </c>
      <c r="D16" s="111" t="n">
        <v>3</v>
      </c>
      <c r="E16" s="111" t="s">
        <v>164</v>
      </c>
      <c r="F16" s="85"/>
      <c r="G16" s="17"/>
      <c r="H16" s="45" t="s">
        <v>80</v>
      </c>
      <c r="I16" s="46" t="n">
        <v>399</v>
      </c>
      <c r="J16" s="47" t="s">
        <v>104</v>
      </c>
      <c r="K16" s="46" t="n">
        <v>0</v>
      </c>
      <c r="L16" s="46" t="s">
        <v>152</v>
      </c>
      <c r="M16" s="55"/>
      <c r="Q16" s="0" t="s">
        <v>165</v>
      </c>
    </row>
    <row r="17" customFormat="false" ht="15" hidden="false" customHeight="false" outlineLevel="0" collapsed="false">
      <c r="A17" s="45" t="s">
        <v>166</v>
      </c>
      <c r="B17" s="46" t="n">
        <v>101</v>
      </c>
      <c r="C17" s="47" t="s">
        <v>87</v>
      </c>
      <c r="D17" s="46" t="n">
        <v>3</v>
      </c>
      <c r="E17" s="46" t="s">
        <v>152</v>
      </c>
      <c r="F17" s="85"/>
      <c r="G17" s="17"/>
      <c r="H17" s="45" t="s">
        <v>80</v>
      </c>
      <c r="I17" s="46" t="n">
        <v>255</v>
      </c>
      <c r="J17" s="47" t="s">
        <v>167</v>
      </c>
      <c r="K17" s="46" t="n">
        <v>3</v>
      </c>
      <c r="L17" s="46" t="s">
        <v>168</v>
      </c>
      <c r="M17" s="55" t="s">
        <v>110</v>
      </c>
      <c r="Q17" s="0" t="s">
        <v>169</v>
      </c>
    </row>
    <row r="18" customFormat="false" ht="15" hidden="false" customHeight="false" outlineLevel="0" collapsed="false">
      <c r="A18" s="45" t="s">
        <v>166</v>
      </c>
      <c r="B18" s="46" t="n">
        <v>201</v>
      </c>
      <c r="C18" s="47" t="s">
        <v>106</v>
      </c>
      <c r="D18" s="46" t="n">
        <v>3</v>
      </c>
      <c r="E18" s="46" t="s">
        <v>170</v>
      </c>
      <c r="F18" s="85"/>
      <c r="G18" s="17"/>
      <c r="H18" s="110" t="s">
        <v>80</v>
      </c>
      <c r="I18" s="111" t="n">
        <v>261</v>
      </c>
      <c r="J18" s="112" t="s">
        <v>171</v>
      </c>
      <c r="K18" s="111" t="n">
        <v>3</v>
      </c>
      <c r="L18" s="111" t="s">
        <v>164</v>
      </c>
      <c r="M18" s="55" t="s">
        <v>110</v>
      </c>
      <c r="Q18" s="0" t="s">
        <v>172</v>
      </c>
    </row>
    <row r="19" customFormat="false" ht="15" hidden="false" customHeight="false" outlineLevel="0" collapsed="false">
      <c r="A19" s="97"/>
      <c r="B19" s="46"/>
      <c r="C19" s="47"/>
      <c r="D19" s="46"/>
      <c r="E19" s="46"/>
      <c r="F19" s="85"/>
      <c r="G19" s="17"/>
      <c r="H19" s="110" t="s">
        <v>91</v>
      </c>
      <c r="I19" s="111" t="n">
        <v>305</v>
      </c>
      <c r="J19" s="112" t="s">
        <v>123</v>
      </c>
      <c r="K19" s="111" t="n">
        <v>3</v>
      </c>
      <c r="L19" s="111" t="s">
        <v>164</v>
      </c>
      <c r="M19" s="63" t="s">
        <v>124</v>
      </c>
    </row>
    <row r="20" customFormat="false" ht="15" hidden="false" customHeight="false" outlineLevel="0" collapsed="false">
      <c r="A20" s="113" t="s">
        <v>173</v>
      </c>
      <c r="B20" s="46"/>
      <c r="C20" s="47"/>
      <c r="D20" s="46"/>
      <c r="E20" s="46"/>
      <c r="F20" s="85"/>
      <c r="G20" s="17"/>
      <c r="H20" s="114" t="s">
        <v>91</v>
      </c>
      <c r="I20" s="115" t="n">
        <v>325</v>
      </c>
      <c r="J20" s="116" t="s">
        <v>118</v>
      </c>
      <c r="K20" s="115" t="n">
        <v>3</v>
      </c>
      <c r="L20" s="115" t="s">
        <v>174</v>
      </c>
      <c r="M20" s="63" t="s">
        <v>113</v>
      </c>
    </row>
    <row r="21" customFormat="false" ht="15" hidden="false" customHeight="false" outlineLevel="0" collapsed="false">
      <c r="A21" s="107" t="s">
        <v>175</v>
      </c>
      <c r="B21" s="103" t="s">
        <v>176</v>
      </c>
      <c r="C21" s="108" t="s">
        <v>105</v>
      </c>
      <c r="D21" s="103" t="n">
        <v>4</v>
      </c>
      <c r="E21" s="103" t="s">
        <v>161</v>
      </c>
      <c r="F21" s="117"/>
      <c r="G21" s="17"/>
      <c r="H21" s="114" t="s">
        <v>91</v>
      </c>
      <c r="I21" s="115" t="n">
        <v>405</v>
      </c>
      <c r="J21" s="116" t="s">
        <v>130</v>
      </c>
      <c r="K21" s="115" t="n">
        <v>3</v>
      </c>
      <c r="L21" s="115" t="s">
        <v>174</v>
      </c>
      <c r="M21" s="63" t="s">
        <v>113</v>
      </c>
    </row>
    <row r="22" customFormat="false" ht="15" hidden="false" customHeight="false" outlineLevel="0" collapsed="false">
      <c r="A22" s="45" t="s">
        <v>175</v>
      </c>
      <c r="B22" s="46" t="s">
        <v>177</v>
      </c>
      <c r="C22" s="47" t="s">
        <v>114</v>
      </c>
      <c r="D22" s="46" t="n">
        <v>4</v>
      </c>
      <c r="E22" s="46" t="s">
        <v>168</v>
      </c>
      <c r="F22" s="117"/>
      <c r="G22" s="17"/>
      <c r="H22" s="118" t="s">
        <v>91</v>
      </c>
      <c r="I22" s="119" t="n">
        <v>406</v>
      </c>
      <c r="J22" s="120" t="s">
        <v>135</v>
      </c>
      <c r="K22" s="119" t="n">
        <v>3</v>
      </c>
      <c r="L22" s="119" t="s">
        <v>178</v>
      </c>
      <c r="M22" s="63" t="s">
        <v>136</v>
      </c>
    </row>
    <row r="23" customFormat="false" ht="15" hidden="false" customHeight="false" outlineLevel="0" collapsed="false">
      <c r="A23" s="97"/>
      <c r="B23" s="46"/>
      <c r="C23" s="47"/>
      <c r="D23" s="46"/>
      <c r="E23" s="46"/>
      <c r="F23" s="98"/>
      <c r="G23" s="17"/>
      <c r="H23" s="118" t="s">
        <v>91</v>
      </c>
      <c r="I23" s="119" t="n">
        <v>500</v>
      </c>
      <c r="J23" s="120" t="s">
        <v>137</v>
      </c>
      <c r="K23" s="119" t="n">
        <v>3</v>
      </c>
      <c r="L23" s="119" t="s">
        <v>178</v>
      </c>
      <c r="M23" s="63" t="s">
        <v>138</v>
      </c>
    </row>
    <row r="24" customFormat="false" ht="15" hidden="false" customHeight="false" outlineLevel="0" collapsed="false">
      <c r="A24" s="100" t="s">
        <v>179</v>
      </c>
      <c r="B24" s="46"/>
      <c r="C24" s="47"/>
      <c r="D24" s="46"/>
      <c r="E24" s="46"/>
      <c r="F24" s="98"/>
      <c r="G24" s="17"/>
      <c r="H24" s="45"/>
      <c r="I24" s="46"/>
      <c r="J24" s="47"/>
      <c r="K24" s="46"/>
      <c r="L24" s="46"/>
      <c r="M24" s="55"/>
    </row>
    <row r="25" customFormat="false" ht="15" hidden="false" customHeight="false" outlineLevel="0" collapsed="false">
      <c r="A25" s="45" t="s">
        <v>80</v>
      </c>
      <c r="B25" s="46" t="n">
        <v>181</v>
      </c>
      <c r="C25" s="47" t="s">
        <v>81</v>
      </c>
      <c r="D25" s="46" t="n">
        <v>4</v>
      </c>
      <c r="E25" s="46" t="s">
        <v>180</v>
      </c>
      <c r="F25" s="121"/>
      <c r="G25" s="17"/>
      <c r="H25" s="114" t="s">
        <v>91</v>
      </c>
      <c r="I25" s="115" t="n">
        <v>511</v>
      </c>
      <c r="J25" s="116" t="s">
        <v>112</v>
      </c>
      <c r="K25" s="115" t="n">
        <v>3</v>
      </c>
      <c r="L25" s="115" t="s">
        <v>174</v>
      </c>
      <c r="M25" s="63" t="s">
        <v>113</v>
      </c>
      <c r="P25" s="1"/>
    </row>
    <row r="26" customFormat="false" ht="15" hidden="false" customHeight="false" outlineLevel="0" collapsed="false">
      <c r="A26" s="102" t="s">
        <v>80</v>
      </c>
      <c r="B26" s="22" t="n">
        <v>182</v>
      </c>
      <c r="C26" s="47" t="s">
        <v>89</v>
      </c>
      <c r="D26" s="22" t="n">
        <v>4</v>
      </c>
      <c r="E26" s="22" t="s">
        <v>155</v>
      </c>
      <c r="F26" s="55" t="s">
        <v>90</v>
      </c>
      <c r="G26" s="17"/>
      <c r="H26" s="45"/>
      <c r="I26" s="46"/>
      <c r="J26" s="47"/>
      <c r="K26" s="46"/>
      <c r="L26" s="46"/>
      <c r="M26" s="55"/>
    </row>
    <row r="27" customFormat="false" ht="15" hidden="false" customHeight="false" outlineLevel="0" collapsed="false">
      <c r="A27" s="102"/>
      <c r="B27" s="22"/>
      <c r="C27" s="47"/>
      <c r="D27" s="22"/>
      <c r="E27" s="22"/>
      <c r="F27" s="55"/>
      <c r="G27" s="17"/>
      <c r="H27" s="45"/>
      <c r="I27" s="46"/>
      <c r="J27" s="47"/>
      <c r="K27" s="46"/>
      <c r="L27" s="46"/>
      <c r="M27" s="63"/>
    </row>
    <row r="28" customFormat="false" ht="15" hidden="false" customHeight="false" outlineLevel="0" collapsed="false">
      <c r="A28" s="122" t="s">
        <v>181</v>
      </c>
      <c r="B28" s="123"/>
      <c r="C28" s="124"/>
      <c r="D28" s="123"/>
      <c r="E28" s="22"/>
      <c r="F28" s="125"/>
      <c r="G28" s="17"/>
      <c r="H28" s="45"/>
      <c r="I28" s="46"/>
      <c r="J28" s="47"/>
      <c r="K28" s="46"/>
      <c r="L28" s="46"/>
      <c r="M28" s="99"/>
    </row>
    <row r="29" customFormat="false" ht="15" hidden="false" customHeight="false" outlineLevel="0" collapsed="false">
      <c r="A29" s="102" t="s">
        <v>80</v>
      </c>
      <c r="B29" s="22" t="n">
        <v>221</v>
      </c>
      <c r="C29" s="17" t="s">
        <v>182</v>
      </c>
      <c r="D29" s="22" t="n">
        <v>4</v>
      </c>
      <c r="E29" s="22" t="s">
        <v>155</v>
      </c>
      <c r="F29" s="55" t="s">
        <v>101</v>
      </c>
      <c r="G29" s="17"/>
      <c r="H29" s="101" t="s">
        <v>183</v>
      </c>
      <c r="I29" s="46"/>
      <c r="J29" s="47"/>
      <c r="K29" s="46"/>
      <c r="L29" s="46"/>
      <c r="M29" s="99"/>
    </row>
    <row r="30" customFormat="false" ht="15" hidden="false" customHeight="false" outlineLevel="0" collapsed="false">
      <c r="A30" s="45"/>
      <c r="B30" s="46"/>
      <c r="C30" s="47"/>
      <c r="D30" s="46"/>
      <c r="E30" s="46"/>
      <c r="F30" s="55"/>
      <c r="G30" s="17"/>
      <c r="H30" s="45" t="s">
        <v>80</v>
      </c>
      <c r="I30" s="46" t="n">
        <v>231</v>
      </c>
      <c r="J30" s="47" t="s">
        <v>184</v>
      </c>
      <c r="K30" s="46" t="n">
        <v>3</v>
      </c>
      <c r="L30" s="46" t="s">
        <v>152</v>
      </c>
      <c r="M30" s="99"/>
    </row>
    <row r="31" customFormat="false" ht="15" hidden="false" customHeight="false" outlineLevel="0" collapsed="false">
      <c r="A31" s="113" t="s">
        <v>185</v>
      </c>
      <c r="B31" s="46"/>
      <c r="C31" s="47"/>
      <c r="D31" s="126"/>
      <c r="E31" s="126"/>
      <c r="F31" s="127" t="str">
        <f aca="false">CONCATENATE("[",'Basic Info'!B14,"]")</f>
        <v>[]</v>
      </c>
      <c r="G31" s="17"/>
      <c r="H31" s="45" t="s">
        <v>80</v>
      </c>
      <c r="I31" s="46" t="n">
        <v>431</v>
      </c>
      <c r="J31" s="47" t="s">
        <v>186</v>
      </c>
      <c r="K31" s="46" t="n">
        <v>3</v>
      </c>
      <c r="L31" s="46" t="s">
        <v>168</v>
      </c>
      <c r="M31" s="99"/>
    </row>
    <row r="32" customFormat="false" ht="15" hidden="false" customHeight="false" outlineLevel="0" collapsed="false">
      <c r="A32" s="45" t="s">
        <v>166</v>
      </c>
      <c r="B32" s="46" t="n">
        <v>520</v>
      </c>
      <c r="C32" s="47" t="s">
        <v>187</v>
      </c>
      <c r="D32" s="46" t="n">
        <v>3</v>
      </c>
      <c r="E32" s="46" t="s">
        <v>168</v>
      </c>
      <c r="F32" s="125"/>
      <c r="G32" s="17"/>
      <c r="H32" s="107" t="s">
        <v>188</v>
      </c>
      <c r="I32" s="103" t="n">
        <v>326</v>
      </c>
      <c r="J32" s="108" t="s">
        <v>189</v>
      </c>
      <c r="K32" s="103" t="n">
        <v>3</v>
      </c>
      <c r="L32" s="103" t="s">
        <v>161</v>
      </c>
      <c r="M32" s="99"/>
    </row>
    <row r="33" customFormat="false" ht="15" hidden="false" customHeight="false" outlineLevel="0" collapsed="false">
      <c r="A33" s="107" t="s">
        <v>83</v>
      </c>
      <c r="B33" s="103" t="s">
        <v>84</v>
      </c>
      <c r="C33" s="108" t="s">
        <v>121</v>
      </c>
      <c r="D33" s="103" t="n">
        <v>3</v>
      </c>
      <c r="E33" s="103" t="s">
        <v>161</v>
      </c>
      <c r="F33" s="125"/>
      <c r="G33" s="17"/>
      <c r="H33" s="107"/>
      <c r="I33" s="103"/>
      <c r="J33" s="108" t="s">
        <v>190</v>
      </c>
      <c r="K33" s="103" t="n">
        <v>3</v>
      </c>
      <c r="L33" s="103" t="s">
        <v>161</v>
      </c>
      <c r="M33" s="99"/>
    </row>
    <row r="34" customFormat="false" ht="15" hidden="false" customHeight="false" outlineLevel="0" collapsed="false">
      <c r="A34" s="114" t="s">
        <v>83</v>
      </c>
      <c r="B34" s="115" t="s">
        <v>84</v>
      </c>
      <c r="C34" s="116" t="s">
        <v>127</v>
      </c>
      <c r="D34" s="115" t="n">
        <v>3</v>
      </c>
      <c r="E34" s="115" t="s">
        <v>164</v>
      </c>
      <c r="F34" s="125"/>
      <c r="G34" s="17"/>
      <c r="H34" s="110" t="s">
        <v>91</v>
      </c>
      <c r="I34" s="111"/>
      <c r="J34" s="112" t="s">
        <v>191</v>
      </c>
      <c r="K34" s="111" t="n">
        <v>3</v>
      </c>
      <c r="L34" s="111" t="s">
        <v>164</v>
      </c>
      <c r="M34" s="99"/>
    </row>
    <row r="35" customFormat="false" ht="15" hidden="false" customHeight="false" outlineLevel="0" collapsed="false">
      <c r="A35" s="97"/>
      <c r="B35" s="46"/>
      <c r="C35" s="47"/>
      <c r="D35" s="46"/>
      <c r="E35" s="46"/>
      <c r="F35" s="125"/>
      <c r="G35" s="17"/>
      <c r="H35" s="118" t="s">
        <v>91</v>
      </c>
      <c r="I35" s="119"/>
      <c r="J35" s="120" t="s">
        <v>192</v>
      </c>
      <c r="K35" s="119" t="n">
        <v>3</v>
      </c>
      <c r="L35" s="119" t="s">
        <v>178</v>
      </c>
      <c r="M35" s="99"/>
    </row>
    <row r="36" customFormat="false" ht="15" hidden="false" customHeight="false" outlineLevel="0" collapsed="false">
      <c r="A36" s="100" t="s">
        <v>193</v>
      </c>
      <c r="B36" s="46"/>
      <c r="C36" s="47"/>
      <c r="D36" s="46"/>
      <c r="E36" s="46"/>
      <c r="F36" s="125"/>
      <c r="G36" s="17"/>
      <c r="H36" s="101" t="s">
        <v>194</v>
      </c>
      <c r="I36" s="46"/>
      <c r="J36" s="47"/>
      <c r="K36" s="128" t="str">
        <f aca="false">'Basic Info'!B20</f>
        <v>Not submitted</v>
      </c>
      <c r="L36" s="129"/>
      <c r="M36" s="99"/>
    </row>
    <row r="37" customFormat="false" ht="15" hidden="false" customHeight="false" outlineLevel="0" collapsed="false">
      <c r="A37" s="45" t="s">
        <v>93</v>
      </c>
      <c r="B37" s="46" t="n">
        <v>101</v>
      </c>
      <c r="C37" s="47" t="s">
        <v>94</v>
      </c>
      <c r="D37" s="46" t="n">
        <v>3</v>
      </c>
      <c r="E37" s="46"/>
      <c r="F37" s="125"/>
      <c r="G37" s="17"/>
      <c r="H37" s="101" t="s">
        <v>195</v>
      </c>
      <c r="I37" s="46"/>
      <c r="J37" s="47"/>
      <c r="K37" s="128" t="str">
        <f aca="false">'Basic Info'!B21</f>
        <v>Not submitted</v>
      </c>
      <c r="L37" s="129"/>
      <c r="M37" s="99"/>
    </row>
    <row r="38" customFormat="false" ht="15" hidden="false" customHeight="false" outlineLevel="0" collapsed="false">
      <c r="A38" s="130" t="s">
        <v>93</v>
      </c>
      <c r="B38" s="131" t="n">
        <v>141</v>
      </c>
      <c r="C38" s="132" t="s">
        <v>196</v>
      </c>
      <c r="D38" s="131" t="n">
        <v>4</v>
      </c>
      <c r="E38" s="46"/>
      <c r="F38" s="125"/>
      <c r="G38" s="17"/>
      <c r="H38" s="101" t="s">
        <v>197</v>
      </c>
      <c r="I38" s="46"/>
      <c r="J38" s="47"/>
      <c r="K38" s="128" t="str">
        <f aca="false">'Basic Info'!B22</f>
        <v>Not submitted</v>
      </c>
      <c r="L38" s="129"/>
      <c r="M38" s="99"/>
    </row>
    <row r="39" customFormat="false" ht="15" hidden="false" customHeight="false" outlineLevel="0" collapsed="false">
      <c r="A39" s="45"/>
      <c r="B39" s="46"/>
      <c r="C39" s="47"/>
      <c r="D39" s="46"/>
      <c r="E39" s="46"/>
      <c r="F39" s="125"/>
      <c r="G39" s="17"/>
      <c r="H39" s="133"/>
      <c r="I39" s="87"/>
      <c r="J39" s="134"/>
      <c r="K39" s="88"/>
      <c r="L39" s="135"/>
      <c r="M39" s="136"/>
    </row>
    <row r="40" customFormat="false" ht="15" hidden="false" customHeight="false" outlineLevel="0" collapsed="false">
      <c r="A40" s="100" t="s">
        <v>198</v>
      </c>
      <c r="B40" s="46"/>
      <c r="C40" s="47"/>
      <c r="D40" s="46"/>
      <c r="E40" s="46"/>
      <c r="F40" s="98"/>
      <c r="G40" s="17"/>
      <c r="H40" s="22"/>
      <c r="I40" s="22"/>
      <c r="J40" s="17"/>
      <c r="K40" s="22"/>
      <c r="L40" s="22"/>
      <c r="M40" s="22"/>
    </row>
    <row r="41" customFormat="false" ht="15" hidden="false" customHeight="false" outlineLevel="0" collapsed="false">
      <c r="A41" s="45" t="s">
        <v>199</v>
      </c>
      <c r="B41" s="46" t="n">
        <v>211</v>
      </c>
      <c r="C41" s="47" t="s">
        <v>133</v>
      </c>
      <c r="D41" s="46" t="n">
        <v>4</v>
      </c>
      <c r="E41" s="46" t="s">
        <v>155</v>
      </c>
      <c r="F41" s="85"/>
      <c r="G41" s="17"/>
      <c r="H41" s="96" t="s">
        <v>200</v>
      </c>
      <c r="I41" s="137"/>
      <c r="J41" s="138"/>
      <c r="K41" s="94" t="s">
        <v>70</v>
      </c>
      <c r="L41" s="94" t="s">
        <v>146</v>
      </c>
      <c r="M41" s="139" t="s">
        <v>2</v>
      </c>
    </row>
    <row r="42" customFormat="false" ht="15" hidden="false" customHeight="false" outlineLevel="0" collapsed="false">
      <c r="A42" s="45" t="s">
        <v>93</v>
      </c>
      <c r="B42" s="46" t="n">
        <v>141</v>
      </c>
      <c r="C42" s="47" t="s">
        <v>134</v>
      </c>
      <c r="D42" s="46" t="n">
        <v>4</v>
      </c>
      <c r="E42" s="46" t="s">
        <v>152</v>
      </c>
      <c r="F42" s="85"/>
      <c r="G42" s="17"/>
      <c r="H42" s="102"/>
      <c r="I42" s="22"/>
      <c r="J42" s="17"/>
      <c r="K42" s="22"/>
      <c r="L42" s="22"/>
      <c r="M42" s="99"/>
    </row>
    <row r="43" customFormat="false" ht="15" hidden="false" customHeight="false" outlineLevel="0" collapsed="false">
      <c r="A43" s="45" t="s">
        <v>93</v>
      </c>
      <c r="B43" s="46" t="n">
        <v>142</v>
      </c>
      <c r="C43" s="47" t="s">
        <v>140</v>
      </c>
      <c r="D43" s="46" t="n">
        <v>3</v>
      </c>
      <c r="E43" s="46" t="s">
        <v>155</v>
      </c>
      <c r="F43" s="85"/>
      <c r="G43" s="17"/>
      <c r="H43" s="140" t="s">
        <v>88</v>
      </c>
      <c r="I43" s="46"/>
      <c r="J43" s="47"/>
      <c r="K43" s="46" t="n">
        <v>0</v>
      </c>
      <c r="L43" s="46" t="s">
        <v>201</v>
      </c>
      <c r="M43" s="99"/>
    </row>
    <row r="44" customFormat="false" ht="15" hidden="false" customHeight="false" outlineLevel="0" collapsed="false">
      <c r="A44" s="110" t="s">
        <v>83</v>
      </c>
      <c r="B44" s="111" t="s">
        <v>84</v>
      </c>
      <c r="C44" s="112" t="s">
        <v>141</v>
      </c>
      <c r="D44" s="111" t="n">
        <v>3</v>
      </c>
      <c r="E44" s="111" t="s">
        <v>164</v>
      </c>
      <c r="F44" s="85"/>
      <c r="G44" s="17"/>
      <c r="H44" s="45"/>
      <c r="I44" s="46"/>
      <c r="J44" s="47"/>
      <c r="K44" s="46"/>
      <c r="L44" s="46"/>
      <c r="M44" s="99"/>
    </row>
    <row r="45" customFormat="false" ht="15" hidden="false" customHeight="false" outlineLevel="0" collapsed="false">
      <c r="A45" s="141"/>
      <c r="B45" s="142"/>
      <c r="C45" s="143" t="s">
        <v>202</v>
      </c>
      <c r="D45" s="142" t="n">
        <v>3</v>
      </c>
      <c r="E45" s="142" t="s">
        <v>178</v>
      </c>
      <c r="F45" s="90"/>
      <c r="G45" s="17"/>
      <c r="H45" s="101" t="s">
        <v>203</v>
      </c>
      <c r="I45" s="46"/>
      <c r="J45" s="47"/>
      <c r="K45" s="46"/>
      <c r="L45" s="46"/>
      <c r="M45" s="99"/>
    </row>
    <row r="46" customFormat="false" ht="15" hidden="false" customHeight="false" outlineLevel="0" collapsed="false">
      <c r="G46" s="17"/>
      <c r="H46" s="45" t="s">
        <v>204</v>
      </c>
      <c r="I46" s="46" t="n">
        <v>20</v>
      </c>
      <c r="J46" s="47" t="s">
        <v>205</v>
      </c>
      <c r="K46" s="46" t="n">
        <v>0</v>
      </c>
      <c r="L46" s="46" t="s">
        <v>201</v>
      </c>
      <c r="M46" s="99"/>
    </row>
    <row r="47" customFormat="false" ht="15" hidden="false" customHeight="true" outlineLevel="0" collapsed="false">
      <c r="A47" s="144" t="s">
        <v>206</v>
      </c>
      <c r="B47" s="144"/>
      <c r="C47" s="144"/>
      <c r="D47" s="144"/>
      <c r="E47" s="144"/>
      <c r="F47" s="144"/>
      <c r="G47" s="17"/>
      <c r="H47" s="45" t="s">
        <v>207</v>
      </c>
      <c r="I47" s="46" t="n">
        <v>16</v>
      </c>
      <c r="J47" s="47" t="s">
        <v>208</v>
      </c>
      <c r="K47" s="46" t="n">
        <v>0</v>
      </c>
      <c r="L47" s="46" t="s">
        <v>201</v>
      </c>
      <c r="M47" s="99"/>
    </row>
    <row r="48" customFormat="false" ht="15" hidden="false" customHeight="false" outlineLevel="0" collapsed="false">
      <c r="A48" s="144"/>
      <c r="B48" s="144"/>
      <c r="C48" s="144"/>
      <c r="D48" s="144"/>
      <c r="E48" s="144"/>
      <c r="F48" s="144"/>
      <c r="G48" s="17"/>
      <c r="H48" s="45"/>
      <c r="I48" s="46"/>
      <c r="J48" s="47"/>
      <c r="K48" s="46"/>
      <c r="L48" s="46"/>
      <c r="M48" s="99"/>
    </row>
    <row r="49" customFormat="false" ht="15" hidden="false" customHeight="false" outlineLevel="0" collapsed="false">
      <c r="A49" s="145"/>
      <c r="B49" s="146"/>
      <c r="C49" s="146"/>
      <c r="D49" s="146"/>
      <c r="E49" s="146"/>
      <c r="F49" s="147"/>
      <c r="G49" s="17"/>
      <c r="H49" s="101" t="s">
        <v>209</v>
      </c>
      <c r="I49" s="46"/>
      <c r="J49" s="47"/>
      <c r="K49" s="46"/>
      <c r="L49" s="46"/>
      <c r="M49" s="99"/>
    </row>
    <row r="50" customFormat="false" ht="15" hidden="false" customHeight="false" outlineLevel="0" collapsed="false">
      <c r="A50" s="148" t="s">
        <v>210</v>
      </c>
      <c r="B50" s="149"/>
      <c r="C50" s="149"/>
      <c r="D50" s="149"/>
      <c r="E50" s="149"/>
      <c r="F50" s="150"/>
      <c r="G50" s="17"/>
      <c r="H50" s="45" t="s">
        <v>93</v>
      </c>
      <c r="I50" s="46" t="n">
        <v>243</v>
      </c>
      <c r="J50" s="47" t="s">
        <v>122</v>
      </c>
      <c r="K50" s="46" t="n">
        <v>3</v>
      </c>
      <c r="L50" s="46" t="s">
        <v>155</v>
      </c>
      <c r="M50" s="99"/>
    </row>
    <row r="51" customFormat="false" ht="15" hidden="false" customHeight="false" outlineLevel="0" collapsed="false">
      <c r="A51" s="151" t="s">
        <v>211</v>
      </c>
      <c r="B51" s="152"/>
      <c r="C51" s="152"/>
      <c r="D51" s="152"/>
      <c r="E51" s="152"/>
      <c r="F51" s="147"/>
      <c r="G51" s="17"/>
      <c r="H51" s="45" t="s">
        <v>93</v>
      </c>
      <c r="I51" s="46" t="n">
        <v>262</v>
      </c>
      <c r="J51" s="47" t="s">
        <v>128</v>
      </c>
      <c r="K51" s="46" t="n">
        <v>3</v>
      </c>
      <c r="L51" s="46" t="s">
        <v>168</v>
      </c>
      <c r="M51" s="99"/>
    </row>
    <row r="52" customFormat="false" ht="15" hidden="false" customHeight="true" outlineLevel="0" collapsed="false">
      <c r="A52" s="102" t="s">
        <v>212</v>
      </c>
      <c r="B52" s="22" t="n">
        <v>101</v>
      </c>
      <c r="C52" s="17" t="s">
        <v>213</v>
      </c>
      <c r="D52" s="22" t="n">
        <v>3</v>
      </c>
      <c r="E52" s="153"/>
      <c r="F52" s="154"/>
      <c r="H52" s="97"/>
      <c r="I52" s="46"/>
      <c r="J52" s="47"/>
      <c r="K52" s="46"/>
      <c r="L52" s="46"/>
      <c r="M52" s="99"/>
    </row>
    <row r="53" customFormat="false" ht="15" hidden="false" customHeight="false" outlineLevel="0" collapsed="false">
      <c r="A53" s="102" t="s">
        <v>212</v>
      </c>
      <c r="B53" s="22" t="n">
        <v>103</v>
      </c>
      <c r="C53" s="17" t="s">
        <v>214</v>
      </c>
      <c r="D53" s="22" t="n">
        <v>1</v>
      </c>
      <c r="E53" s="153"/>
      <c r="F53" s="154"/>
      <c r="H53" s="113" t="s">
        <v>215</v>
      </c>
      <c r="I53" s="22"/>
      <c r="J53" s="17"/>
      <c r="K53" s="22" t="s">
        <v>33</v>
      </c>
      <c r="L53" s="84" t="s">
        <v>216</v>
      </c>
      <c r="M53" s="20"/>
    </row>
    <row r="54" customFormat="false" ht="15" hidden="false" customHeight="false" outlineLevel="0" collapsed="false">
      <c r="A54" s="102" t="s">
        <v>212</v>
      </c>
      <c r="B54" s="22" t="n">
        <v>102</v>
      </c>
      <c r="C54" s="17" t="s">
        <v>217</v>
      </c>
      <c r="D54" s="22" t="n">
        <v>3</v>
      </c>
      <c r="E54" s="153"/>
      <c r="F54" s="154"/>
      <c r="H54" s="101" t="s">
        <v>218</v>
      </c>
      <c r="I54" s="46"/>
      <c r="J54" s="47"/>
      <c r="K54" s="46" t="str">
        <f aca="false">'Basic Info'!$B$23</f>
        <v>No</v>
      </c>
      <c r="L54" s="129"/>
      <c r="M54" s="99"/>
    </row>
    <row r="55" customFormat="false" ht="15" hidden="false" customHeight="false" outlineLevel="0" collapsed="false">
      <c r="A55" s="102" t="s">
        <v>212</v>
      </c>
      <c r="B55" s="22" t="n">
        <v>104</v>
      </c>
      <c r="C55" s="17" t="s">
        <v>219</v>
      </c>
      <c r="D55" s="22" t="n">
        <v>1</v>
      </c>
      <c r="E55" s="22"/>
      <c r="F55" s="99"/>
      <c r="H55" s="155"/>
      <c r="I55" s="87"/>
      <c r="J55" s="134"/>
      <c r="K55" s="87"/>
      <c r="L55" s="87"/>
      <c r="M55" s="136"/>
    </row>
    <row r="56" customFormat="false" ht="15" hidden="false" customHeight="true" outlineLevel="0" collapsed="false">
      <c r="A56" s="156" t="s">
        <v>220</v>
      </c>
      <c r="B56" s="22"/>
      <c r="C56" s="17"/>
      <c r="D56" s="22"/>
      <c r="E56" s="157"/>
      <c r="F56" s="158"/>
      <c r="H56" s="9"/>
    </row>
    <row r="57" customFormat="false" ht="15" hidden="false" customHeight="true" outlineLevel="0" collapsed="false">
      <c r="A57" s="102" t="s">
        <v>221</v>
      </c>
      <c r="B57" s="22" t="n">
        <v>141</v>
      </c>
      <c r="C57" s="17" t="s">
        <v>222</v>
      </c>
      <c r="D57" s="22" t="n">
        <v>3</v>
      </c>
      <c r="E57" s="157"/>
      <c r="F57" s="158"/>
      <c r="H57" s="77" t="s">
        <v>223</v>
      </c>
      <c r="I57" s="81"/>
      <c r="J57" s="159"/>
      <c r="K57" s="81"/>
      <c r="L57" s="81"/>
      <c r="M57" s="160"/>
    </row>
    <row r="58" customFormat="false" ht="15" hidden="false" customHeight="false" outlineLevel="0" collapsed="false">
      <c r="A58" s="102" t="s">
        <v>221</v>
      </c>
      <c r="B58" s="22" t="n">
        <v>145</v>
      </c>
      <c r="C58" s="17" t="s">
        <v>224</v>
      </c>
      <c r="D58" s="22" t="n">
        <v>1</v>
      </c>
      <c r="E58" s="22"/>
      <c r="F58" s="99"/>
      <c r="H58" s="83" t="s">
        <v>225</v>
      </c>
      <c r="I58" s="22"/>
      <c r="J58" s="17"/>
      <c r="K58" s="22"/>
      <c r="L58" s="22"/>
      <c r="M58" s="99"/>
    </row>
    <row r="59" customFormat="false" ht="15" hidden="false" customHeight="false" outlineLevel="0" collapsed="false">
      <c r="A59" s="102" t="s">
        <v>221</v>
      </c>
      <c r="B59" s="22" t="n">
        <v>142</v>
      </c>
      <c r="C59" s="17" t="s">
        <v>226</v>
      </c>
      <c r="D59" s="22" t="n">
        <v>3</v>
      </c>
      <c r="E59" s="22"/>
      <c r="F59" s="99"/>
      <c r="H59" s="102"/>
      <c r="I59" s="22"/>
      <c r="J59" s="17"/>
      <c r="K59" s="22"/>
      <c r="L59" s="22"/>
      <c r="M59" s="99"/>
    </row>
    <row r="60" customFormat="false" ht="15" hidden="false" customHeight="false" outlineLevel="0" collapsed="false">
      <c r="A60" s="102" t="s">
        <v>221</v>
      </c>
      <c r="B60" s="22" t="n">
        <v>146</v>
      </c>
      <c r="C60" s="17" t="s">
        <v>227</v>
      </c>
      <c r="D60" s="22" t="n">
        <v>1</v>
      </c>
      <c r="E60" s="22"/>
      <c r="F60" s="99"/>
      <c r="H60" s="86" t="s">
        <v>228</v>
      </c>
      <c r="I60" s="87"/>
      <c r="J60" s="134"/>
      <c r="K60" s="87"/>
      <c r="L60" s="87"/>
      <c r="M60" s="136"/>
    </row>
    <row r="61" customFormat="false" ht="15" hidden="false" customHeight="false" outlineLevel="0" collapsed="false">
      <c r="A61" s="156" t="s">
        <v>229</v>
      </c>
      <c r="B61" s="22"/>
      <c r="C61" s="17"/>
      <c r="D61" s="22"/>
      <c r="E61" s="22"/>
      <c r="F61" s="99"/>
    </row>
    <row r="62" customFormat="false" ht="15" hidden="false" customHeight="false" outlineLevel="0" collapsed="false">
      <c r="A62" s="102" t="s">
        <v>230</v>
      </c>
      <c r="B62" s="22" t="n">
        <v>211</v>
      </c>
      <c r="C62" s="17" t="s">
        <v>231</v>
      </c>
      <c r="D62" s="22" t="n">
        <v>4</v>
      </c>
      <c r="E62" s="22"/>
      <c r="F62" s="99"/>
      <c r="H62" s="128" t="s">
        <v>232</v>
      </c>
    </row>
    <row r="63" customFormat="false" ht="15" hidden="false" customHeight="false" outlineLevel="0" collapsed="false">
      <c r="A63" s="102" t="s">
        <v>230</v>
      </c>
      <c r="B63" s="22" t="n">
        <v>212</v>
      </c>
      <c r="C63" s="17" t="s">
        <v>233</v>
      </c>
      <c r="D63" s="22" t="n">
        <v>4</v>
      </c>
      <c r="E63" s="22"/>
      <c r="F63" s="99"/>
      <c r="H63" s="128" t="s">
        <v>234</v>
      </c>
    </row>
    <row r="64" customFormat="false" ht="15" hidden="false" customHeight="false" outlineLevel="0" collapsed="false">
      <c r="A64" s="155"/>
      <c r="B64" s="161"/>
      <c r="C64" s="161"/>
      <c r="D64" s="161"/>
      <c r="E64" s="161"/>
      <c r="F64" s="162"/>
    </row>
    <row r="65" customFormat="false" ht="15" hidden="false" customHeight="false" outlineLevel="0" collapsed="false">
      <c r="A65" s="163" t="s">
        <v>235</v>
      </c>
      <c r="B65" s="164"/>
      <c r="C65" s="165"/>
      <c r="H65" s="4" t="s">
        <v>236</v>
      </c>
    </row>
    <row r="66" customFormat="false" ht="15" hidden="false" customHeight="false" outlineLevel="0" collapsed="false">
      <c r="A66" s="163" t="s">
        <v>237</v>
      </c>
      <c r="B66" s="164"/>
      <c r="C66" s="165"/>
      <c r="H66" s="4"/>
    </row>
    <row r="67" customFormat="false" ht="15" hidden="false" customHeight="false" outlineLevel="0" collapsed="false">
      <c r="A67" s="166"/>
      <c r="B67" s="166"/>
      <c r="C67" s="166"/>
    </row>
    <row r="68" customFormat="false" ht="15" hidden="false" customHeight="false" outlineLevel="0" collapsed="false">
      <c r="A68" s="167"/>
      <c r="B68" s="167"/>
      <c r="C68" s="167"/>
    </row>
    <row r="69" customFormat="false" ht="15" hidden="false" customHeight="false" outlineLevel="0" collapsed="false">
      <c r="A69" s="167"/>
      <c r="B69" s="167"/>
      <c r="C69" s="167"/>
    </row>
    <row r="70" customFormat="false" ht="15" hidden="false" customHeight="false" outlineLevel="0" collapsed="false">
      <c r="A70" s="167"/>
      <c r="B70" s="167"/>
      <c r="C70" s="167"/>
    </row>
    <row r="71" customFormat="false" ht="15" hidden="false" customHeight="false" outlineLevel="0" collapsed="false">
      <c r="A71" s="167"/>
      <c r="B71" s="167"/>
      <c r="C71" s="167"/>
    </row>
    <row r="72" customFormat="false" ht="15" hidden="false" customHeight="false" outlineLevel="0" collapsed="false">
      <c r="A72" s="167"/>
      <c r="B72" s="167"/>
      <c r="C72" s="167"/>
    </row>
    <row r="73" customFormat="false" ht="15" hidden="false" customHeight="false" outlineLevel="0" collapsed="false">
      <c r="A73" s="167"/>
      <c r="B73" s="167"/>
      <c r="C73" s="167"/>
    </row>
    <row r="74" customFormat="false" ht="15" hidden="false" customHeight="false" outlineLevel="0" collapsed="false">
      <c r="A74" s="4"/>
    </row>
    <row r="76" customFormat="false" ht="15" hidden="false" customHeight="false" outlineLevel="0" collapsed="false">
      <c r="A76" s="4"/>
    </row>
    <row r="77" customFormat="false" ht="15" hidden="false" customHeight="false" outlineLevel="0" collapsed="false">
      <c r="A77" s="4"/>
    </row>
  </sheetData>
  <mergeCells count="3">
    <mergeCell ref="A1:M1"/>
    <mergeCell ref="A2:M2"/>
    <mergeCell ref="A47:F48"/>
  </mergeCells>
  <dataValidations count="1">
    <dataValidation allowBlank="true" operator="between" showDropDown="false" showErrorMessage="true" showInputMessage="true" sqref="O24" type="list">
      <formula1>List1</formula1>
      <formula2>0</formula2>
    </dataValidation>
  </dataValidation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12" width="6.14"/>
    <col collapsed="false" customWidth="true" hidden="false" outlineLevel="0" max="3" min="3" style="12" width="5.28"/>
    <col collapsed="false" customWidth="true" hidden="false" outlineLevel="0" max="4" min="4" style="0" width="35"/>
    <col collapsed="false" customWidth="true" hidden="false" outlineLevel="0" max="5" min="5" style="12" width="3.43"/>
    <col collapsed="false" customWidth="true" hidden="false" outlineLevel="0" max="6" min="6" style="12" width="4.14"/>
    <col collapsed="false" customWidth="true" hidden="false" outlineLevel="0" max="7" min="7" style="0" width="9.14"/>
    <col collapsed="false" customWidth="true" hidden="false" outlineLevel="0" max="8" min="8" style="0" width="2.43"/>
    <col collapsed="false" customWidth="true" hidden="false" outlineLevel="0" max="9" min="9" style="0" width="6.43"/>
    <col collapsed="false" customWidth="true" hidden="false" outlineLevel="0" max="10" min="10" style="12" width="4.71"/>
    <col collapsed="false" customWidth="true" hidden="false" outlineLevel="0" max="11" min="11" style="0" width="33.28"/>
    <col collapsed="false" customWidth="true" hidden="false" outlineLevel="0" max="12" min="12" style="12" width="4.57"/>
    <col collapsed="false" customWidth="true" hidden="false" outlineLevel="0" max="13" min="13" style="12" width="3.71"/>
    <col collapsed="false" customWidth="true" hidden="false" outlineLevel="0" max="14" min="14" style="4" width="13.28"/>
    <col collapsed="false" customWidth="true" hidden="false" outlineLevel="0" max="15" min="15" style="0" width="2.71"/>
    <col collapsed="false" customWidth="true" hidden="false" outlineLevel="0" max="1025" min="16" style="0" width="8.53"/>
  </cols>
  <sheetData>
    <row r="1" customFormat="false" ht="31.5" hidden="false" customHeight="false" outlineLevel="0" collapsed="false">
      <c r="A1" s="75" t="s">
        <v>142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customFormat="false" ht="26.25" hidden="false" customHeight="false" outlineLevel="0" collapsed="false">
      <c r="B2" s="76" t="s">
        <v>238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customFormat="false" ht="15" hidden="false" customHeight="false" outlineLevel="0" collapsed="false">
      <c r="D3" s="12"/>
      <c r="G3" s="12"/>
      <c r="H3" s="12"/>
      <c r="I3" s="12"/>
      <c r="K3" s="12"/>
      <c r="N3" s="12"/>
    </row>
    <row r="4" customFormat="false" ht="18.75" hidden="false" customHeight="false" outlineLevel="0" collapsed="false">
      <c r="A4" s="168"/>
      <c r="B4" s="169" t="s">
        <v>239</v>
      </c>
      <c r="C4" s="137"/>
      <c r="D4" s="137"/>
      <c r="E4" s="137"/>
      <c r="F4" s="137"/>
      <c r="G4" s="137"/>
      <c r="H4" s="137"/>
      <c r="I4" s="170"/>
      <c r="J4" s="137"/>
      <c r="K4" s="137"/>
      <c r="L4" s="137"/>
      <c r="M4" s="137"/>
      <c r="N4" s="170"/>
      <c r="O4" s="171"/>
    </row>
    <row r="5" customFormat="false" ht="15" hidden="false" customHeight="false" outlineLevel="0" collapsed="false">
      <c r="A5" s="172"/>
      <c r="B5" s="173" t="s">
        <v>240</v>
      </c>
      <c r="C5" s="174"/>
      <c r="D5" s="175"/>
      <c r="E5" s="176" t="s">
        <v>70</v>
      </c>
      <c r="F5" s="176" t="s">
        <v>146</v>
      </c>
      <c r="G5" s="177" t="s">
        <v>147</v>
      </c>
      <c r="H5" s="24"/>
      <c r="I5" s="173" t="s">
        <v>241</v>
      </c>
      <c r="J5" s="174"/>
      <c r="K5" s="175"/>
      <c r="L5" s="176" t="s">
        <v>70</v>
      </c>
      <c r="M5" s="176" t="s">
        <v>146</v>
      </c>
      <c r="N5" s="177" t="s">
        <v>147</v>
      </c>
      <c r="O5" s="32"/>
    </row>
    <row r="6" customFormat="false" ht="15" hidden="false" customHeight="false" outlineLevel="0" collapsed="false">
      <c r="A6" s="172"/>
      <c r="B6" s="45" t="s">
        <v>80</v>
      </c>
      <c r="C6" s="46" t="n">
        <v>181</v>
      </c>
      <c r="D6" s="47" t="s">
        <v>81</v>
      </c>
      <c r="E6" s="46" t="n">
        <v>4</v>
      </c>
      <c r="F6" s="46"/>
      <c r="G6" s="48"/>
      <c r="H6" s="24"/>
      <c r="I6" s="45" t="s">
        <v>80</v>
      </c>
      <c r="J6" s="46" t="n">
        <v>182</v>
      </c>
      <c r="K6" s="47" t="s">
        <v>89</v>
      </c>
      <c r="L6" s="46" t="n">
        <v>4</v>
      </c>
      <c r="M6" s="46"/>
      <c r="N6" s="55" t="s">
        <v>90</v>
      </c>
      <c r="O6" s="32"/>
    </row>
    <row r="7" customFormat="false" ht="15" hidden="false" customHeight="false" outlineLevel="0" collapsed="false">
      <c r="A7" s="172"/>
      <c r="B7" s="45" t="s">
        <v>80</v>
      </c>
      <c r="C7" s="46" t="n">
        <v>199</v>
      </c>
      <c r="D7" s="47" t="s">
        <v>82</v>
      </c>
      <c r="E7" s="46" t="n">
        <v>1</v>
      </c>
      <c r="F7" s="46"/>
      <c r="G7" s="48"/>
      <c r="H7" s="24"/>
      <c r="I7" s="45" t="s">
        <v>91</v>
      </c>
      <c r="J7" s="46" t="n">
        <v>155</v>
      </c>
      <c r="K7" s="47" t="s">
        <v>92</v>
      </c>
      <c r="L7" s="46" t="n">
        <v>3</v>
      </c>
      <c r="M7" s="46"/>
      <c r="N7" s="48"/>
      <c r="O7" s="32"/>
    </row>
    <row r="8" customFormat="false" ht="15" hidden="false" customHeight="false" outlineLevel="0" collapsed="false">
      <c r="A8" s="172"/>
      <c r="B8" s="45" t="s">
        <v>83</v>
      </c>
      <c r="C8" s="46" t="s">
        <v>84</v>
      </c>
      <c r="D8" s="47" t="s">
        <v>85</v>
      </c>
      <c r="E8" s="46" t="n">
        <v>3</v>
      </c>
      <c r="F8" s="46"/>
      <c r="G8" s="48"/>
      <c r="H8" s="24"/>
      <c r="I8" s="45" t="s">
        <v>93</v>
      </c>
      <c r="J8" s="46" t="n">
        <v>101</v>
      </c>
      <c r="K8" s="47" t="s">
        <v>94</v>
      </c>
      <c r="L8" s="46" t="n">
        <v>3</v>
      </c>
      <c r="M8" s="46"/>
      <c r="N8" s="48"/>
      <c r="O8" s="32"/>
    </row>
    <row r="9" customFormat="false" ht="15" hidden="false" customHeight="false" outlineLevel="0" collapsed="false">
      <c r="A9" s="172"/>
      <c r="B9" s="45" t="s">
        <v>83</v>
      </c>
      <c r="C9" s="46" t="s">
        <v>84</v>
      </c>
      <c r="D9" s="47" t="s">
        <v>86</v>
      </c>
      <c r="E9" s="46" t="n">
        <v>3</v>
      </c>
      <c r="F9" s="46"/>
      <c r="G9" s="48"/>
      <c r="H9" s="24"/>
      <c r="I9" s="45" t="s">
        <v>95</v>
      </c>
      <c r="J9" s="46" t="n">
        <v>150</v>
      </c>
      <c r="K9" s="47" t="s">
        <v>96</v>
      </c>
      <c r="L9" s="46" t="n">
        <v>3</v>
      </c>
      <c r="M9" s="46"/>
      <c r="N9" s="48"/>
      <c r="O9" s="32"/>
    </row>
    <row r="10" customFormat="false" ht="15" hidden="false" customHeight="false" outlineLevel="0" collapsed="false">
      <c r="A10" s="172"/>
      <c r="B10" s="45" t="s">
        <v>83</v>
      </c>
      <c r="C10" s="46" t="s">
        <v>84</v>
      </c>
      <c r="D10" s="47" t="s">
        <v>87</v>
      </c>
      <c r="E10" s="46" t="n">
        <v>3</v>
      </c>
      <c r="F10" s="46"/>
      <c r="G10" s="48"/>
      <c r="H10" s="24"/>
      <c r="I10" s="45" t="s">
        <v>83</v>
      </c>
      <c r="J10" s="46" t="s">
        <v>84</v>
      </c>
      <c r="K10" s="47" t="s">
        <v>97</v>
      </c>
      <c r="L10" s="46" t="n">
        <v>3</v>
      </c>
      <c r="M10" s="46"/>
      <c r="N10" s="48"/>
      <c r="O10" s="32"/>
    </row>
    <row r="11" customFormat="false" ht="15" hidden="false" customHeight="false" outlineLevel="0" collapsed="false">
      <c r="A11" s="172"/>
      <c r="B11" s="45" t="s">
        <v>83</v>
      </c>
      <c r="C11" s="46" t="s">
        <v>84</v>
      </c>
      <c r="D11" s="47" t="s">
        <v>88</v>
      </c>
      <c r="E11" s="46" t="n">
        <v>0</v>
      </c>
      <c r="F11" s="46"/>
      <c r="G11" s="48"/>
      <c r="H11" s="24"/>
      <c r="I11" s="45" t="s">
        <v>83</v>
      </c>
      <c r="J11" s="46" t="s">
        <v>84</v>
      </c>
      <c r="K11" s="47" t="s">
        <v>98</v>
      </c>
      <c r="L11" s="46" t="n">
        <v>0</v>
      </c>
      <c r="M11" s="46"/>
      <c r="N11" s="48"/>
      <c r="O11" s="32"/>
    </row>
    <row r="12" customFormat="false" ht="15" hidden="false" customHeight="false" outlineLevel="0" collapsed="false">
      <c r="A12" s="172"/>
      <c r="B12" s="102"/>
      <c r="C12" s="22"/>
      <c r="D12" s="17"/>
      <c r="E12" s="22"/>
      <c r="F12" s="22"/>
      <c r="G12" s="98"/>
      <c r="H12" s="24"/>
      <c r="I12" s="102"/>
      <c r="J12" s="22"/>
      <c r="K12" s="47"/>
      <c r="L12" s="22"/>
      <c r="M12" s="22"/>
      <c r="N12" s="178"/>
      <c r="O12" s="32"/>
    </row>
    <row r="13" customFormat="false" ht="15" hidden="false" customHeight="false" outlineLevel="0" collapsed="false">
      <c r="A13" s="172"/>
      <c r="B13" s="179" t="s">
        <v>242</v>
      </c>
      <c r="C13" s="180"/>
      <c r="D13" s="181"/>
      <c r="E13" s="180" t="n">
        <f aca="false">SUM(E6:E11)</f>
        <v>14</v>
      </c>
      <c r="F13" s="180"/>
      <c r="G13" s="182"/>
      <c r="H13" s="24"/>
      <c r="I13" s="179" t="s">
        <v>242</v>
      </c>
      <c r="J13" s="180"/>
      <c r="K13" s="183"/>
      <c r="L13" s="180" t="n">
        <f aca="false">SUM(L6:L11)</f>
        <v>16</v>
      </c>
      <c r="M13" s="180"/>
      <c r="N13" s="184"/>
      <c r="O13" s="32"/>
    </row>
    <row r="14" customFormat="false" ht="15" hidden="false" customHeight="false" outlineLevel="0" collapsed="false">
      <c r="A14" s="172"/>
      <c r="B14" s="33"/>
      <c r="C14" s="33"/>
      <c r="D14" s="24"/>
      <c r="E14" s="33"/>
      <c r="F14" s="33"/>
      <c r="G14" s="185"/>
      <c r="H14" s="24"/>
      <c r="I14" s="33"/>
      <c r="J14" s="33"/>
      <c r="K14" s="24"/>
      <c r="L14" s="33"/>
      <c r="M14" s="33"/>
      <c r="N14" s="24"/>
      <c r="O14" s="32"/>
    </row>
    <row r="15" customFormat="false" ht="15" hidden="false" customHeight="false" outlineLevel="0" collapsed="false">
      <c r="A15" s="172"/>
      <c r="B15" s="186" t="s">
        <v>243</v>
      </c>
      <c r="C15" s="187"/>
      <c r="D15" s="188"/>
      <c r="E15" s="176" t="s">
        <v>70</v>
      </c>
      <c r="F15" s="176" t="s">
        <v>146</v>
      </c>
      <c r="G15" s="177" t="s">
        <v>147</v>
      </c>
      <c r="H15" s="24"/>
      <c r="I15" s="186" t="s">
        <v>244</v>
      </c>
      <c r="J15" s="187"/>
      <c r="K15" s="188"/>
      <c r="L15" s="176" t="s">
        <v>70</v>
      </c>
      <c r="M15" s="176" t="s">
        <v>146</v>
      </c>
      <c r="N15" s="177" t="s">
        <v>147</v>
      </c>
      <c r="O15" s="32"/>
    </row>
    <row r="16" customFormat="false" ht="15" hidden="false" customHeight="false" outlineLevel="0" collapsed="false">
      <c r="A16" s="172"/>
      <c r="B16" s="102"/>
      <c r="C16" s="22"/>
      <c r="D16" s="17"/>
      <c r="E16" s="22"/>
      <c r="F16" s="22"/>
      <c r="G16" s="98"/>
      <c r="H16" s="24"/>
      <c r="I16" s="102"/>
      <c r="J16" s="22"/>
      <c r="K16" s="47"/>
      <c r="L16" s="22"/>
      <c r="M16" s="22"/>
      <c r="N16" s="20"/>
      <c r="O16" s="32"/>
    </row>
    <row r="17" customFormat="false" ht="15" hidden="false" customHeight="false" outlineLevel="0" collapsed="false">
      <c r="A17" s="172"/>
      <c r="B17" s="102"/>
      <c r="C17" s="22"/>
      <c r="D17" s="17"/>
      <c r="E17" s="22"/>
      <c r="F17" s="22"/>
      <c r="G17" s="98"/>
      <c r="H17" s="24"/>
      <c r="I17" s="102"/>
      <c r="J17" s="22"/>
      <c r="K17" s="47"/>
      <c r="L17" s="22"/>
      <c r="M17" s="22"/>
      <c r="N17" s="20"/>
      <c r="O17" s="32"/>
    </row>
    <row r="18" customFormat="false" ht="15" hidden="false" customHeight="false" outlineLevel="0" collapsed="false">
      <c r="A18" s="172"/>
      <c r="B18" s="179" t="s">
        <v>242</v>
      </c>
      <c r="C18" s="180"/>
      <c r="D18" s="181"/>
      <c r="E18" s="180" t="n">
        <v>0</v>
      </c>
      <c r="F18" s="180"/>
      <c r="G18" s="182"/>
      <c r="H18" s="24"/>
      <c r="I18" s="189" t="s">
        <v>242</v>
      </c>
      <c r="J18" s="190"/>
      <c r="K18" s="183"/>
      <c r="L18" s="190" t="n">
        <v>0</v>
      </c>
      <c r="M18" s="190"/>
      <c r="N18" s="191"/>
      <c r="O18" s="32"/>
    </row>
    <row r="19" customFormat="false" ht="15" hidden="false" customHeight="false" outlineLevel="0" collapsed="false">
      <c r="A19" s="192"/>
      <c r="B19" s="193"/>
      <c r="C19" s="193"/>
      <c r="D19" s="194"/>
      <c r="E19" s="193"/>
      <c r="F19" s="193"/>
      <c r="G19" s="195"/>
      <c r="H19" s="194"/>
      <c r="I19" s="193"/>
      <c r="J19" s="193"/>
      <c r="K19" s="194"/>
      <c r="L19" s="193"/>
      <c r="M19" s="193"/>
      <c r="N19" s="194"/>
      <c r="O19" s="196"/>
    </row>
    <row r="20" customFormat="false" ht="15" hidden="false" customHeight="false" outlineLevel="0" collapsed="false">
      <c r="B20" s="197"/>
      <c r="C20" s="22"/>
      <c r="D20" s="17"/>
      <c r="E20" s="22"/>
      <c r="F20" s="22"/>
      <c r="G20" s="198"/>
      <c r="H20" s="17"/>
      <c r="I20" s="197"/>
      <c r="J20" s="22"/>
      <c r="K20" s="17"/>
      <c r="L20" s="22"/>
      <c r="M20" s="22"/>
      <c r="N20" s="17"/>
    </row>
    <row r="21" customFormat="false" ht="18.75" hidden="false" customHeight="false" outlineLevel="0" collapsed="false">
      <c r="A21" s="168"/>
      <c r="B21" s="169" t="s">
        <v>245</v>
      </c>
      <c r="C21" s="137"/>
      <c r="D21" s="137"/>
      <c r="E21" s="137"/>
      <c r="F21" s="137"/>
      <c r="G21" s="137"/>
      <c r="H21" s="137"/>
      <c r="I21" s="170"/>
      <c r="J21" s="137"/>
      <c r="K21" s="137"/>
      <c r="L21" s="137"/>
      <c r="M21" s="137"/>
      <c r="N21" s="170"/>
      <c r="O21" s="171"/>
    </row>
    <row r="22" customFormat="false" ht="15" hidden="false" customHeight="false" outlineLevel="0" collapsed="false">
      <c r="A22" s="172"/>
      <c r="B22" s="173" t="s">
        <v>246</v>
      </c>
      <c r="C22" s="174"/>
      <c r="D22" s="175"/>
      <c r="E22" s="176" t="s">
        <v>70</v>
      </c>
      <c r="F22" s="176" t="s">
        <v>146</v>
      </c>
      <c r="G22" s="177" t="s">
        <v>147</v>
      </c>
      <c r="H22" s="24"/>
      <c r="I22" s="173" t="s">
        <v>247</v>
      </c>
      <c r="J22" s="174"/>
      <c r="K22" s="175"/>
      <c r="L22" s="176" t="s">
        <v>70</v>
      </c>
      <c r="M22" s="176" t="s">
        <v>146</v>
      </c>
      <c r="N22" s="177" t="s">
        <v>147</v>
      </c>
      <c r="O22" s="32"/>
    </row>
    <row r="23" customFormat="false" ht="15" hidden="false" customHeight="false" outlineLevel="0" collapsed="false">
      <c r="A23" s="172"/>
      <c r="B23" s="45" t="s">
        <v>80</v>
      </c>
      <c r="C23" s="46" t="n">
        <v>200</v>
      </c>
      <c r="D23" s="47" t="s">
        <v>100</v>
      </c>
      <c r="E23" s="46" t="n">
        <v>3</v>
      </c>
      <c r="F23" s="46"/>
      <c r="G23" s="55" t="s">
        <v>101</v>
      </c>
      <c r="H23" s="24"/>
      <c r="I23" s="45" t="s">
        <v>80</v>
      </c>
      <c r="J23" s="46" t="n">
        <v>241</v>
      </c>
      <c r="K23" s="47" t="s">
        <v>107</v>
      </c>
      <c r="L23" s="46" t="n">
        <v>3</v>
      </c>
      <c r="M23" s="46"/>
      <c r="N23" s="63" t="s">
        <v>108</v>
      </c>
      <c r="O23" s="32"/>
    </row>
    <row r="24" customFormat="false" ht="15" hidden="false" customHeight="false" outlineLevel="0" collapsed="false">
      <c r="A24" s="172"/>
      <c r="B24" s="45" t="s">
        <v>80</v>
      </c>
      <c r="C24" s="46" t="n">
        <v>221</v>
      </c>
      <c r="D24" s="47" t="s">
        <v>102</v>
      </c>
      <c r="E24" s="46" t="n">
        <v>4</v>
      </c>
      <c r="F24" s="46"/>
      <c r="G24" s="55" t="s">
        <v>101</v>
      </c>
      <c r="H24" s="24"/>
      <c r="I24" s="45" t="s">
        <v>80</v>
      </c>
      <c r="J24" s="46" t="n">
        <v>252</v>
      </c>
      <c r="K24" s="47" t="s">
        <v>109</v>
      </c>
      <c r="L24" s="46" t="n">
        <v>3</v>
      </c>
      <c r="M24" s="46"/>
      <c r="N24" s="63" t="s">
        <v>110</v>
      </c>
      <c r="O24" s="32"/>
    </row>
    <row r="25" customFormat="false" ht="15" hidden="false" customHeight="false" outlineLevel="0" collapsed="false">
      <c r="A25" s="172"/>
      <c r="B25" s="45" t="s">
        <v>80</v>
      </c>
      <c r="C25" s="46" t="n">
        <v>251</v>
      </c>
      <c r="D25" s="47" t="s">
        <v>103</v>
      </c>
      <c r="E25" s="46" t="n">
        <v>3</v>
      </c>
      <c r="F25" s="46"/>
      <c r="G25" s="55" t="s">
        <v>101</v>
      </c>
      <c r="H25" s="24"/>
      <c r="I25" s="45" t="s">
        <v>111</v>
      </c>
      <c r="J25" s="46" t="n">
        <v>511</v>
      </c>
      <c r="K25" s="47" t="s">
        <v>112</v>
      </c>
      <c r="L25" s="46" t="n">
        <v>3</v>
      </c>
      <c r="M25" s="46"/>
      <c r="N25" s="63" t="s">
        <v>113</v>
      </c>
      <c r="O25" s="32"/>
    </row>
    <row r="26" customFormat="false" ht="15" hidden="false" customHeight="false" outlineLevel="0" collapsed="false">
      <c r="A26" s="172"/>
      <c r="B26" s="45" t="s">
        <v>83</v>
      </c>
      <c r="C26" s="46" t="s">
        <v>84</v>
      </c>
      <c r="D26" s="47" t="s">
        <v>105</v>
      </c>
      <c r="E26" s="46" t="n">
        <v>4</v>
      </c>
      <c r="F26" s="46"/>
      <c r="G26" s="48"/>
      <c r="H26" s="24"/>
      <c r="I26" s="45" t="s">
        <v>83</v>
      </c>
      <c r="J26" s="46" t="s">
        <v>84</v>
      </c>
      <c r="K26" s="47" t="s">
        <v>114</v>
      </c>
      <c r="L26" s="46" t="n">
        <v>4</v>
      </c>
      <c r="M26" s="46"/>
      <c r="N26" s="48"/>
      <c r="O26" s="32"/>
    </row>
    <row r="27" customFormat="false" ht="15" hidden="false" customHeight="false" outlineLevel="0" collapsed="false">
      <c r="A27" s="172"/>
      <c r="B27" s="45" t="s">
        <v>83</v>
      </c>
      <c r="C27" s="46" t="s">
        <v>84</v>
      </c>
      <c r="D27" s="47" t="s">
        <v>106</v>
      </c>
      <c r="E27" s="46" t="n">
        <v>3</v>
      </c>
      <c r="F27" s="46"/>
      <c r="G27" s="48"/>
      <c r="H27" s="24"/>
      <c r="I27" s="45" t="s">
        <v>83</v>
      </c>
      <c r="J27" s="46" t="s">
        <v>84</v>
      </c>
      <c r="K27" s="47" t="s">
        <v>115</v>
      </c>
      <c r="L27" s="46" t="n">
        <v>3</v>
      </c>
      <c r="M27" s="46"/>
      <c r="N27" s="48"/>
      <c r="O27" s="32"/>
    </row>
    <row r="28" customFormat="false" ht="15" hidden="false" customHeight="false" outlineLevel="0" collapsed="false">
      <c r="A28" s="172"/>
      <c r="B28" s="45"/>
      <c r="C28" s="46"/>
      <c r="D28" s="47"/>
      <c r="E28" s="46"/>
      <c r="F28" s="46"/>
      <c r="G28" s="48"/>
      <c r="H28" s="24"/>
      <c r="I28" s="45" t="s">
        <v>83</v>
      </c>
      <c r="J28" s="46" t="s">
        <v>84</v>
      </c>
      <c r="K28" s="47" t="s">
        <v>116</v>
      </c>
      <c r="L28" s="46" t="n">
        <v>0</v>
      </c>
      <c r="M28" s="46"/>
      <c r="N28" s="48"/>
      <c r="O28" s="32"/>
    </row>
    <row r="29" customFormat="false" ht="15" hidden="false" customHeight="false" outlineLevel="0" collapsed="false">
      <c r="A29" s="172"/>
      <c r="B29" s="102"/>
      <c r="C29" s="22"/>
      <c r="D29" s="17"/>
      <c r="E29" s="22"/>
      <c r="F29" s="22"/>
      <c r="G29" s="199"/>
      <c r="H29" s="24"/>
      <c r="I29" s="102"/>
      <c r="J29" s="22"/>
      <c r="K29" s="17"/>
      <c r="L29" s="22"/>
      <c r="M29" s="22"/>
      <c r="N29" s="178"/>
      <c r="O29" s="32"/>
    </row>
    <row r="30" s="203" customFormat="true" ht="15" hidden="false" customHeight="false" outlineLevel="0" collapsed="false">
      <c r="A30" s="200"/>
      <c r="B30" s="179" t="s">
        <v>242</v>
      </c>
      <c r="C30" s="180"/>
      <c r="D30" s="181"/>
      <c r="E30" s="180" t="n">
        <f aca="false">SUM(E23:E28)</f>
        <v>17</v>
      </c>
      <c r="F30" s="180"/>
      <c r="G30" s="182"/>
      <c r="H30" s="201"/>
      <c r="I30" s="179" t="s">
        <v>242</v>
      </c>
      <c r="J30" s="180"/>
      <c r="K30" s="181"/>
      <c r="L30" s="180" t="n">
        <f aca="false">SUM(L23:L28)</f>
        <v>16</v>
      </c>
      <c r="M30" s="180"/>
      <c r="N30" s="184"/>
      <c r="O30" s="202"/>
    </row>
    <row r="31" customFormat="false" ht="15" hidden="false" customHeight="false" outlineLevel="0" collapsed="false">
      <c r="A31" s="192"/>
      <c r="B31" s="204"/>
      <c r="C31" s="193"/>
      <c r="D31" s="194"/>
      <c r="E31" s="193"/>
      <c r="F31" s="193"/>
      <c r="G31" s="195"/>
      <c r="H31" s="194"/>
      <c r="I31" s="204"/>
      <c r="J31" s="193"/>
      <c r="K31" s="194"/>
      <c r="L31" s="193"/>
      <c r="M31" s="193"/>
      <c r="N31" s="194"/>
      <c r="O31" s="196"/>
    </row>
    <row r="32" customFormat="false" ht="15" hidden="false" customHeight="false" outlineLevel="0" collapsed="false">
      <c r="B32" s="197"/>
      <c r="C32" s="22"/>
      <c r="D32" s="17"/>
      <c r="E32" s="22"/>
      <c r="F32" s="22"/>
      <c r="G32" s="198"/>
      <c r="H32" s="17"/>
      <c r="I32" s="22"/>
      <c r="J32" s="22"/>
      <c r="K32" s="17"/>
      <c r="L32" s="22"/>
      <c r="M32" s="22"/>
      <c r="N32" s="17"/>
    </row>
    <row r="33" customFormat="false" ht="18.75" hidden="false" customHeight="false" outlineLevel="0" collapsed="false">
      <c r="A33" s="168"/>
      <c r="B33" s="169" t="s">
        <v>248</v>
      </c>
      <c r="C33" s="137"/>
      <c r="D33" s="137"/>
      <c r="E33" s="137"/>
      <c r="F33" s="137"/>
      <c r="G33" s="137"/>
      <c r="H33" s="137"/>
      <c r="I33" s="170"/>
      <c r="J33" s="137"/>
      <c r="K33" s="137"/>
      <c r="L33" s="137"/>
      <c r="M33" s="137"/>
      <c r="N33" s="170"/>
      <c r="O33" s="171"/>
    </row>
    <row r="34" customFormat="false" ht="15" hidden="false" customHeight="false" outlineLevel="0" collapsed="false">
      <c r="A34" s="172"/>
      <c r="B34" s="173" t="s">
        <v>249</v>
      </c>
      <c r="C34" s="174"/>
      <c r="D34" s="175"/>
      <c r="E34" s="176" t="s">
        <v>70</v>
      </c>
      <c r="F34" s="176" t="s">
        <v>146</v>
      </c>
      <c r="G34" s="177" t="s">
        <v>147</v>
      </c>
      <c r="H34" s="24"/>
      <c r="I34" s="173" t="s">
        <v>250</v>
      </c>
      <c r="J34" s="174"/>
      <c r="K34" s="175"/>
      <c r="L34" s="176" t="s">
        <v>70</v>
      </c>
      <c r="M34" s="176" t="s">
        <v>146</v>
      </c>
      <c r="N34" s="177" t="s">
        <v>147</v>
      </c>
      <c r="O34" s="32"/>
    </row>
    <row r="35" customFormat="false" ht="15" hidden="false" customHeight="false" outlineLevel="0" collapsed="false">
      <c r="A35" s="172"/>
      <c r="B35" s="45" t="s">
        <v>80</v>
      </c>
      <c r="C35" s="46" t="n">
        <v>399</v>
      </c>
      <c r="D35" s="47" t="s">
        <v>104</v>
      </c>
      <c r="E35" s="46" t="n">
        <v>0</v>
      </c>
      <c r="F35" s="46"/>
      <c r="G35" s="63" t="s">
        <v>113</v>
      </c>
      <c r="H35" s="24"/>
      <c r="I35" s="45" t="s">
        <v>91</v>
      </c>
      <c r="J35" s="46" t="n">
        <v>305</v>
      </c>
      <c r="K35" s="47" t="s">
        <v>123</v>
      </c>
      <c r="L35" s="46" t="n">
        <v>3</v>
      </c>
      <c r="M35" s="46"/>
      <c r="N35" s="63" t="s">
        <v>124</v>
      </c>
      <c r="O35" s="32"/>
    </row>
    <row r="36" customFormat="false" ht="15" hidden="false" customHeight="false" outlineLevel="0" collapsed="false">
      <c r="A36" s="172"/>
      <c r="B36" s="45" t="s">
        <v>91</v>
      </c>
      <c r="C36" s="46" t="n">
        <v>325</v>
      </c>
      <c r="D36" s="47" t="s">
        <v>118</v>
      </c>
      <c r="E36" s="46" t="n">
        <v>3</v>
      </c>
      <c r="F36" s="46"/>
      <c r="G36" s="63" t="s">
        <v>113</v>
      </c>
      <c r="H36" s="24"/>
      <c r="I36" s="45" t="s">
        <v>83</v>
      </c>
      <c r="J36" s="46" t="s">
        <v>84</v>
      </c>
      <c r="K36" s="47" t="s">
        <v>125</v>
      </c>
      <c r="L36" s="46" t="n">
        <v>3</v>
      </c>
      <c r="M36" s="46"/>
      <c r="N36" s="48"/>
      <c r="O36" s="32"/>
    </row>
    <row r="37" customFormat="false" ht="15" hidden="false" customHeight="false" outlineLevel="0" collapsed="false">
      <c r="A37" s="172"/>
      <c r="B37" s="45" t="s">
        <v>91</v>
      </c>
      <c r="C37" s="46" t="n">
        <v>345</v>
      </c>
      <c r="D37" s="47" t="s">
        <v>119</v>
      </c>
      <c r="E37" s="46" t="n">
        <v>3</v>
      </c>
      <c r="F37" s="46"/>
      <c r="G37" s="63" t="s">
        <v>113</v>
      </c>
      <c r="H37" s="24"/>
      <c r="I37" s="45" t="s">
        <v>83</v>
      </c>
      <c r="J37" s="46" t="s">
        <v>84</v>
      </c>
      <c r="K37" s="47" t="s">
        <v>126</v>
      </c>
      <c r="L37" s="46" t="n">
        <v>3</v>
      </c>
      <c r="M37" s="46"/>
      <c r="N37" s="48"/>
      <c r="O37" s="32"/>
    </row>
    <row r="38" customFormat="false" ht="15" hidden="false" customHeight="false" outlineLevel="0" collapsed="false">
      <c r="A38" s="172"/>
      <c r="B38" s="45" t="s">
        <v>83</v>
      </c>
      <c r="C38" s="46" t="s">
        <v>84</v>
      </c>
      <c r="D38" s="47" t="s">
        <v>120</v>
      </c>
      <c r="E38" s="46" t="n">
        <v>3</v>
      </c>
      <c r="F38" s="46"/>
      <c r="G38" s="48"/>
      <c r="H38" s="24"/>
      <c r="I38" s="45" t="s">
        <v>83</v>
      </c>
      <c r="J38" s="46" t="s">
        <v>84</v>
      </c>
      <c r="K38" s="47" t="s">
        <v>127</v>
      </c>
      <c r="L38" s="46" t="n">
        <v>3</v>
      </c>
      <c r="M38" s="46"/>
      <c r="N38" s="48"/>
      <c r="O38" s="32"/>
    </row>
    <row r="39" customFormat="false" ht="15" hidden="false" customHeight="false" outlineLevel="0" collapsed="false">
      <c r="A39" s="172"/>
      <c r="B39" s="45" t="s">
        <v>83</v>
      </c>
      <c r="C39" s="46" t="s">
        <v>84</v>
      </c>
      <c r="D39" s="47" t="s">
        <v>121</v>
      </c>
      <c r="E39" s="46" t="n">
        <v>3</v>
      </c>
      <c r="F39" s="46"/>
      <c r="G39" s="48"/>
      <c r="H39" s="24"/>
      <c r="I39" s="45" t="s">
        <v>83</v>
      </c>
      <c r="J39" s="46" t="s">
        <v>84</v>
      </c>
      <c r="K39" s="47" t="s">
        <v>128</v>
      </c>
      <c r="L39" s="46" t="n">
        <v>2</v>
      </c>
      <c r="M39" s="46"/>
      <c r="N39" s="48"/>
      <c r="O39" s="32"/>
    </row>
    <row r="40" customFormat="false" ht="15" hidden="false" customHeight="false" outlineLevel="0" collapsed="false">
      <c r="A40" s="172"/>
      <c r="B40" s="45" t="s">
        <v>83</v>
      </c>
      <c r="C40" s="46" t="s">
        <v>84</v>
      </c>
      <c r="D40" s="47" t="s">
        <v>122</v>
      </c>
      <c r="E40" s="46" t="n">
        <v>3</v>
      </c>
      <c r="F40" s="46"/>
      <c r="G40" s="48"/>
      <c r="H40" s="24"/>
      <c r="I40" s="45"/>
      <c r="J40" s="46"/>
      <c r="K40" s="47"/>
      <c r="L40" s="46"/>
      <c r="M40" s="46"/>
      <c r="N40" s="48"/>
      <c r="O40" s="32"/>
    </row>
    <row r="41" s="203" customFormat="true" ht="15" hidden="false" customHeight="false" outlineLevel="0" collapsed="false">
      <c r="A41" s="200"/>
      <c r="B41" s="179" t="s">
        <v>242</v>
      </c>
      <c r="C41" s="180"/>
      <c r="D41" s="181"/>
      <c r="E41" s="180" t="n">
        <f aca="false">SUM(E35:E40)</f>
        <v>15</v>
      </c>
      <c r="F41" s="180"/>
      <c r="G41" s="205"/>
      <c r="H41" s="201"/>
      <c r="I41" s="179" t="s">
        <v>242</v>
      </c>
      <c r="J41" s="180"/>
      <c r="K41" s="181"/>
      <c r="L41" s="180" t="n">
        <f aca="false">SUM(L35:L39)</f>
        <v>14</v>
      </c>
      <c r="M41" s="180"/>
      <c r="N41" s="184"/>
      <c r="O41" s="202"/>
    </row>
    <row r="42" customFormat="false" ht="15" hidden="false" customHeight="false" outlineLevel="0" collapsed="false">
      <c r="A42" s="192"/>
      <c r="B42" s="194"/>
      <c r="C42" s="193"/>
      <c r="D42" s="194"/>
      <c r="E42" s="193"/>
      <c r="F42" s="193"/>
      <c r="G42" s="206"/>
      <c r="H42" s="194"/>
      <c r="I42" s="193"/>
      <c r="J42" s="193"/>
      <c r="K42" s="194"/>
      <c r="L42" s="193"/>
      <c r="M42" s="193"/>
      <c r="N42" s="194"/>
      <c r="O42" s="196"/>
    </row>
    <row r="43" customFormat="false" ht="15" hidden="false" customHeight="false" outlineLevel="0" collapsed="false">
      <c r="B43" s="17"/>
      <c r="C43" s="22"/>
      <c r="D43" s="17"/>
      <c r="E43" s="22"/>
      <c r="F43" s="22"/>
      <c r="G43" s="84"/>
      <c r="H43" s="17"/>
      <c r="I43" s="22"/>
      <c r="J43" s="22"/>
      <c r="K43" s="17"/>
      <c r="L43" s="22"/>
      <c r="M43" s="22"/>
      <c r="N43" s="17"/>
    </row>
    <row r="44" customFormat="false" ht="18.75" hidden="false" customHeight="false" outlineLevel="0" collapsed="false">
      <c r="A44" s="168"/>
      <c r="B44" s="169" t="s">
        <v>251</v>
      </c>
      <c r="C44" s="137"/>
      <c r="D44" s="137"/>
      <c r="E44" s="137"/>
      <c r="F44" s="137"/>
      <c r="G44" s="137"/>
      <c r="H44" s="137"/>
      <c r="I44" s="170"/>
      <c r="J44" s="137"/>
      <c r="K44" s="137"/>
      <c r="L44" s="137"/>
      <c r="M44" s="137"/>
      <c r="N44" s="170"/>
      <c r="O44" s="171"/>
    </row>
    <row r="45" customFormat="false" ht="15" hidden="false" customHeight="false" outlineLevel="0" collapsed="false">
      <c r="A45" s="172"/>
      <c r="B45" s="173" t="s">
        <v>252</v>
      </c>
      <c r="C45" s="174"/>
      <c r="D45" s="175"/>
      <c r="E45" s="176" t="s">
        <v>70</v>
      </c>
      <c r="F45" s="176" t="s">
        <v>146</v>
      </c>
      <c r="G45" s="177" t="s">
        <v>147</v>
      </c>
      <c r="H45" s="24"/>
      <c r="I45" s="173" t="s">
        <v>253</v>
      </c>
      <c r="J45" s="174"/>
      <c r="K45" s="175"/>
      <c r="L45" s="176" t="s">
        <v>70</v>
      </c>
      <c r="M45" s="176" t="s">
        <v>146</v>
      </c>
      <c r="N45" s="177" t="s">
        <v>147</v>
      </c>
      <c r="O45" s="32"/>
    </row>
    <row r="46" customFormat="false" ht="15" hidden="false" customHeight="false" outlineLevel="0" collapsed="false">
      <c r="A46" s="172"/>
      <c r="B46" s="45" t="s">
        <v>91</v>
      </c>
      <c r="C46" s="46" t="n">
        <v>405</v>
      </c>
      <c r="D46" s="47" t="s">
        <v>130</v>
      </c>
      <c r="E46" s="46" t="n">
        <v>3</v>
      </c>
      <c r="F46" s="46"/>
      <c r="G46" s="63" t="s">
        <v>113</v>
      </c>
      <c r="H46" s="24"/>
      <c r="I46" s="45" t="s">
        <v>91</v>
      </c>
      <c r="J46" s="46" t="n">
        <v>406</v>
      </c>
      <c r="K46" s="47" t="s">
        <v>135</v>
      </c>
      <c r="L46" s="46" t="n">
        <v>3</v>
      </c>
      <c r="M46" s="46"/>
      <c r="N46" s="63" t="s">
        <v>136</v>
      </c>
      <c r="O46" s="32"/>
    </row>
    <row r="47" customFormat="false" ht="15" hidden="false" customHeight="false" outlineLevel="0" collapsed="false">
      <c r="A47" s="172"/>
      <c r="B47" s="45" t="s">
        <v>91</v>
      </c>
      <c r="C47" s="46" t="n">
        <v>415</v>
      </c>
      <c r="D47" s="47" t="s">
        <v>131</v>
      </c>
      <c r="E47" s="46" t="n">
        <v>3</v>
      </c>
      <c r="F47" s="46"/>
      <c r="G47" s="63" t="s">
        <v>113</v>
      </c>
      <c r="H47" s="24"/>
      <c r="I47" s="45" t="s">
        <v>91</v>
      </c>
      <c r="J47" s="46" t="n">
        <v>445</v>
      </c>
      <c r="K47" s="47" t="s">
        <v>137</v>
      </c>
      <c r="L47" s="46" t="n">
        <v>3</v>
      </c>
      <c r="M47" s="46"/>
      <c r="N47" s="63" t="s">
        <v>138</v>
      </c>
      <c r="O47" s="32"/>
    </row>
    <row r="48" customFormat="false" ht="15" hidden="false" customHeight="false" outlineLevel="0" collapsed="false">
      <c r="A48" s="172"/>
      <c r="B48" s="45" t="s">
        <v>83</v>
      </c>
      <c r="C48" s="46" t="s">
        <v>84</v>
      </c>
      <c r="D48" s="47" t="s">
        <v>132</v>
      </c>
      <c r="E48" s="46" t="n">
        <v>3</v>
      </c>
      <c r="F48" s="46"/>
      <c r="G48" s="48"/>
      <c r="H48" s="24"/>
      <c r="I48" s="45" t="s">
        <v>83</v>
      </c>
      <c r="J48" s="46" t="s">
        <v>84</v>
      </c>
      <c r="K48" s="47" t="s">
        <v>139</v>
      </c>
      <c r="L48" s="46" t="n">
        <v>3</v>
      </c>
      <c r="M48" s="46"/>
      <c r="N48" s="48"/>
      <c r="O48" s="32"/>
    </row>
    <row r="49" customFormat="false" ht="15" hidden="false" customHeight="false" outlineLevel="0" collapsed="false">
      <c r="A49" s="172"/>
      <c r="B49" s="45" t="s">
        <v>83</v>
      </c>
      <c r="C49" s="46" t="s">
        <v>84</v>
      </c>
      <c r="D49" s="47" t="s">
        <v>133</v>
      </c>
      <c r="E49" s="46" t="n">
        <v>3</v>
      </c>
      <c r="F49" s="46"/>
      <c r="G49" s="48"/>
      <c r="H49" s="24"/>
      <c r="I49" s="45" t="s">
        <v>83</v>
      </c>
      <c r="J49" s="46" t="s">
        <v>84</v>
      </c>
      <c r="K49" s="47" t="s">
        <v>140</v>
      </c>
      <c r="L49" s="46" t="n">
        <v>3</v>
      </c>
      <c r="M49" s="46"/>
      <c r="N49" s="48"/>
      <c r="O49" s="32"/>
    </row>
    <row r="50" customFormat="false" ht="15" hidden="false" customHeight="false" outlineLevel="0" collapsed="false">
      <c r="A50" s="172"/>
      <c r="B50" s="45" t="s">
        <v>83</v>
      </c>
      <c r="C50" s="46" t="s">
        <v>84</v>
      </c>
      <c r="D50" s="47" t="s">
        <v>134</v>
      </c>
      <c r="E50" s="46" t="n">
        <v>3</v>
      </c>
      <c r="F50" s="46"/>
      <c r="G50" s="48"/>
      <c r="H50" s="24"/>
      <c r="I50" s="45" t="s">
        <v>83</v>
      </c>
      <c r="J50" s="46" t="s">
        <v>84</v>
      </c>
      <c r="K50" s="47" t="s">
        <v>141</v>
      </c>
      <c r="L50" s="46" t="n">
        <v>3</v>
      </c>
      <c r="M50" s="46"/>
      <c r="N50" s="48"/>
      <c r="O50" s="32"/>
    </row>
    <row r="51" customFormat="false" ht="15" hidden="false" customHeight="false" outlineLevel="0" collapsed="false">
      <c r="A51" s="172"/>
      <c r="B51" s="45"/>
      <c r="C51" s="46"/>
      <c r="D51" s="47"/>
      <c r="E51" s="46"/>
      <c r="F51" s="46"/>
      <c r="G51" s="48"/>
      <c r="H51" s="24"/>
      <c r="I51" s="45"/>
      <c r="J51" s="46"/>
      <c r="K51" s="47"/>
      <c r="L51" s="46"/>
      <c r="M51" s="46"/>
      <c r="N51" s="48"/>
      <c r="O51" s="32"/>
    </row>
    <row r="52" s="203" customFormat="true" ht="15" hidden="false" customHeight="false" outlineLevel="0" collapsed="false">
      <c r="A52" s="200"/>
      <c r="B52" s="179" t="s">
        <v>242</v>
      </c>
      <c r="C52" s="180"/>
      <c r="D52" s="181"/>
      <c r="E52" s="180" t="n">
        <f aca="false">SUM(E46:E50)</f>
        <v>15</v>
      </c>
      <c r="F52" s="180"/>
      <c r="G52" s="182"/>
      <c r="H52" s="201"/>
      <c r="I52" s="179" t="s">
        <v>242</v>
      </c>
      <c r="J52" s="180"/>
      <c r="K52" s="181"/>
      <c r="L52" s="180" t="n">
        <f aca="false">SUM(L46:L50)</f>
        <v>15</v>
      </c>
      <c r="M52" s="180"/>
      <c r="N52" s="184"/>
      <c r="O52" s="202"/>
    </row>
    <row r="53" customFormat="false" ht="15" hidden="false" customHeight="false" outlineLevel="0" collapsed="false">
      <c r="A53" s="192"/>
      <c r="B53" s="194"/>
      <c r="C53" s="193"/>
      <c r="D53" s="194"/>
      <c r="E53" s="193"/>
      <c r="F53" s="193"/>
      <c r="G53" s="195"/>
      <c r="H53" s="194"/>
      <c r="I53" s="194"/>
      <c r="J53" s="193"/>
      <c r="K53" s="194"/>
      <c r="L53" s="193"/>
      <c r="M53" s="193"/>
      <c r="N53" s="194"/>
      <c r="O53" s="196"/>
    </row>
    <row r="54" customFormat="false" ht="15" hidden="false" customHeight="false" outlineLevel="0" collapsed="false">
      <c r="B54" s="157"/>
      <c r="C54" s="207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</row>
    <row r="55" customFormat="false" ht="15" hidden="false" customHeight="false" outlineLevel="0" collapsed="false">
      <c r="B55" s="208"/>
      <c r="C55" s="207"/>
      <c r="D55" s="207"/>
      <c r="E55" s="207"/>
      <c r="F55" s="207"/>
      <c r="G55" s="207"/>
      <c r="H55" s="207"/>
      <c r="I55" s="208"/>
      <c r="J55" s="207"/>
      <c r="K55" s="207"/>
      <c r="L55" s="207"/>
      <c r="M55" s="207"/>
      <c r="N55" s="207"/>
    </row>
    <row r="56" customFormat="false" ht="15" hidden="false" customHeight="false" outlineLevel="0" collapsed="false">
      <c r="B56" s="46"/>
      <c r="C56" s="46"/>
      <c r="D56" s="47"/>
      <c r="E56" s="207"/>
      <c r="F56" s="207"/>
      <c r="G56" s="207"/>
      <c r="H56" s="207"/>
      <c r="I56" s="46"/>
      <c r="J56" s="46"/>
      <c r="K56" s="47"/>
      <c r="L56" s="207"/>
      <c r="M56" s="207"/>
      <c r="N56" s="207"/>
    </row>
    <row r="57" customFormat="false" ht="15" hidden="false" customHeight="false" outlineLevel="0" collapsed="false">
      <c r="B57" s="46"/>
      <c r="C57" s="46"/>
      <c r="D57" s="47"/>
      <c r="E57" s="22"/>
      <c r="F57" s="22"/>
      <c r="G57" s="198"/>
      <c r="H57" s="17"/>
      <c r="I57" s="46"/>
      <c r="J57" s="46"/>
      <c r="K57" s="47"/>
      <c r="L57" s="84"/>
      <c r="M57" s="209"/>
      <c r="N57" s="17"/>
    </row>
    <row r="58" customFormat="false" ht="15" hidden="false" customHeight="false" outlineLevel="0" collapsed="false">
      <c r="B58" s="46"/>
      <c r="C58" s="46"/>
      <c r="D58" s="47"/>
      <c r="E58" s="22"/>
      <c r="F58" s="22"/>
      <c r="G58" s="198"/>
      <c r="H58" s="17"/>
      <c r="I58" s="46"/>
      <c r="J58" s="46"/>
      <c r="K58" s="47"/>
      <c r="L58" s="84"/>
      <c r="M58" s="209"/>
      <c r="N58" s="17"/>
    </row>
    <row r="59" customFormat="false" ht="15" hidden="false" customHeight="false" outlineLevel="0" collapsed="false">
      <c r="B59" s="46"/>
      <c r="C59" s="46"/>
      <c r="D59" s="47"/>
      <c r="E59" s="22"/>
      <c r="F59" s="22"/>
      <c r="G59" s="198"/>
      <c r="H59" s="17"/>
      <c r="L59" s="84"/>
      <c r="M59" s="209"/>
      <c r="N59" s="17"/>
    </row>
    <row r="60" customFormat="false" ht="15" hidden="false" customHeight="false" outlineLevel="0" collapsed="false">
      <c r="B60" s="46"/>
      <c r="C60" s="46"/>
      <c r="D60" s="47"/>
      <c r="E60" s="22"/>
      <c r="F60" s="22"/>
      <c r="G60" s="210"/>
      <c r="H60" s="47"/>
      <c r="I60" s="211"/>
      <c r="J60" s="46"/>
      <c r="K60" s="47"/>
      <c r="L60" s="128"/>
      <c r="M60" s="129"/>
      <c r="N60" s="47"/>
    </row>
    <row r="61" customFormat="false" ht="15" hidden="false" customHeight="false" outlineLevel="0" collapsed="false">
      <c r="B61" s="46"/>
      <c r="C61" s="46"/>
      <c r="D61" s="47"/>
      <c r="E61" s="22"/>
      <c r="F61" s="22"/>
      <c r="G61" s="210"/>
      <c r="H61" s="47"/>
      <c r="I61" s="46"/>
      <c r="J61" s="46"/>
      <c r="K61" s="47"/>
      <c r="L61" s="46"/>
      <c r="M61" s="46"/>
      <c r="N61" s="47"/>
      <c r="O61" s="1"/>
      <c r="P61" s="1"/>
      <c r="Q61" s="1"/>
    </row>
    <row r="62" customFormat="false" ht="15" hidden="false" customHeight="false" outlineLevel="0" collapsed="false">
      <c r="B62" s="17"/>
      <c r="C62" s="22"/>
      <c r="D62" s="17"/>
      <c r="E62" s="22"/>
      <c r="F62" s="22"/>
      <c r="G62" s="128"/>
      <c r="H62" s="47"/>
      <c r="I62" s="212"/>
      <c r="J62" s="46"/>
      <c r="K62" s="47"/>
      <c r="L62" s="213"/>
      <c r="M62" s="213"/>
      <c r="N62" s="214"/>
      <c r="O62" s="1"/>
      <c r="P62" s="1"/>
      <c r="Q62" s="1"/>
    </row>
    <row r="63" customFormat="false" ht="15" hidden="false" customHeight="false" outlineLevel="0" collapsed="false">
      <c r="B63" s="17"/>
      <c r="C63" s="22"/>
      <c r="D63" s="17"/>
      <c r="E63" s="22"/>
      <c r="F63" s="22"/>
      <c r="G63" s="128"/>
      <c r="H63" s="47"/>
      <c r="I63" s="46"/>
      <c r="J63" s="46"/>
      <c r="K63" s="47"/>
      <c r="L63" s="46"/>
      <c r="M63" s="46"/>
      <c r="N63" s="47"/>
      <c r="O63" s="1"/>
      <c r="P63" s="1"/>
      <c r="Q63" s="1"/>
    </row>
    <row r="64" customFormat="false" ht="15" hidden="false" customHeight="false" outlineLevel="0" collapsed="false">
      <c r="B64" s="17"/>
      <c r="C64" s="22"/>
      <c r="D64" s="17"/>
      <c r="E64" s="22"/>
      <c r="F64" s="22"/>
      <c r="G64" s="84"/>
      <c r="H64" s="17"/>
      <c r="I64" s="84"/>
      <c r="J64" s="22"/>
      <c r="K64" s="17"/>
      <c r="L64" s="22"/>
      <c r="M64" s="22"/>
      <c r="N64" s="17"/>
      <c r="O64" s="1"/>
      <c r="P64" s="1"/>
      <c r="Q64" s="1"/>
    </row>
    <row r="65" customFormat="false" ht="15" hidden="false" customHeight="false" outlineLevel="0" collapsed="false">
      <c r="B65" s="17"/>
      <c r="C65" s="22"/>
      <c r="D65" s="17"/>
      <c r="E65" s="22"/>
      <c r="F65" s="22"/>
      <c r="G65" s="84"/>
      <c r="H65" s="17"/>
      <c r="I65" s="22"/>
      <c r="J65" s="22"/>
      <c r="K65" s="17"/>
      <c r="L65" s="22"/>
      <c r="M65" s="22"/>
      <c r="N65" s="17"/>
    </row>
    <row r="66" customFormat="false" ht="15" hidden="false" customHeight="false" outlineLevel="0" collapsed="false">
      <c r="B66" s="22"/>
      <c r="C66" s="22"/>
      <c r="D66" s="17"/>
      <c r="E66" s="22"/>
      <c r="F66" s="22"/>
      <c r="G66" s="17"/>
      <c r="H66" s="17"/>
      <c r="I66" s="22"/>
      <c r="J66" s="22"/>
      <c r="K66" s="17"/>
      <c r="L66" s="22"/>
      <c r="M66" s="22"/>
      <c r="N66" s="17"/>
    </row>
    <row r="67" customFormat="false" ht="15" hidden="false" customHeight="false" outlineLevel="0" collapsed="false">
      <c r="B67" s="84"/>
      <c r="C67" s="22"/>
      <c r="D67" s="17"/>
      <c r="E67" s="22"/>
      <c r="F67" s="22"/>
      <c r="G67" s="17"/>
      <c r="H67" s="17"/>
      <c r="I67" s="215"/>
      <c r="J67" s="22"/>
      <c r="K67" s="17"/>
      <c r="L67" s="22"/>
      <c r="M67" s="22"/>
      <c r="N67" s="17"/>
    </row>
    <row r="68" customFormat="false" ht="15" hidden="false" customHeight="false" outlineLevel="0" collapsed="false">
      <c r="B68" s="84"/>
      <c r="C68" s="22"/>
      <c r="D68" s="17"/>
      <c r="E68" s="22"/>
      <c r="F68" s="22"/>
      <c r="G68" s="17"/>
      <c r="H68" s="17"/>
      <c r="I68" s="17"/>
      <c r="J68" s="22"/>
      <c r="K68" s="17"/>
      <c r="L68" s="22"/>
      <c r="M68" s="22"/>
      <c r="N68" s="17"/>
    </row>
    <row r="69" customFormat="false" ht="15" hidden="false" customHeight="false" outlineLevel="0" collapsed="false">
      <c r="B69" s="22"/>
      <c r="C69" s="22"/>
      <c r="D69" s="17"/>
      <c r="E69" s="22"/>
      <c r="F69" s="22"/>
      <c r="G69" s="17"/>
      <c r="H69" s="17"/>
      <c r="I69" s="17"/>
      <c r="J69" s="22"/>
      <c r="K69" s="17"/>
      <c r="L69" s="22"/>
      <c r="M69" s="22"/>
      <c r="N69" s="17"/>
    </row>
    <row r="70" customFormat="false" ht="15" hidden="false" customHeight="false" outlineLevel="0" collapsed="false">
      <c r="B70" s="84"/>
      <c r="C70" s="209"/>
      <c r="D70" s="17"/>
      <c r="E70" s="22"/>
      <c r="F70" s="22"/>
      <c r="G70" s="17"/>
      <c r="H70" s="17"/>
      <c r="I70" s="22"/>
      <c r="J70" s="22"/>
      <c r="K70" s="17"/>
      <c r="L70" s="22"/>
      <c r="M70" s="22"/>
      <c r="N70" s="17"/>
    </row>
    <row r="71" customFormat="false" ht="15" hidden="false" customHeight="false" outlineLevel="0" collapsed="false">
      <c r="B71" s="84"/>
      <c r="C71" s="209"/>
      <c r="D71" s="17"/>
      <c r="E71" s="22"/>
      <c r="F71" s="22"/>
      <c r="G71" s="17"/>
      <c r="H71" s="17"/>
      <c r="I71" s="215"/>
      <c r="J71" s="22"/>
      <c r="K71" s="17"/>
      <c r="L71" s="22"/>
      <c r="M71" s="22"/>
      <c r="N71" s="17"/>
    </row>
    <row r="72" customFormat="false" ht="15" hidden="false" customHeight="false" outlineLevel="0" collapsed="false">
      <c r="B72" s="84"/>
      <c r="C72" s="209"/>
      <c r="D72" s="17"/>
      <c r="E72" s="22"/>
      <c r="F72" s="22"/>
      <c r="G72" s="17"/>
      <c r="H72" s="17"/>
      <c r="I72" s="17"/>
      <c r="J72" s="22"/>
      <c r="K72" s="17"/>
      <c r="L72" s="22"/>
      <c r="M72" s="22"/>
      <c r="N72" s="17"/>
    </row>
    <row r="73" customFormat="false" ht="15" hidden="false" customHeight="false" outlineLevel="0" collapsed="false">
      <c r="B73" s="22"/>
      <c r="C73" s="17"/>
      <c r="D73" s="17"/>
      <c r="E73" s="17"/>
      <c r="F73" s="17"/>
      <c r="G73" s="17"/>
      <c r="H73" s="17"/>
      <c r="I73" s="17"/>
      <c r="J73" s="22"/>
      <c r="K73" s="17"/>
      <c r="L73" s="22"/>
      <c r="M73" s="22"/>
      <c r="N73" s="17"/>
    </row>
    <row r="74" customFormat="false" ht="15" hidden="false" customHeight="false" outlineLevel="0" collapsed="false">
      <c r="B74" s="22"/>
      <c r="C74" s="22"/>
      <c r="D74" s="17"/>
      <c r="E74" s="22"/>
      <c r="F74" s="22"/>
      <c r="G74" s="17"/>
      <c r="H74" s="17"/>
      <c r="I74" s="17"/>
      <c r="J74" s="22"/>
      <c r="K74" s="17"/>
      <c r="L74" s="22"/>
      <c r="M74" s="22"/>
      <c r="N74" s="17"/>
    </row>
    <row r="75" customFormat="false" ht="15" hidden="false" customHeight="false" outlineLevel="0" collapsed="false">
      <c r="B75" s="22"/>
      <c r="C75" s="22"/>
      <c r="D75" s="17"/>
      <c r="E75" s="22"/>
      <c r="F75" s="22"/>
      <c r="G75" s="17"/>
      <c r="H75" s="17"/>
      <c r="I75" s="17"/>
      <c r="J75" s="22"/>
      <c r="K75" s="17"/>
      <c r="L75" s="22"/>
      <c r="M75" s="22"/>
      <c r="N75" s="84"/>
    </row>
    <row r="76" customFormat="false" ht="15" hidden="false" customHeight="false" outlineLevel="0" collapsed="false">
      <c r="B76" s="22"/>
      <c r="C76" s="22"/>
      <c r="D76" s="17"/>
      <c r="E76" s="22"/>
      <c r="F76" s="22"/>
      <c r="G76" s="17"/>
      <c r="H76" s="17"/>
      <c r="I76" s="216"/>
      <c r="J76" s="22"/>
      <c r="K76" s="17"/>
      <c r="L76" s="22"/>
      <c r="M76" s="22"/>
      <c r="N76" s="84"/>
    </row>
    <row r="77" customFormat="false" ht="15" hidden="false" customHeight="false" outlineLevel="0" collapsed="false">
      <c r="B77" s="22"/>
      <c r="C77" s="22"/>
      <c r="D77" s="17"/>
      <c r="E77" s="22"/>
      <c r="F77" s="22"/>
      <c r="G77" s="17"/>
      <c r="H77" s="17"/>
      <c r="I77" s="22"/>
      <c r="J77" s="22"/>
      <c r="K77" s="17"/>
      <c r="L77" s="22"/>
      <c r="M77" s="22"/>
      <c r="N77" s="84"/>
    </row>
    <row r="78" customFormat="false" ht="15" hidden="false" customHeight="false" outlineLevel="0" collapsed="false">
      <c r="I78" s="22"/>
      <c r="J78" s="22"/>
      <c r="K78" s="17"/>
    </row>
  </sheetData>
  <mergeCells count="2">
    <mergeCell ref="A1:O1"/>
    <mergeCell ref="B2:N2"/>
  </mergeCells>
  <dataValidations count="1">
    <dataValidation allowBlank="true" operator="between" showDropDown="false" showErrorMessage="true" showInputMessage="true" sqref="P45" type="list">
      <formula1>List1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4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2" min="1" style="12" width="20"/>
    <col collapsed="false" customWidth="true" hidden="false" outlineLevel="0" max="3" min="3" style="12" width="11"/>
    <col collapsed="false" customWidth="true" hidden="false" outlineLevel="0" max="4" min="4" style="12" width="6.28"/>
    <col collapsed="false" customWidth="true" hidden="false" outlineLevel="0" max="5" min="5" style="12" width="10.85"/>
    <col collapsed="false" customWidth="true" hidden="false" outlineLevel="0" max="7" min="6" style="0" width="22.43"/>
    <col collapsed="false" customWidth="true" hidden="false" outlineLevel="0" max="8" min="8" style="12" width="9.14"/>
    <col collapsed="false" customWidth="true" hidden="false" outlineLevel="0" max="9" min="9" style="12" width="10.85"/>
    <col collapsed="false" customWidth="true" hidden="false" outlineLevel="0" max="11" min="10" style="12" width="9.14"/>
    <col collapsed="false" customWidth="true" hidden="false" outlineLevel="0" max="12" min="12" style="12" width="14"/>
    <col collapsed="false" customWidth="true" hidden="false" outlineLevel="0" max="13" min="13" style="12" width="3.43"/>
    <col collapsed="false" customWidth="true" hidden="false" outlineLevel="0" max="14" min="14" style="0" width="46.28"/>
    <col collapsed="false" customWidth="true" hidden="false" outlineLevel="0" max="15" min="15" style="12" width="14.43"/>
    <col collapsed="false" customWidth="true" hidden="false" outlineLevel="0" max="1025" min="16" style="0" width="8.53"/>
  </cols>
  <sheetData>
    <row r="1" s="14" customFormat="true" ht="15" hidden="false" customHeight="false" outlineLevel="0" collapsed="false">
      <c r="A1" s="13" t="s">
        <v>64</v>
      </c>
      <c r="B1" s="13" t="s">
        <v>65</v>
      </c>
      <c r="C1" s="13" t="s">
        <v>59</v>
      </c>
      <c r="D1" s="13"/>
      <c r="E1" s="217" t="s">
        <v>254</v>
      </c>
      <c r="H1" s="13"/>
      <c r="I1" s="13"/>
      <c r="J1" s="13"/>
      <c r="K1" s="13"/>
      <c r="L1" s="13"/>
      <c r="M1" s="13"/>
      <c r="O1" s="13"/>
    </row>
    <row r="2" s="2" customFormat="true" ht="15" hidden="false" customHeight="false" outlineLevel="0" collapsed="false">
      <c r="A2" s="15" t="s">
        <v>255</v>
      </c>
      <c r="B2" s="15" t="s">
        <v>256</v>
      </c>
      <c r="C2" s="15" t="s">
        <v>73</v>
      </c>
      <c r="D2" s="15" t="s">
        <v>59</v>
      </c>
      <c r="E2" s="15" t="s">
        <v>257</v>
      </c>
      <c r="F2" s="2" t="s">
        <v>258</v>
      </c>
      <c r="G2" s="2" t="s">
        <v>259</v>
      </c>
      <c r="H2" s="15" t="s">
        <v>46</v>
      </c>
      <c r="I2" s="15" t="s">
        <v>46</v>
      </c>
      <c r="J2" s="15" t="s">
        <v>260</v>
      </c>
      <c r="K2" s="15" t="s">
        <v>261</v>
      </c>
      <c r="L2" s="15" t="s">
        <v>262</v>
      </c>
      <c r="M2" s="15" t="s">
        <v>70</v>
      </c>
      <c r="N2" s="2" t="s">
        <v>263</v>
      </c>
      <c r="O2" s="15" t="s">
        <v>264</v>
      </c>
      <c r="P2" s="2" t="s">
        <v>265</v>
      </c>
    </row>
    <row r="3" customFormat="false" ht="15" hidden="false" customHeight="false" outlineLevel="0" collapsed="false">
      <c r="A3" s="218" t="s">
        <v>266</v>
      </c>
      <c r="B3" s="218" t="s">
        <v>267</v>
      </c>
      <c r="C3" s="218" t="s">
        <v>268</v>
      </c>
      <c r="D3" s="218" t="s">
        <v>152</v>
      </c>
      <c r="E3" s="218" t="s">
        <v>33</v>
      </c>
      <c r="F3" s="219" t="s">
        <v>269</v>
      </c>
      <c r="G3" s="219" t="s">
        <v>25</v>
      </c>
      <c r="H3" s="218" t="n">
        <v>2121</v>
      </c>
      <c r="I3" s="218" t="n">
        <v>2141</v>
      </c>
      <c r="J3" s="218" t="s">
        <v>270</v>
      </c>
      <c r="K3" s="218" t="s">
        <v>271</v>
      </c>
      <c r="L3" s="218" t="s">
        <v>29</v>
      </c>
      <c r="M3" s="218" t="n">
        <v>0</v>
      </c>
      <c r="N3" s="219" t="s">
        <v>272</v>
      </c>
      <c r="O3" s="218" t="s">
        <v>273</v>
      </c>
    </row>
    <row r="4" customFormat="false" ht="15" hidden="false" customHeight="false" outlineLevel="0" collapsed="false">
      <c r="A4" s="218" t="s">
        <v>274</v>
      </c>
      <c r="B4" s="218" t="s">
        <v>275</v>
      </c>
      <c r="C4" s="218" t="s">
        <v>276</v>
      </c>
      <c r="D4" s="218" t="s">
        <v>155</v>
      </c>
      <c r="E4" s="218" t="s">
        <v>271</v>
      </c>
      <c r="F4" s="219" t="s">
        <v>277</v>
      </c>
      <c r="G4" s="219"/>
      <c r="H4" s="218" t="n">
        <v>2122</v>
      </c>
      <c r="I4" s="218" t="n">
        <v>2145</v>
      </c>
      <c r="J4" s="218" t="s">
        <v>278</v>
      </c>
      <c r="K4" s="218" t="s">
        <v>33</v>
      </c>
      <c r="L4" s="218" t="s">
        <v>279</v>
      </c>
      <c r="M4" s="218" t="n">
        <v>1</v>
      </c>
      <c r="N4" s="219" t="s">
        <v>280</v>
      </c>
      <c r="O4" s="218" t="s">
        <v>264</v>
      </c>
    </row>
    <row r="5" customFormat="false" ht="15" hidden="false" customHeight="false" outlineLevel="0" collapsed="false">
      <c r="A5" s="218" t="s">
        <v>281</v>
      </c>
      <c r="B5" s="218" t="s">
        <v>108</v>
      </c>
      <c r="C5" s="218" t="s">
        <v>282</v>
      </c>
      <c r="D5" s="218" t="s">
        <v>170</v>
      </c>
      <c r="E5" s="218" t="s">
        <v>283</v>
      </c>
      <c r="F5" s="219" t="s">
        <v>284</v>
      </c>
      <c r="G5" s="1"/>
      <c r="H5" s="218" t="n">
        <v>2123</v>
      </c>
      <c r="I5" s="218" t="n">
        <v>2148</v>
      </c>
      <c r="J5" s="218" t="s">
        <v>273</v>
      </c>
      <c r="K5" s="218" t="s">
        <v>273</v>
      </c>
      <c r="L5" s="218" t="s">
        <v>285</v>
      </c>
      <c r="M5" s="218" t="n">
        <v>2</v>
      </c>
      <c r="N5" s="219" t="s">
        <v>286</v>
      </c>
      <c r="O5" s="218" t="s">
        <v>287</v>
      </c>
    </row>
    <row r="6" customFormat="false" ht="15" hidden="false" customHeight="false" outlineLevel="0" collapsed="false">
      <c r="A6" s="218" t="s">
        <v>288</v>
      </c>
      <c r="B6" s="218" t="s">
        <v>289</v>
      </c>
      <c r="C6" s="218" t="s">
        <v>290</v>
      </c>
      <c r="D6" s="218" t="s">
        <v>291</v>
      </c>
      <c r="E6" s="218" t="s">
        <v>264</v>
      </c>
      <c r="F6" s="219" t="s">
        <v>292</v>
      </c>
      <c r="G6" s="1"/>
      <c r="H6" s="218" t="n">
        <v>2131</v>
      </c>
      <c r="I6" s="218" t="n">
        <v>2151</v>
      </c>
      <c r="J6" s="218"/>
      <c r="K6" s="218"/>
      <c r="L6" s="218" t="s">
        <v>293</v>
      </c>
      <c r="M6" s="218" t="n">
        <v>3</v>
      </c>
      <c r="N6" s="219" t="s">
        <v>294</v>
      </c>
      <c r="O6" s="218"/>
    </row>
    <row r="7" customFormat="false" ht="15" hidden="false" customHeight="false" outlineLevel="0" collapsed="false">
      <c r="A7" s="218" t="s">
        <v>295</v>
      </c>
      <c r="B7" s="218" t="s">
        <v>296</v>
      </c>
      <c r="C7" s="218" t="s">
        <v>297</v>
      </c>
      <c r="D7" s="218" t="s">
        <v>298</v>
      </c>
      <c r="E7" s="218"/>
      <c r="F7" s="219" t="s">
        <v>299</v>
      </c>
      <c r="G7" s="1"/>
      <c r="H7" s="218" t="n">
        <v>2135</v>
      </c>
      <c r="I7" s="218" t="n">
        <v>2155</v>
      </c>
      <c r="L7" s="218" t="s">
        <v>300</v>
      </c>
      <c r="M7" s="218" t="n">
        <v>4</v>
      </c>
      <c r="N7" s="219" t="s">
        <v>301</v>
      </c>
    </row>
    <row r="8" customFormat="false" ht="15" hidden="false" customHeight="false" outlineLevel="0" collapsed="false">
      <c r="A8" s="218" t="s">
        <v>302</v>
      </c>
      <c r="B8" s="218" t="s">
        <v>110</v>
      </c>
      <c r="C8" s="218" t="s">
        <v>180</v>
      </c>
      <c r="D8" s="218" t="s">
        <v>303</v>
      </c>
      <c r="F8" s="219" t="s">
        <v>304</v>
      </c>
      <c r="G8" s="1"/>
      <c r="H8" s="218" t="n">
        <v>2141</v>
      </c>
      <c r="I8" s="218" t="n">
        <v>2158</v>
      </c>
      <c r="L8" s="218"/>
      <c r="M8" s="218" t="n">
        <v>5</v>
      </c>
      <c r="N8" s="219" t="s">
        <v>305</v>
      </c>
    </row>
    <row r="9" customFormat="false" ht="15" hidden="false" customHeight="false" outlineLevel="0" collapsed="false">
      <c r="A9" s="218" t="s">
        <v>306</v>
      </c>
      <c r="B9" s="218" t="s">
        <v>113</v>
      </c>
      <c r="C9" s="218"/>
      <c r="D9" s="218" t="s">
        <v>307</v>
      </c>
      <c r="F9" s="219" t="s">
        <v>308</v>
      </c>
      <c r="G9" s="1"/>
      <c r="H9" s="218" t="n">
        <v>2145</v>
      </c>
      <c r="I9" s="218" t="n">
        <v>2161</v>
      </c>
      <c r="M9" s="218"/>
      <c r="N9" s="219" t="s">
        <v>309</v>
      </c>
    </row>
    <row r="10" customFormat="false" ht="15" hidden="false" customHeight="false" outlineLevel="0" collapsed="false">
      <c r="A10" s="218" t="s">
        <v>310</v>
      </c>
      <c r="B10" s="218" t="s">
        <v>311</v>
      </c>
      <c r="D10" s="218" t="s">
        <v>201</v>
      </c>
      <c r="F10" s="219" t="s">
        <v>312</v>
      </c>
      <c r="G10" s="1"/>
      <c r="H10" s="218"/>
      <c r="I10" s="218" t="n">
        <v>2165</v>
      </c>
      <c r="N10" s="219" t="s">
        <v>220</v>
      </c>
    </row>
    <row r="11" customFormat="false" ht="15" hidden="false" customHeight="false" outlineLevel="0" collapsed="false">
      <c r="A11" s="218" t="s">
        <v>313</v>
      </c>
      <c r="B11" s="218" t="s">
        <v>314</v>
      </c>
      <c r="D11" s="218" t="s">
        <v>315</v>
      </c>
      <c r="F11" s="219" t="s">
        <v>316</v>
      </c>
      <c r="G11" s="1"/>
      <c r="I11" s="218" t="n">
        <v>2168</v>
      </c>
      <c r="N11" s="219" t="s">
        <v>317</v>
      </c>
    </row>
    <row r="12" customFormat="false" ht="15" hidden="false" customHeight="false" outlineLevel="0" collapsed="false">
      <c r="A12" s="218" t="s">
        <v>318</v>
      </c>
      <c r="B12" s="218" t="s">
        <v>319</v>
      </c>
      <c r="D12" s="218" t="s">
        <v>320</v>
      </c>
      <c r="F12" s="219" t="s">
        <v>321</v>
      </c>
      <c r="G12" s="1"/>
      <c r="I12" s="218"/>
      <c r="N12" s="219" t="s">
        <v>322</v>
      </c>
    </row>
    <row r="13" customFormat="false" ht="15" hidden="false" customHeight="false" outlineLevel="0" collapsed="false">
      <c r="A13" s="218" t="s">
        <v>323</v>
      </c>
      <c r="B13" s="218" t="s">
        <v>324</v>
      </c>
      <c r="D13" s="218"/>
      <c r="F13" s="219" t="s">
        <v>325</v>
      </c>
      <c r="G13" s="1"/>
      <c r="N13" s="219" t="s">
        <v>326</v>
      </c>
    </row>
    <row r="14" customFormat="false" ht="15" hidden="false" customHeight="false" outlineLevel="0" collapsed="false">
      <c r="A14" s="218" t="s">
        <v>65</v>
      </c>
      <c r="B14" s="218" t="s">
        <v>327</v>
      </c>
      <c r="F14" s="219" t="s">
        <v>328</v>
      </c>
      <c r="G14" s="1"/>
      <c r="N14" s="219" t="s">
        <v>329</v>
      </c>
    </row>
    <row r="15" customFormat="false" ht="15" hidden="false" customHeight="false" outlineLevel="0" collapsed="false">
      <c r="A15" s="218" t="s">
        <v>330</v>
      </c>
      <c r="B15" s="218" t="s">
        <v>331</v>
      </c>
      <c r="F15" s="219" t="s">
        <v>332</v>
      </c>
      <c r="G15" s="1"/>
      <c r="N15" s="219" t="s">
        <v>333</v>
      </c>
    </row>
    <row r="16" customFormat="false" ht="15" hidden="false" customHeight="false" outlineLevel="0" collapsed="false">
      <c r="A16" s="218" t="s">
        <v>334</v>
      </c>
      <c r="B16" s="218"/>
      <c r="F16" s="219" t="s">
        <v>335</v>
      </c>
      <c r="G16" s="1"/>
      <c r="N16" s="219" t="s">
        <v>336</v>
      </c>
    </row>
    <row r="17" customFormat="false" ht="15" hidden="false" customHeight="false" outlineLevel="0" collapsed="false">
      <c r="A17" s="218" t="s">
        <v>337</v>
      </c>
      <c r="F17" s="219" t="s">
        <v>338</v>
      </c>
      <c r="G17" s="1"/>
      <c r="N17" s="219" t="s">
        <v>339</v>
      </c>
    </row>
    <row r="18" customFormat="false" ht="15" hidden="false" customHeight="false" outlineLevel="0" collapsed="false">
      <c r="A18" s="218" t="s">
        <v>340</v>
      </c>
      <c r="F18" s="219" t="s">
        <v>341</v>
      </c>
      <c r="G18" s="1"/>
      <c r="N18" s="219" t="s">
        <v>342</v>
      </c>
    </row>
    <row r="19" customFormat="false" ht="15" hidden="false" customHeight="false" outlineLevel="0" collapsed="false">
      <c r="A19" s="218"/>
      <c r="F19" s="219" t="s">
        <v>343</v>
      </c>
      <c r="G19" s="1"/>
      <c r="N19" s="219" t="s">
        <v>344</v>
      </c>
    </row>
    <row r="20" customFormat="false" ht="15" hidden="false" customHeight="false" outlineLevel="0" collapsed="false">
      <c r="F20" s="219" t="s">
        <v>345</v>
      </c>
      <c r="G20" s="1"/>
      <c r="N20" s="219" t="s">
        <v>346</v>
      </c>
    </row>
    <row r="21" customFormat="false" ht="15" hidden="false" customHeight="false" outlineLevel="0" collapsed="false">
      <c r="F21" s="219" t="s">
        <v>347</v>
      </c>
      <c r="G21" s="1"/>
      <c r="N21" s="219" t="s">
        <v>348</v>
      </c>
    </row>
    <row r="22" customFormat="false" ht="15" hidden="false" customHeight="false" outlineLevel="0" collapsed="false">
      <c r="F22" s="219" t="s">
        <v>349</v>
      </c>
      <c r="G22" s="1"/>
      <c r="N22" s="219" t="s">
        <v>350</v>
      </c>
    </row>
    <row r="23" customFormat="false" ht="15" hidden="false" customHeight="false" outlineLevel="0" collapsed="false">
      <c r="F23" s="219" t="s">
        <v>351</v>
      </c>
      <c r="G23" s="1"/>
      <c r="N23" s="219" t="s">
        <v>352</v>
      </c>
    </row>
    <row r="24" customFormat="false" ht="15" hidden="false" customHeight="false" outlineLevel="0" collapsed="false">
      <c r="F24" s="219" t="s">
        <v>353</v>
      </c>
      <c r="G24" s="1"/>
      <c r="N24" s="219" t="s">
        <v>354</v>
      </c>
    </row>
    <row r="25" customFormat="false" ht="15" hidden="false" customHeight="false" outlineLevel="0" collapsed="false">
      <c r="F25" s="219" t="s">
        <v>355</v>
      </c>
      <c r="G25" s="1"/>
      <c r="N25" s="219" t="s">
        <v>356</v>
      </c>
    </row>
    <row r="26" customFormat="false" ht="15" hidden="false" customHeight="false" outlineLevel="0" collapsed="false">
      <c r="F26" s="219" t="s">
        <v>357</v>
      </c>
      <c r="G26" s="1"/>
      <c r="N26" s="219" t="s">
        <v>358</v>
      </c>
    </row>
    <row r="27" customFormat="false" ht="15" hidden="false" customHeight="false" outlineLevel="0" collapsed="false">
      <c r="F27" s="219" t="s">
        <v>359</v>
      </c>
      <c r="G27" s="1"/>
      <c r="N27" s="219" t="s">
        <v>360</v>
      </c>
    </row>
    <row r="28" customFormat="false" ht="15" hidden="false" customHeight="false" outlineLevel="0" collapsed="false">
      <c r="F28" s="219" t="s">
        <v>361</v>
      </c>
      <c r="G28" s="1"/>
      <c r="N28" s="219" t="s">
        <v>362</v>
      </c>
    </row>
    <row r="29" customFormat="false" ht="15" hidden="false" customHeight="false" outlineLevel="0" collapsed="false">
      <c r="F29" s="219" t="s">
        <v>363</v>
      </c>
      <c r="G29" s="1"/>
      <c r="N29" s="219" t="s">
        <v>364</v>
      </c>
    </row>
    <row r="30" customFormat="false" ht="15" hidden="false" customHeight="false" outlineLevel="0" collapsed="false">
      <c r="F30" s="219" t="s">
        <v>365</v>
      </c>
      <c r="G30" s="1"/>
      <c r="N30" s="219" t="s">
        <v>366</v>
      </c>
    </row>
    <row r="31" customFormat="false" ht="15" hidden="false" customHeight="false" outlineLevel="0" collapsed="false">
      <c r="F31" s="219" t="s">
        <v>367</v>
      </c>
      <c r="G31" s="1"/>
      <c r="N31" s="219" t="s">
        <v>368</v>
      </c>
    </row>
    <row r="32" customFormat="false" ht="15" hidden="false" customHeight="false" outlineLevel="0" collapsed="false">
      <c r="F32" s="219" t="s">
        <v>369</v>
      </c>
      <c r="G32" s="1"/>
      <c r="N32" s="219" t="s">
        <v>370</v>
      </c>
    </row>
    <row r="33" customFormat="false" ht="15" hidden="false" customHeight="false" outlineLevel="0" collapsed="false">
      <c r="F33" s="219" t="s">
        <v>371</v>
      </c>
      <c r="G33" s="1"/>
      <c r="N33" s="219" t="s">
        <v>372</v>
      </c>
    </row>
    <row r="34" customFormat="false" ht="15" hidden="false" customHeight="false" outlineLevel="0" collapsed="false">
      <c r="F34" s="219" t="s">
        <v>373</v>
      </c>
      <c r="G34" s="1"/>
      <c r="N34" s="219" t="s">
        <v>374</v>
      </c>
    </row>
    <row r="35" customFormat="false" ht="15" hidden="false" customHeight="false" outlineLevel="0" collapsed="false">
      <c r="F35" s="219" t="s">
        <v>375</v>
      </c>
      <c r="G35" s="1"/>
      <c r="N35" s="219" t="s">
        <v>376</v>
      </c>
    </row>
    <row r="36" customFormat="false" ht="15" hidden="false" customHeight="false" outlineLevel="0" collapsed="false">
      <c r="F36" s="219" t="s">
        <v>377</v>
      </c>
      <c r="G36" s="1"/>
      <c r="N36" s="219" t="s">
        <v>378</v>
      </c>
    </row>
    <row r="37" customFormat="false" ht="15" hidden="false" customHeight="false" outlineLevel="0" collapsed="false">
      <c r="F37" s="219" t="s">
        <v>379</v>
      </c>
      <c r="G37" s="1"/>
      <c r="N37" s="219" t="s">
        <v>380</v>
      </c>
    </row>
    <row r="38" customFormat="false" ht="15" hidden="false" customHeight="false" outlineLevel="0" collapsed="false">
      <c r="F38" s="219" t="s">
        <v>381</v>
      </c>
      <c r="G38" s="1"/>
      <c r="N38" s="219" t="s">
        <v>382</v>
      </c>
    </row>
    <row r="39" customFormat="false" ht="15" hidden="false" customHeight="false" outlineLevel="0" collapsed="false">
      <c r="F39" s="219" t="s">
        <v>383</v>
      </c>
      <c r="G39" s="1"/>
      <c r="N39" s="219" t="s">
        <v>229</v>
      </c>
    </row>
    <row r="40" customFormat="false" ht="15" hidden="false" customHeight="false" outlineLevel="0" collapsed="false">
      <c r="F40" s="219" t="s">
        <v>384</v>
      </c>
      <c r="G40" s="1"/>
      <c r="N40" s="219" t="s">
        <v>385</v>
      </c>
    </row>
    <row r="41" customFormat="false" ht="15" hidden="false" customHeight="false" outlineLevel="0" collapsed="false">
      <c r="F41" s="219" t="s">
        <v>386</v>
      </c>
      <c r="G41" s="1"/>
      <c r="N41" s="219" t="s">
        <v>387</v>
      </c>
    </row>
    <row r="42" customFormat="false" ht="15" hidden="false" customHeight="false" outlineLevel="0" collapsed="false">
      <c r="F42" s="219"/>
      <c r="N42" s="219" t="s">
        <v>388</v>
      </c>
    </row>
    <row r="43" customFormat="false" ht="15" hidden="false" customHeight="false" outlineLevel="0" collapsed="false">
      <c r="N43" s="219" t="s">
        <v>389</v>
      </c>
    </row>
    <row r="44" customFormat="false" ht="15" hidden="false" customHeight="false" outlineLevel="0" collapsed="false">
      <c r="N44" s="219" t="s">
        <v>390</v>
      </c>
    </row>
    <row r="45" customFormat="false" ht="15" hidden="false" customHeight="false" outlineLevel="0" collapsed="false">
      <c r="N45" s="219" t="s">
        <v>391</v>
      </c>
    </row>
    <row r="46" customFormat="false" ht="15" hidden="false" customHeight="false" outlineLevel="0" collapsed="false">
      <c r="N46" s="2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LibreOffice/6.2.6.2$Linux_X86_64 LibreOffice_project/20$Build-2</Application>
  <Company>Rochester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2012-09-30T20:13:26Z</dcterms:created>
  <dc:creator>Matthew Coppenbarger</dc:creator>
  <dc:description/>
  <dc:language>en-US</dc:language>
  <cp:lastModifiedBy/>
  <cp:lastPrinted>2013-09-18T13:40:39Z</cp:lastPrinted>
  <dcterms:modified xsi:type="dcterms:W3CDTF">2019-10-07T10:12:36Z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Rochester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