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8_{1C3FAEF4-9495-4537-B722-A5A16F9D6A6B}" xr6:coauthVersionLast="47" xr6:coauthVersionMax="47" xr10:uidLastSave="{00000000-0000-0000-0000-000000000000}"/>
  <bookViews>
    <workbookView xWindow="-120" yWindow="-120" windowWidth="29040" windowHeight="15840" firstSheet="7" activeTab="7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 calcCompleted="0"/>
  <pivotCaches>
    <pivotCache cacheId="597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0" l="1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<sst xmlns="http://schemas.openxmlformats.org/spreadsheetml/2006/main" count="495" uniqueCount="440">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</sst>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0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Sheet1!A27:A35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597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17" dataDxfId="16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4" totalsRowDxfId="15"/>
    <tableColumn id="2" xr3:uid="{C1F6911F-9482-4C98-BBFB-21D9CAA66DA4}" name="Age" totalsRowFunction="sum" dataDxfId="12" totalsRowDxfId="13"/>
    <tableColumn id="5" xr3:uid="{3CE9F5DA-0A57-4696-B4E0-53601C3B7798}" name="Rank" totalsRowFunction="sum" dataDxfId="10" totalsRowDxfId="11"/>
    <tableColumn id="6" xr3:uid="{34912838-665C-4472-B558-25990E5B148D}" name="Rank+Age =E4+D4" totalsRowFunction="sum" dataDxfId="8" totalsRowDxfId="9">
      <calculatedColumnFormula>Table3[[#This Row],[Rank]]+Table3[[#This Row],[Age]]</calculatedColumnFormula>
    </tableColumn>
    <tableColumn id="7" xr3:uid="{89D90022-7073-4067-BAF8-1587D27C4AFB}" name="Data =SUM(E4:E5)" totalsRowFunction="sum" dataDxfId="6" totalsRowDxfId="7">
      <calculatedColumnFormula>SUM(Table3[Rank])</calculatedColumnFormula>
    </tableColumn>
    <tableColumn id="8" xr3:uid="{B2A7E5BB-A379-492B-9484-72F2FD1FF3A0}" name="All =SUM(E3:E6)" totalsRowFunction="sum" dataDxfId="4" totalsRowDxfId="5">
      <calculatedColumnFormula>SUM(Table3[[#All],[Rank]])</calculatedColumnFormula>
    </tableColumn>
    <tableColumn id="9" xr3:uid="{3C532A69-E4BC-4A20-A922-4BCAA0D3FEC9}" name="Totals =E6" totalsRowFunction="sum" dataDxfId="2" totalsRowDxfId="3">
      <calculatedColumnFormula>Table3[[#Totals],[Rank]]</calculatedColumnFormula>
    </tableColumn>
    <tableColumn id="10" xr3:uid="{35E9E9C3-9148-468A-85B6-19290CEB6F00}" name="Headers =E3" totalsRowFunction="sum" dataDxfId="0" totalsRowDxfId="1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1"/>
      <c r="C1" s="1" t="s">
        <v>0</v>
      </c>
      <c r="G1" s="117" t="s">
        <v>1</v>
      </c>
    </row>
    <row r="2" spans="1:12" ht="27.75">
      <c r="B2" s="22" t="s">
        <v>2</v>
      </c>
      <c r="F2" s="2" t="s">
        <v>3</v>
      </c>
      <c r="G2" s="117">
        <v>5</v>
      </c>
      <c r="H2" s="118" t="s">
        <v>4</v>
      </c>
      <c r="I2" s="123"/>
      <c r="K2" s="3"/>
    </row>
    <row r="3" spans="1:12" ht="17.25" customHeight="1">
      <c r="F3" s="4" t="s">
        <v>5</v>
      </c>
      <c r="G3" s="117">
        <v>8</v>
      </c>
      <c r="H3" s="123"/>
      <c r="I3" s="123"/>
      <c r="J3" s="5"/>
      <c r="K3" s="119">
        <v>5</v>
      </c>
      <c r="L3" s="6"/>
    </row>
    <row r="4" spans="1:12" ht="17.25" customHeight="1">
      <c r="B4" s="7" t="s">
        <v>6</v>
      </c>
      <c r="C4" s="117">
        <v>12.4</v>
      </c>
      <c r="F4" s="8" t="s">
        <v>7</v>
      </c>
      <c r="G4" s="117">
        <v>9</v>
      </c>
      <c r="H4" s="123"/>
      <c r="I4" s="123"/>
      <c r="J4" s="5"/>
      <c r="K4" s="120"/>
      <c r="L4" s="6"/>
    </row>
    <row r="5" spans="1:12" ht="17.25" customHeight="1">
      <c r="C5" s="117">
        <v>42</v>
      </c>
      <c r="G5" s="117">
        <v>15</v>
      </c>
      <c r="H5" s="123"/>
      <c r="I5" s="123"/>
      <c r="J5" s="5"/>
      <c r="K5" s="120"/>
      <c r="L5" s="6"/>
    </row>
    <row r="6" spans="1:12" ht="17.25" customHeight="1">
      <c r="G6" s="117">
        <v>22</v>
      </c>
      <c r="J6" s="5"/>
      <c r="K6" s="120"/>
      <c r="L6" s="6"/>
    </row>
    <row r="7" spans="1:12" ht="17.25" customHeight="1">
      <c r="C7" s="117">
        <v>3</v>
      </c>
      <c r="J7" s="5"/>
      <c r="K7" s="120"/>
      <c r="L7" s="6"/>
    </row>
    <row r="8" spans="1:12" ht="17.25" customHeight="1">
      <c r="G8" s="117">
        <v>30</v>
      </c>
      <c r="J8" s="5"/>
      <c r="K8" s="121"/>
      <c r="L8" s="6"/>
    </row>
    <row r="9" spans="1:12" ht="17.25" customHeight="1">
      <c r="B9" s="9" t="s">
        <v>8</v>
      </c>
      <c r="C9" s="117">
        <f>SUM(C4:C5)</f>
        <v>54.4</v>
      </c>
      <c r="K9" s="10"/>
    </row>
    <row r="10" spans="1:12" ht="17.25" customHeight="1">
      <c r="C10" s="117">
        <f>SUM(C4:C7)</f>
        <v>57.4</v>
      </c>
      <c r="D10" s="117" t="s">
        <v>9</v>
      </c>
    </row>
    <row r="11" spans="1:12" ht="17.25" customHeight="1">
      <c r="C11" s="117">
        <f>-(3+C7*SUM(C4:C7))</f>
        <v>-175.2</v>
      </c>
    </row>
    <row r="12" spans="1:12" ht="17.25" customHeight="1">
      <c r="C12" s="117">
        <f>SUM(C9:C11)</f>
        <v>-63.399999999999991</v>
      </c>
      <c r="D12" s="117" t="s">
        <v>10</v>
      </c>
    </row>
    <row r="13" spans="1:12" ht="17.25" customHeight="1">
      <c r="G13" s="117">
        <f>A1+A2+A3+A4+A5+A6+A7+A8+A9+A10+A11+A12+A13+A14+A15+A16+A17+A18</f>
        <v>0</v>
      </c>
    </row>
    <row r="14" spans="1:12" ht="17.25" customHeight="1">
      <c r="B14" s="11" t="s">
        <v>11</v>
      </c>
      <c r="C14" s="117" t="str">
        <f ca="1">C14</f>
        <v>#CYCLE</v>
      </c>
    </row>
    <row r="15" spans="1:12" ht="17.25" customHeight="1">
      <c r="C15" s="117" t="s">
        <v>12</v>
      </c>
    </row>
    <row r="16" spans="1:12" ht="17.25" customHeight="1">
      <c r="C16" s="117" t="str">
        <f>C15</f>
        <v>=(+</v>
      </c>
    </row>
    <row r="17" spans="1:9" ht="17.25" customHeight="1">
      <c r="C17" s="117" t="s">
        <v>13</v>
      </c>
    </row>
    <row r="18" spans="1:9" ht="17.25" customHeight="1">
      <c r="C18" s="117" t="s">
        <v>14</v>
      </c>
    </row>
    <row r="19" spans="1:9" ht="17.25" customHeight="1">
      <c r="E19" s="3"/>
      <c r="G19" s="3"/>
    </row>
    <row r="20" spans="1:9" ht="17.25" customHeight="1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>
      <c r="A21" s="13" t="s">
        <v>18</v>
      </c>
      <c r="B21" s="14">
        <f>jestCharts!B2</f>
        <v>0</v>
      </c>
      <c r="G21" s="10"/>
    </row>
    <row r="23" spans="1:9" ht="17.25" customHeight="1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>
      <c r="C24" s="16">
        <v>10</v>
      </c>
      <c r="H24" s="117">
        <v>1</v>
      </c>
      <c r="I24" s="117">
        <v>1</v>
      </c>
    </row>
    <row r="25" spans="1:9" ht="17.25" customHeight="1">
      <c r="C25" s="16">
        <v>10.122999999999999</v>
      </c>
      <c r="H25" s="117">
        <v>2</v>
      </c>
      <c r="I25" s="117">
        <v>2</v>
      </c>
    </row>
    <row r="26" spans="1:9" ht="17.25" customHeight="1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>
      <c r="A34" s="117" t="s">
        <v>29</v>
      </c>
      <c r="B34" s="117">
        <v>19</v>
      </c>
      <c r="C34" s="117">
        <v>11</v>
      </c>
    </row>
    <row r="35" spans="1:9" ht="17.25" customHeight="1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43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>
      <c r="A100" s="117" t="s">
        <v>160</v>
      </c>
      <c r="B100" s="19">
        <f ca="1">NOW()</f>
        <v>45728.469061574076</v>
      </c>
      <c r="D100" s="117">
        <f ca="1">IF(ISNUMBER(B100),1,0)</f>
        <v>1</v>
      </c>
    </row>
    <row r="101" spans="1:4" ht="17.25" customHeight="1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>
      <c r="A112" s="117"/>
      <c r="B112" s="117"/>
      <c r="D112" s="117"/>
    </row>
    <row r="113" spans="1:4" ht="17.25" customHeight="1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>
      <c r="A144" s="117" t="s">
        <v>207</v>
      </c>
      <c r="B144" s="18">
        <f ca="1">TODAY()</f>
        <v>45728</v>
      </c>
      <c r="D144" s="117">
        <f ca="1">IF(ISNUMBER(B144),1,0)</f>
        <v>1</v>
      </c>
    </row>
    <row r="145" spans="1:4" ht="17.25" customHeight="1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42" priority="1" operator="equal">
      <formula>1</formula>
    </cfRule>
    <cfRule type="cellIs" dxfId="4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22" t="s">
        <v>232</v>
      </c>
      <c r="E1" s="122"/>
      <c r="F1" t="s">
        <v>233</v>
      </c>
      <c r="H1" s="34" t="s">
        <v>234</v>
      </c>
    </row>
    <row r="2" spans="1:8">
      <c r="A2">
        <f>SUM(A1)</f>
        <v>0</v>
      </c>
      <c r="D2" s="122"/>
      <c r="E2" s="122"/>
      <c r="H2" t="str">
        <f>[1]Feuil1!$A$1</f>
        <v>referenced string</v>
      </c>
    </row>
    <row r="3" spans="1:8">
      <c r="D3" s="85" t="s">
        <v>235</v>
      </c>
      <c r="F3" s="85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>
      <c r="A10" s="48" t="s">
        <v>283</v>
      </c>
      <c r="C10" s="59" t="s">
        <v>284</v>
      </c>
    </row>
    <row r="11" spans="1:13" ht="13.5" thickBot="1">
      <c r="A11" s="49" t="s">
        <v>285</v>
      </c>
      <c r="E11" s="35" t="s">
        <v>286</v>
      </c>
      <c r="F11" s="36"/>
    </row>
    <row r="12" spans="1:13" ht="18.75" customHeight="1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>
      <c r="A13" s="51" t="s">
        <v>290</v>
      </c>
      <c r="E13" s="38" t="s">
        <v>16</v>
      </c>
      <c r="F13" s="30" t="s">
        <v>248</v>
      </c>
    </row>
    <row r="14" spans="1:13" ht="18.75" customHeight="1" thickBot="1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>
      <c r="A15" s="53" t="s">
        <v>293</v>
      </c>
      <c r="E15" s="38" t="s">
        <v>272</v>
      </c>
      <c r="F15" s="32" t="s">
        <v>248</v>
      </c>
    </row>
    <row r="16" spans="1:13" ht="19.5" customHeight="1" thickBot="1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>
      <c r="A17" s="55" t="s">
        <v>296</v>
      </c>
    </row>
    <row r="18" spans="1:6" ht="13.5" thickBot="1">
      <c r="A18" s="74" t="s">
        <v>297</v>
      </c>
      <c r="C18" s="63" t="s">
        <v>298</v>
      </c>
      <c r="E18" s="35" t="s">
        <v>299</v>
      </c>
      <c r="F18" s="36"/>
    </row>
    <row r="19" spans="1:6" ht="13.5" thickBot="1">
      <c r="A19" s="75" t="s">
        <v>300</v>
      </c>
      <c r="E19" s="38" t="s">
        <v>301</v>
      </c>
      <c r="F19" t="s">
        <v>302</v>
      </c>
    </row>
    <row r="20" spans="1:6" ht="51.75" thickBot="1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>
      <c r="A21" s="77" t="s">
        <v>306</v>
      </c>
    </row>
    <row r="22" spans="1:6" ht="13.5" thickBot="1">
      <c r="A22" s="78" t="s">
        <v>307</v>
      </c>
      <c r="C22" s="65" t="s">
        <v>308</v>
      </c>
      <c r="E22" s="21"/>
    </row>
    <row r="23" spans="1:6" ht="13.5" thickBot="1">
      <c r="A23" s="79" t="s">
        <v>309</v>
      </c>
      <c r="E23" s="21"/>
    </row>
    <row r="24" spans="1:6" ht="14.25" thickTop="1" thickBot="1">
      <c r="A24" s="80" t="s">
        <v>310</v>
      </c>
      <c r="C24" s="66" t="s">
        <v>311</v>
      </c>
      <c r="E24" s="21"/>
    </row>
    <row r="25" spans="1:6" ht="14.25" thickTop="1" thickBot="1"/>
    <row r="26" spans="1:6" ht="14.25" thickTop="1" thickBot="1">
      <c r="C26" s="67" t="s">
        <v>312</v>
      </c>
    </row>
    <row r="27" spans="1:6" ht="14.25" thickTop="1" thickBot="1"/>
    <row r="28" spans="1:6" ht="14.25" thickTop="1" thickBot="1">
      <c r="C28" s="88" t="s">
        <v>313</v>
      </c>
    </row>
    <row r="29" spans="1:6" ht="13.5" thickTop="1"/>
    <row r="30" spans="1:6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>
      <c r="A8" s="38" t="s">
        <v>337</v>
      </c>
      <c r="B8" s="21" t="s">
        <v>338</v>
      </c>
      <c r="C8" s="21" t="s">
        <v>323</v>
      </c>
    </row>
    <row r="9" spans="1:10">
      <c r="A9" s="38" t="s">
        <v>339</v>
      </c>
      <c r="B9" s="21" t="s">
        <v>326</v>
      </c>
      <c r="C9" s="21"/>
    </row>
    <row r="10" spans="1:10" ht="13.5" thickBot="1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>
      <c r="A12" s="38" t="s">
        <v>344</v>
      </c>
      <c r="B12" s="39">
        <f ca="1">TODAY()</f>
        <v>45728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5" t="s">
        <v>377</v>
      </c>
      <c r="H31" s="36">
        <v>5</v>
      </c>
      <c r="I31" s="36">
        <v>3</v>
      </c>
      <c r="J31" s="36">
        <v>1</v>
      </c>
    </row>
    <row r="32" spans="1:12">
      <c r="G32" s="34" t="s">
        <v>378</v>
      </c>
      <c r="H32">
        <v>5</v>
      </c>
      <c r="I32">
        <v>3</v>
      </c>
      <c r="J32">
        <v>1</v>
      </c>
    </row>
    <row r="33" spans="7:10">
      <c r="G33" s="34" t="s">
        <v>379</v>
      </c>
      <c r="H33">
        <v>5</v>
      </c>
      <c r="I33">
        <v>3</v>
      </c>
      <c r="J33">
        <v>1</v>
      </c>
    </row>
    <row r="34" spans="7:10">
      <c r="G34" s="34" t="s">
        <v>380</v>
      </c>
      <c r="H34">
        <v>5</v>
      </c>
      <c r="I34">
        <v>3</v>
      </c>
      <c r="J34">
        <v>1</v>
      </c>
    </row>
    <row r="35" spans="7:10">
      <c r="G35" s="34" t="s">
        <v>381</v>
      </c>
      <c r="H35">
        <v>5</v>
      </c>
      <c r="I35">
        <v>3</v>
      </c>
      <c r="J35">
        <v>1</v>
      </c>
    </row>
    <row r="36" spans="7:10">
      <c r="G36" s="34" t="s">
        <v>382</v>
      </c>
      <c r="H36">
        <v>5</v>
      </c>
      <c r="I36">
        <v>3</v>
      </c>
      <c r="J36">
        <v>1</v>
      </c>
    </row>
    <row r="37" spans="7:10">
      <c r="G37" s="34" t="s">
        <v>383</v>
      </c>
      <c r="H37">
        <v>5</v>
      </c>
      <c r="I37">
        <v>3</v>
      </c>
      <c r="J37">
        <v>1</v>
      </c>
    </row>
    <row r="39" spans="7:10">
      <c r="G39" s="34"/>
    </row>
  </sheetData>
  <phoneticPr fontId="21" type="noConversion"/>
  <conditionalFormatting sqref="B15">
    <cfRule type="expression" dxfId="40" priority="58">
      <formula>ODD(B15)</formula>
    </cfRule>
  </conditionalFormatting>
  <conditionalFormatting sqref="B26:B27">
    <cfRule type="cellIs" dxfId="39" priority="46" operator="equal">
      <formula>2</formula>
    </cfRule>
  </conditionalFormatting>
  <conditionalFormatting sqref="B2:C2">
    <cfRule type="aboveAverage" dxfId="38" priority="114"/>
  </conditionalFormatting>
  <conditionalFormatting sqref="B3:C3">
    <cfRule type="beginsWith" dxfId="37" priority="73" operator="beginsWith" text="rule">
      <formula>LEFT(B3,LEN("rule"))="rule"</formula>
    </cfRule>
  </conditionalFormatting>
  <conditionalFormatting sqref="B4:C4">
    <cfRule type="containsBlanks" dxfId="36" priority="71">
      <formula>LEN(TRIM(B4))=0</formula>
    </cfRule>
  </conditionalFormatting>
  <conditionalFormatting sqref="B5:C5">
    <cfRule type="containsErrors" dxfId="35" priority="70">
      <formula>ISERROR(B5)</formula>
    </cfRule>
  </conditionalFormatting>
  <conditionalFormatting sqref="B6:C6">
    <cfRule type="containsText" dxfId="34" priority="69" operator="containsText" text="rule">
      <formula>NOT(ISERROR(SEARCH("rule",B6)))</formula>
    </cfRule>
  </conditionalFormatting>
  <conditionalFormatting sqref="B8:C8">
    <cfRule type="endsWith" dxfId="33" priority="67" operator="endsWith" text="rule">
      <formula>RIGHT(B8,LEN("rule"))="rule"</formula>
    </cfRule>
  </conditionalFormatting>
  <conditionalFormatting sqref="B9:C9">
    <cfRule type="notContainsBlanks" dxfId="32" priority="66">
      <formula>LEN(TRIM(B9))&gt;0</formula>
    </cfRule>
  </conditionalFormatting>
  <conditionalFormatting sqref="B10:C10">
    <cfRule type="notContainsErrors" dxfId="31" priority="65">
      <formula>NOT(ISERROR(B10))</formula>
    </cfRule>
  </conditionalFormatting>
  <conditionalFormatting sqref="B11:C11">
    <cfRule type="notContainsText" dxfId="30" priority="64" operator="notContains" text="rule">
      <formula>ISERROR(SEARCH("rule",B11))</formula>
    </cfRule>
  </conditionalFormatting>
  <conditionalFormatting sqref="B12:C12">
    <cfRule type="timePeriod" dxfId="29" priority="63" timePeriod="today">
      <formula>FLOOR(B12,1)=TODAY()</formula>
    </cfRule>
  </conditionalFormatting>
  <conditionalFormatting sqref="B13:C13">
    <cfRule type="top10" dxfId="28" priority="115" rank="1"/>
  </conditionalFormatting>
  <conditionalFormatting sqref="B16:C16">
    <cfRule type="cellIs" dxfId="27" priority="45" operator="equal">
      <formula>2</formula>
    </cfRule>
  </conditionalFormatting>
  <conditionalFormatting sqref="B17:C17">
    <cfRule type="cellIs" dxfId="26" priority="56" operator="notEqual">
      <formula>2</formula>
    </cfRule>
  </conditionalFormatting>
  <conditionalFormatting sqref="B18:C18">
    <cfRule type="cellIs" dxfId="25" priority="6" operator="greaterThan">
      <formula>2</formula>
    </cfRule>
  </conditionalFormatting>
  <conditionalFormatting sqref="B19:C19">
    <cfRule type="cellIs" dxfId="24" priority="5" operator="greaterThanOrEqual">
      <formula>2</formula>
    </cfRule>
  </conditionalFormatting>
  <conditionalFormatting sqref="B20:C20">
    <cfRule type="cellIs" dxfId="23" priority="4" operator="lessThan">
      <formula>2</formula>
    </cfRule>
  </conditionalFormatting>
  <conditionalFormatting sqref="B21:C21">
    <cfRule type="cellIs" dxfId="22" priority="3" operator="lessThanOrEqual">
      <formula>2</formula>
    </cfRule>
  </conditionalFormatting>
  <conditionalFormatting sqref="B22:C22">
    <cfRule type="cellIs" dxfId="21" priority="2" operator="between">
      <formula>2</formula>
      <formula>4</formula>
    </cfRule>
  </conditionalFormatting>
  <conditionalFormatting sqref="B23:C23">
    <cfRule type="cellIs" dxfId="20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9" priority="82"/>
  </conditionalFormatting>
  <conditionalFormatting sqref="B14:D14">
    <cfRule type="uniqueValues" dxfId="18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>
      <c r="B11" t="s">
        <v>398</v>
      </c>
      <c r="C11" t="s">
        <v>399</v>
      </c>
      <c r="D11" t="s">
        <v>400</v>
      </c>
    </row>
    <row r="12" spans="1:10">
      <c r="C12">
        <v>3</v>
      </c>
      <c r="D12">
        <v>4</v>
      </c>
    </row>
    <row r="14" spans="1:10">
      <c r="B14" t="s">
        <v>401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402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403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404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405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406</v>
      </c>
      <c r="C30" t="s">
        <v>407</v>
      </c>
      <c r="D30" t="s">
        <v>408</v>
      </c>
    </row>
    <row r="31" spans="2:4" hidden="1">
      <c r="C31" t="s">
        <v>409</v>
      </c>
      <c r="D31" t="s">
        <v>409</v>
      </c>
    </row>
    <row r="32" spans="2:4">
      <c r="C32" t="s">
        <v>410</v>
      </c>
      <c r="D32" t="s">
        <v>410</v>
      </c>
    </row>
    <row r="34" spans="2: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2" t="s">
        <v>412</v>
      </c>
      <c r="B1" s="17"/>
      <c r="C1" s="17"/>
      <c r="D1" s="17"/>
      <c r="E1" s="17"/>
      <c r="F1" s="17"/>
    </row>
    <row r="2" spans="1:12">
      <c r="A2" s="117"/>
      <c r="B2" s="117"/>
      <c r="C2" s="117"/>
      <c r="D2" s="117"/>
      <c r="E2" s="117"/>
      <c r="F2" s="117"/>
    </row>
    <row r="3" spans="1:12">
      <c r="A3" s="117"/>
      <c r="B3" s="117"/>
      <c r="C3" s="89" t="s">
        <v>413</v>
      </c>
      <c r="D3" s="89" t="s">
        <v>414</v>
      </c>
    </row>
    <row r="4" spans="1:12">
      <c r="A4" s="117"/>
      <c r="B4" s="117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>
      <c r="A5" s="117"/>
      <c r="B5" s="117"/>
      <c r="C5" s="90" t="s">
        <v>55</v>
      </c>
      <c r="K5">
        <v>30</v>
      </c>
      <c r="L5">
        <v>30</v>
      </c>
    </row>
    <row r="6" spans="1:12">
      <c r="A6" s="117"/>
      <c r="B6" s="117"/>
      <c r="C6" s="91">
        <v>256018</v>
      </c>
      <c r="K6">
        <v>30</v>
      </c>
      <c r="L6">
        <v>30</v>
      </c>
    </row>
    <row r="7" spans="1:12">
      <c r="A7" s="117"/>
      <c r="B7" s="117"/>
      <c r="C7" s="90" t="s">
        <v>46</v>
      </c>
      <c r="E7">
        <v>26</v>
      </c>
      <c r="L7">
        <v>26</v>
      </c>
    </row>
    <row r="8" spans="1:12">
      <c r="A8" s="117"/>
      <c r="B8" s="117"/>
      <c r="C8" s="91">
        <v>110120.5</v>
      </c>
      <c r="E8">
        <v>26</v>
      </c>
      <c r="L8">
        <v>26</v>
      </c>
    </row>
    <row r="9" spans="1:12">
      <c r="A9" s="117"/>
      <c r="B9" s="117"/>
      <c r="C9" s="90" t="s">
        <v>42</v>
      </c>
      <c r="G9">
        <v>26</v>
      </c>
      <c r="L9">
        <v>26</v>
      </c>
    </row>
    <row r="10" spans="1:12">
      <c r="A10" s="117"/>
      <c r="B10" s="117"/>
      <c r="C10" s="91">
        <v>25618</v>
      </c>
      <c r="G10">
        <v>26</v>
      </c>
      <c r="L10">
        <v>26</v>
      </c>
    </row>
    <row r="11" spans="1:12">
      <c r="C11" s="90" t="s">
        <v>44</v>
      </c>
      <c r="F11">
        <v>13</v>
      </c>
      <c r="L11">
        <v>13</v>
      </c>
    </row>
    <row r="12" spans="1:12">
      <c r="C12" s="91">
        <v>23000</v>
      </c>
      <c r="F12">
        <v>13</v>
      </c>
      <c r="L12">
        <v>13</v>
      </c>
    </row>
    <row r="13" spans="1:12">
      <c r="C13" s="90" t="s">
        <v>50</v>
      </c>
      <c r="D13">
        <v>9</v>
      </c>
      <c r="L13">
        <v>9</v>
      </c>
    </row>
    <row r="14" spans="1:12">
      <c r="C14" s="91">
        <v>2</v>
      </c>
      <c r="D14">
        <v>9</v>
      </c>
      <c r="L14">
        <v>9</v>
      </c>
    </row>
    <row r="15" spans="1:12">
      <c r="C15" s="90" t="s">
        <v>48</v>
      </c>
      <c r="I15">
        <v>42</v>
      </c>
      <c r="L15">
        <v>42</v>
      </c>
    </row>
    <row r="16" spans="1:12">
      <c r="C16" s="91">
        <v>50024</v>
      </c>
      <c r="I16">
        <v>42</v>
      </c>
      <c r="L16">
        <v>42</v>
      </c>
    </row>
    <row r="17" spans="3:12">
      <c r="C17" s="90" t="s">
        <v>53</v>
      </c>
      <c r="H17">
        <v>27</v>
      </c>
      <c r="L17">
        <v>27</v>
      </c>
    </row>
    <row r="18" spans="3:12">
      <c r="C18" s="91">
        <v>189576</v>
      </c>
      <c r="H18">
        <v>27</v>
      </c>
      <c r="L18">
        <v>27</v>
      </c>
    </row>
    <row r="19" spans="3:12">
      <c r="C19" s="90" t="s">
        <v>57</v>
      </c>
      <c r="J19">
        <v>37</v>
      </c>
      <c r="L19">
        <v>37</v>
      </c>
    </row>
    <row r="20" spans="3:12">
      <c r="C20" s="91">
        <v>5000</v>
      </c>
      <c r="J20">
        <v>37</v>
      </c>
      <c r="L20">
        <v>37</v>
      </c>
    </row>
    <row r="21" spans="3:1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abSelected="1" topLeftCell="B2" zoomScaleNormal="100" workbookViewId="0">
      <selection activeCell="B58" sqref="B58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417</v>
      </c>
    </row>
    <row r="2" spans="1:2">
      <c r="A2" t="s">
        <v>418</v>
      </c>
      <c r="B2" s="117"/>
    </row>
    <row r="3" spans="1:2">
      <c r="A3" t="s">
        <v>419</v>
      </c>
    </row>
    <row r="4" spans="1: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/>
  <sheetData>
    <row r="1" spans="1:2" ht="51">
      <c r="A1" s="99" t="s">
        <v>421</v>
      </c>
      <c r="B1" t="s">
        <v>422</v>
      </c>
    </row>
    <row r="7" spans="1:2">
      <c r="A7" t="s">
        <v>407</v>
      </c>
      <c r="B7" t="s">
        <v>408</v>
      </c>
    </row>
    <row r="8" spans="1:2">
      <c r="A8">
        <v>1</v>
      </c>
      <c r="B8">
        <v>1</v>
      </c>
    </row>
    <row r="9" spans="1:2">
      <c r="A9">
        <v>2</v>
      </c>
      <c r="B9">
        <v>2</v>
      </c>
    </row>
    <row r="10" spans="1:2">
      <c r="A10">
        <v>3</v>
      </c>
      <c r="B10">
        <v>3</v>
      </c>
    </row>
    <row r="11" spans="1:2">
      <c r="A11">
        <v>4</v>
      </c>
      <c r="B11">
        <v>4</v>
      </c>
    </row>
    <row r="12" spans="1: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>
      <c r="A1" s="114" t="s">
        <v>423</v>
      </c>
      <c r="B1" s="115" t="s">
        <v>424</v>
      </c>
      <c r="C1" s="115" t="s">
        <v>425</v>
      </c>
      <c r="D1" s="115" t="s">
        <v>426</v>
      </c>
      <c r="E1" s="115" t="s">
        <v>427</v>
      </c>
      <c r="F1" s="115" t="s">
        <v>428</v>
      </c>
      <c r="G1" s="115" t="s">
        <v>429</v>
      </c>
      <c r="H1" s="115" t="s">
        <v>430</v>
      </c>
      <c r="I1" s="116" t="s">
        <v>431</v>
      </c>
    </row>
    <row r="2" spans="1:9">
      <c r="A2" s="104">
        <v>4</v>
      </c>
      <c r="B2" s="105">
        <v>99.5</v>
      </c>
      <c r="C2" s="105">
        <v>1</v>
      </c>
      <c r="D2" s="105" t="s">
        <v>432</v>
      </c>
      <c r="E2" s="106">
        <v>45575</v>
      </c>
      <c r="F2" s="107">
        <v>0.64583333333333337</v>
      </c>
      <c r="G2" s="107" t="s">
        <v>433</v>
      </c>
      <c r="H2" s="106">
        <v>45292</v>
      </c>
      <c r="I2" s="108">
        <v>4</v>
      </c>
    </row>
    <row r="3" spans="1:9">
      <c r="A3" s="104">
        <v>3</v>
      </c>
      <c r="B3" s="105">
        <v>40</v>
      </c>
      <c r="C3" s="105">
        <v>2</v>
      </c>
      <c r="D3" s="105" t="s">
        <v>434</v>
      </c>
      <c r="E3" s="106">
        <v>45576</v>
      </c>
      <c r="F3" s="107">
        <v>0.57638888888888884</v>
      </c>
      <c r="G3" s="107" t="s">
        <v>435</v>
      </c>
      <c r="H3" s="106">
        <v>45231</v>
      </c>
      <c r="I3" s="108" t="s">
        <v>433</v>
      </c>
    </row>
    <row r="4" spans="1:9">
      <c r="A4" s="104">
        <v>9</v>
      </c>
      <c r="B4" s="105">
        <v>0</v>
      </c>
      <c r="C4" s="105">
        <v>3</v>
      </c>
      <c r="D4" s="105" t="s">
        <v>436</v>
      </c>
      <c r="E4" s="106">
        <v>45574</v>
      </c>
      <c r="F4" s="107">
        <v>0.73958333333333337</v>
      </c>
      <c r="G4" s="107" t="s">
        <v>437</v>
      </c>
      <c r="H4" s="106">
        <v>45325</v>
      </c>
      <c r="I4" s="108">
        <v>3</v>
      </c>
    </row>
    <row r="5" spans="1:9">
      <c r="A5" s="104">
        <v>5</v>
      </c>
      <c r="B5" s="105">
        <v>120</v>
      </c>
      <c r="C5" s="105">
        <v>4</v>
      </c>
      <c r="D5" s="105" t="s">
        <v>434</v>
      </c>
      <c r="E5" s="106">
        <v>45573</v>
      </c>
      <c r="F5" s="107">
        <v>0.66666666666666663</v>
      </c>
      <c r="G5" s="105" t="s">
        <v>438</v>
      </c>
      <c r="H5" s="106">
        <v>45084</v>
      </c>
      <c r="I5" s="108">
        <v>3</v>
      </c>
    </row>
    <row r="6" spans="1:9">
      <c r="A6" s="109">
        <v>7</v>
      </c>
      <c r="B6" s="110">
        <v>12</v>
      </c>
      <c r="C6" s="110">
        <v>5</v>
      </c>
      <c r="D6" s="110" t="s">
        <v>436</v>
      </c>
      <c r="E6" s="111">
        <v>45566</v>
      </c>
      <c r="F6" s="112">
        <v>0.5229166666666667</v>
      </c>
      <c r="G6" s="110" t="s">
        <v>439</v>
      </c>
      <c r="H6" s="111">
        <v>45420</v>
      </c>
      <c r="I6" s="113" t="s">
        <v>438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2025-03-12T10:15:40Z</dcterms:modified>
  <cp:category/>
  <cp:contentStatus/>
</cp:coreProperties>
</file>