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14370"/>
  </bookViews>
  <sheets>
    <sheet name="Hydro" sheetId="1" r:id="rId1"/>
  </sheets>
  <definedNames>
    <definedName name="GenerationCurve" localSheetId="0">Hydro!$B$17:$C$19</definedName>
    <definedName name="GenerationCurve.dirn" localSheetId="0" hidden="1">"row"</definedName>
    <definedName name="MarkovStates" localSheetId="0">Hydro!$D$7:$E$7</definedName>
    <definedName name="MarkovStates.dirn" localSheetId="0" hidden="1">"column"</definedName>
    <definedName name="Price" localSheetId="0">Hydro!$D$8:$E$10</definedName>
    <definedName name="Price.badindex" localSheetId="0" hidden="1">1</definedName>
    <definedName name="Price.columnindex" localSheetId="0" hidden="1">Hydro!MarkovStates</definedName>
    <definedName name="Price.columnindex.dirn" localSheetId="0" hidden="1">"column"</definedName>
    <definedName name="Price.firstindex" localSheetId="0" hidden="1">"row"</definedName>
    <definedName name="Price.rowindex" localSheetId="0" hidden="1">Hydro!Scenarios</definedName>
    <definedName name="Price.rowindex.dirn" localSheetId="0" hidden="1">"row"</definedName>
    <definedName name="Profit" localSheetId="0">Hydro!$C$32:$C$36</definedName>
    <definedName name="Profit.badindex" localSheetId="0" hidden="1">1</definedName>
    <definedName name="Profit.rowindex" localSheetId="0" hidden="1">Hydro!$B$32:$B$36</definedName>
    <definedName name="Profit.rowindex.dirn" localSheetId="0" hidden="1">"row"</definedName>
    <definedName name="PurchaseCost" localSheetId="0">Hydro!#REF!</definedName>
    <definedName name="ReservoirData" localSheetId="0">Hydro!$C$3:$E$4</definedName>
    <definedName name="ReservoirData.badindex" localSheetId="0" hidden="1">1</definedName>
    <definedName name="ReservoirData.columnindex" localSheetId="0" hidden="1">Hydro!$C$2:$E$2</definedName>
    <definedName name="ReservoirData.columnindex.dirn" localSheetId="0" hidden="1">"column"</definedName>
    <definedName name="ReservoirData.firstindex" localSheetId="0" hidden="1">"row"</definedName>
    <definedName name="ReservoirData.rowindex" localSheetId="0" hidden="1">Hydro!Reservoirs</definedName>
    <definedName name="ReservoirData.rowindex.dirn" localSheetId="0" hidden="1">"row"</definedName>
    <definedName name="Reservoirs" localSheetId="0">Hydro!$B$3:$B$4</definedName>
    <definedName name="Reservoirs.dirn" localSheetId="0" hidden="1">"row"</definedName>
    <definedName name="Scenarios" localSheetId="0">Hydro!$C$8:$C$10</definedName>
    <definedName name="Scenarios.dirn" localSheetId="0" hidden="1">"row"</definedName>
    <definedName name="Solution" localSheetId="0">Hydro!$C$27:$K$29</definedName>
    <definedName name="Solution.badindex" localSheetId="0" hidden="1">1</definedName>
    <definedName name="Solution.columnindex" localSheetId="0" hidden="1">Hydro!$C$24:$K$25</definedName>
    <definedName name="Solution.columnindex.dirn" localSheetId="0" hidden="1">"column"</definedName>
    <definedName name="Solution.firstindex" localSheetId="0" hidden="1">"row"</definedName>
    <definedName name="Solution.rowindex" localSheetId="0" hidden="1">Hydro!$B$27:$B$29</definedName>
    <definedName name="Solution.rowindex.dirn" localSheetId="0" hidden="1">"row"</definedName>
    <definedName name="Stages" localSheetId="0">Hydro!$C$22</definedName>
    <definedName name="Transition" localSheetId="0">Hydro!$C$13:$D$14</definedName>
    <definedName name="Transition.badindex" localSheetId="0" hidden="1">1</definedName>
    <definedName name="Transition.columnindex" localSheetId="0" hidden="1">Hydro!MarkovStates</definedName>
    <definedName name="Transition.columnindex.dirn" localSheetId="0" hidden="1">"column"</definedName>
    <definedName name="Transition.firstindex" localSheetId="0" hidden="1">"row"</definedName>
    <definedName name="Transition.rowindex" localSheetId="0" hidden="1">Hydro!MarkovStates</definedName>
    <definedName name="Transition.rowindex.dirn" localSheetId="0" hidden="1">"column"</definedName>
    <definedName name="UpperBound" localSheetId="0">Hydro!$C$21</definedName>
  </definedNames>
  <calcPr calcId="145621"/>
</workbook>
</file>

<file path=xl/calcChain.xml><?xml version="1.0" encoding="utf-8"?>
<calcChain xmlns="http://schemas.openxmlformats.org/spreadsheetml/2006/main">
  <c r="D36" i="1" l="1"/>
  <c r="D35" i="1"/>
  <c r="D34" i="1"/>
  <c r="D32" i="1"/>
  <c r="D33" i="1"/>
  <c r="G26" i="1"/>
  <c r="H26" i="1"/>
  <c r="F26" i="1"/>
  <c r="D26" i="1"/>
  <c r="E26" i="1"/>
  <c r="C26" i="1"/>
  <c r="B28" i="1"/>
  <c r="B29" i="1" s="1"/>
</calcChain>
</file>

<file path=xl/sharedStrings.xml><?xml version="1.0" encoding="utf-8"?>
<sst xmlns="http://schemas.openxmlformats.org/spreadsheetml/2006/main" count="38" uniqueCount="23">
  <si>
    <t>Reservoirs</t>
  </si>
  <si>
    <t>Upper</t>
  </si>
  <si>
    <t>Lower</t>
  </si>
  <si>
    <t>Initial</t>
  </si>
  <si>
    <t>Max</t>
  </si>
  <si>
    <t>Price</t>
  </si>
  <si>
    <t>Markov</t>
  </si>
  <si>
    <t>Transition</t>
  </si>
  <si>
    <t>Price Pairs</t>
  </si>
  <si>
    <t>Initial Bound</t>
  </si>
  <si>
    <t>Scenarios</t>
  </si>
  <si>
    <t>Stages</t>
  </si>
  <si>
    <t>Week</t>
  </si>
  <si>
    <t>L</t>
  </si>
  <si>
    <t>M</t>
  </si>
  <si>
    <t>U</t>
  </si>
  <si>
    <t>Generation</t>
  </si>
  <si>
    <t>Final Value</t>
  </si>
  <si>
    <t>Profit</t>
  </si>
  <si>
    <t>LQ</t>
  </si>
  <si>
    <t>Min</t>
  </si>
  <si>
    <t>Med</t>
  </si>
  <si>
    <t>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</si>
</sst>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Expected Profit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Hydro!$D$32</c:f>
                <c:numCache>
                  <c:formatCode>General</c:formatCode>
                  <c:ptCount val="1"/>
                  <c:pt idx="0">
                    <c:v>144.15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Hydro!$D$33</c:f>
              <c:numCache>
                <c:formatCode>General</c:formatCode>
                <c:ptCount val="1"/>
                <c:pt idx="0">
                  <c:v>854.00000000000193</c:v>
                </c:pt>
              </c:numCache>
            </c:numRef>
          </c:val>
        </c:ser>
        <c:ser>
          <c:idx val="1"/>
          <c:order val="1"/>
          <c:spPr>
            <a:noFill/>
            <a:ln w="3175">
              <a:solidFill>
                <a:schemeClr val="accent2"/>
              </a:solidFill>
            </a:ln>
          </c:spPr>
          <c:invertIfNegative val="0"/>
          <c:val>
            <c:numRef>
              <c:f>Hydro!$D$34</c:f>
              <c:numCache>
                <c:formatCode>General</c:formatCode>
                <c:ptCount val="1"/>
                <c:pt idx="0">
                  <c:v>80.039999999998287</c:v>
                </c:pt>
              </c:numCache>
            </c:numRef>
          </c:val>
        </c:ser>
        <c:ser>
          <c:idx val="2"/>
          <c:order val="2"/>
          <c:spPr>
            <a:noFill/>
            <a:ln w="3175">
              <a:solidFill>
                <a:schemeClr val="accent2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Hydro!$D$36</c:f>
                <c:numCache>
                  <c:formatCode>General</c:formatCode>
                  <c:ptCount val="1"/>
                  <c:pt idx="0">
                    <c:v>139.15000000000069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Hydro!$D$35</c:f>
              <c:numCache>
                <c:formatCode>General</c:formatCode>
                <c:ptCount val="1"/>
                <c:pt idx="0">
                  <c:v>68.260000000000929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71513600"/>
        <c:axId val="71979008"/>
      </c:barChart>
      <c:catAx>
        <c:axId val="7151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979008"/>
        <c:crosses val="autoZero"/>
        <c:auto val="1"/>
        <c:lblAlgn val="ctr"/>
        <c:lblOffset val="100"/>
        <c:noMultiLvlLbl val="0"/>
      </c:catAx>
      <c:valAx>
        <c:axId val="719790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13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0</xdr:rowOff>
    </xdr:from>
    <xdr:to>
      <xdr:col>10</xdr:col>
      <xdr:colOff>674152</xdr:colOff>
      <xdr:row>21</xdr:row>
      <xdr:rowOff>0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workbookViewId="0">
      <selection activeCell="N6" sqref="N6"/>
    </sheetView>
  </sheetViews>
  <sheetFormatPr defaultRowHeight="15" x14ac:dyDescent="0.25"/>
  <cols>
    <col min="1" max="1" width="9.140625" style="8"/>
    <col min="2" max="2" width="12.28515625" style="8" bestFit="1" customWidth="1"/>
    <col min="3" max="3" width="8" style="8" bestFit="1" customWidth="1"/>
    <col min="4" max="4" width="6.7109375" style="8" bestFit="1" customWidth="1"/>
    <col min="5" max="5" width="10.85546875" style="8" bestFit="1" customWidth="1"/>
    <col min="6" max="8" width="6.42578125" style="8" bestFit="1" customWidth="1"/>
    <col min="9" max="11" width="11" style="8" bestFit="1" customWidth="1"/>
    <col min="12" max="13" width="6.42578125" style="8" bestFit="1" customWidth="1"/>
    <col min="14" max="16" width="11" style="8" bestFit="1" customWidth="1"/>
    <col min="17" max="16384" width="9.140625" style="8"/>
  </cols>
  <sheetData>
    <row r="1" spans="2:5" ht="15.75" thickBot="1" x14ac:dyDescent="0.3"/>
    <row r="2" spans="2:5" ht="15.75" thickBot="1" x14ac:dyDescent="0.3">
      <c r="B2" s="8" t="s">
        <v>0</v>
      </c>
      <c r="C2" s="1" t="s">
        <v>3</v>
      </c>
      <c r="D2" s="15" t="s">
        <v>4</v>
      </c>
      <c r="E2" s="22" t="s">
        <v>17</v>
      </c>
    </row>
    <row r="3" spans="2:5" x14ac:dyDescent="0.25">
      <c r="B3" s="1" t="s">
        <v>1</v>
      </c>
      <c r="C3" s="1">
        <v>200</v>
      </c>
      <c r="D3" s="15">
        <v>200</v>
      </c>
      <c r="E3" s="2">
        <v>0.1</v>
      </c>
    </row>
    <row r="4" spans="2:5" ht="15.75" thickBot="1" x14ac:dyDescent="0.3">
      <c r="B4" s="19" t="s">
        <v>2</v>
      </c>
      <c r="C4" s="19">
        <v>200</v>
      </c>
      <c r="D4" s="20">
        <v>200</v>
      </c>
      <c r="E4" s="21">
        <v>0.1</v>
      </c>
    </row>
    <row r="5" spans="2:5" ht="15.75" thickBot="1" x14ac:dyDescent="0.3"/>
    <row r="6" spans="2:5" x14ac:dyDescent="0.25">
      <c r="D6" s="3" t="s">
        <v>6</v>
      </c>
      <c r="E6" s="4"/>
    </row>
    <row r="7" spans="2:5" ht="15.75" thickBot="1" x14ac:dyDescent="0.3">
      <c r="C7" s="8" t="s">
        <v>5</v>
      </c>
      <c r="D7" s="16">
        <v>1</v>
      </c>
      <c r="E7" s="18">
        <v>2</v>
      </c>
    </row>
    <row r="8" spans="2:5" x14ac:dyDescent="0.25">
      <c r="B8" s="5" t="s">
        <v>10</v>
      </c>
      <c r="C8" s="15">
        <v>1</v>
      </c>
      <c r="D8" s="1">
        <v>1</v>
      </c>
      <c r="E8" s="2">
        <v>2</v>
      </c>
    </row>
    <row r="9" spans="2:5" x14ac:dyDescent="0.25">
      <c r="B9" s="6"/>
      <c r="C9" s="17">
        <v>2</v>
      </c>
      <c r="D9" s="16">
        <v>2</v>
      </c>
      <c r="E9" s="18">
        <v>1</v>
      </c>
    </row>
    <row r="10" spans="2:5" ht="15.75" thickBot="1" x14ac:dyDescent="0.3">
      <c r="B10" s="7"/>
      <c r="C10" s="20">
        <v>3</v>
      </c>
      <c r="D10" s="19">
        <v>3</v>
      </c>
      <c r="E10" s="21">
        <v>4</v>
      </c>
    </row>
    <row r="11" spans="2:5" ht="15.75" thickBot="1" x14ac:dyDescent="0.3"/>
    <row r="12" spans="2:5" ht="15.75" thickBot="1" x14ac:dyDescent="0.3">
      <c r="B12" s="8" t="s">
        <v>7</v>
      </c>
      <c r="C12" s="1">
        <v>1</v>
      </c>
      <c r="D12" s="2">
        <v>2</v>
      </c>
    </row>
    <row r="13" spans="2:5" x14ac:dyDescent="0.25">
      <c r="B13" s="1">
        <v>1</v>
      </c>
      <c r="C13" s="1">
        <v>0.6</v>
      </c>
      <c r="D13" s="2">
        <v>0.4</v>
      </c>
    </row>
    <row r="14" spans="2:5" ht="15.75" thickBot="1" x14ac:dyDescent="0.3">
      <c r="B14" s="19">
        <v>2</v>
      </c>
      <c r="C14" s="19">
        <v>0.3</v>
      </c>
      <c r="D14" s="21">
        <v>0.7</v>
      </c>
    </row>
    <row r="16" spans="2:5" ht="15.75" thickBot="1" x14ac:dyDescent="0.3">
      <c r="B16" s="8" t="s">
        <v>8</v>
      </c>
    </row>
    <row r="17" spans="2:11" ht="15.75" thickBot="1" x14ac:dyDescent="0.3">
      <c r="B17" s="1">
        <v>50</v>
      </c>
      <c r="C17" s="2">
        <v>55</v>
      </c>
    </row>
    <row r="18" spans="2:11" ht="15.75" thickBot="1" x14ac:dyDescent="0.3">
      <c r="B18" s="23">
        <v>60</v>
      </c>
      <c r="C18" s="24">
        <v>65</v>
      </c>
    </row>
    <row r="19" spans="2:11" ht="15.75" thickBot="1" x14ac:dyDescent="0.3">
      <c r="B19" s="19">
        <v>70</v>
      </c>
      <c r="C19" s="21">
        <v>70</v>
      </c>
    </row>
    <row r="20" spans="2:11" ht="15.75" thickBot="1" x14ac:dyDescent="0.3"/>
    <row r="21" spans="2:11" x14ac:dyDescent="0.25">
      <c r="B21" s="25" t="s">
        <v>9</v>
      </c>
      <c r="C21" s="25">
        <v>1200</v>
      </c>
    </row>
    <row r="22" spans="2:11" ht="15.75" thickBot="1" x14ac:dyDescent="0.3">
      <c r="B22" s="26" t="s">
        <v>11</v>
      </c>
      <c r="C22" s="26">
        <v>3</v>
      </c>
    </row>
    <row r="23" spans="2:11" ht="15.75" thickBot="1" x14ac:dyDescent="0.3"/>
    <row r="24" spans="2:11" x14ac:dyDescent="0.25">
      <c r="B24" s="1"/>
      <c r="C24" s="1" t="s">
        <v>2</v>
      </c>
      <c r="D24" s="15" t="s">
        <v>2</v>
      </c>
      <c r="E24" s="2" t="s">
        <v>2</v>
      </c>
      <c r="F24" s="15" t="s">
        <v>1</v>
      </c>
      <c r="G24" s="15" t="s">
        <v>1</v>
      </c>
      <c r="H24" s="15" t="s">
        <v>1</v>
      </c>
      <c r="I24" s="1" t="s">
        <v>16</v>
      </c>
      <c r="J24" s="15" t="s">
        <v>16</v>
      </c>
      <c r="K24" s="2" t="s">
        <v>16</v>
      </c>
    </row>
    <row r="25" spans="2:11" ht="15.75" thickBot="1" x14ac:dyDescent="0.3">
      <c r="B25" s="16" t="s">
        <v>12</v>
      </c>
      <c r="C25" s="16" t="s">
        <v>13</v>
      </c>
      <c r="D25" s="17" t="s">
        <v>14</v>
      </c>
      <c r="E25" s="18" t="s">
        <v>15</v>
      </c>
      <c r="F25" s="17" t="s">
        <v>13</v>
      </c>
      <c r="G25" s="17" t="s">
        <v>14</v>
      </c>
      <c r="H25" s="17" t="s">
        <v>15</v>
      </c>
      <c r="I25" s="16" t="s">
        <v>13</v>
      </c>
      <c r="J25" s="17" t="s">
        <v>14</v>
      </c>
      <c r="K25" s="18" t="s">
        <v>15</v>
      </c>
    </row>
    <row r="26" spans="2:11" x14ac:dyDescent="0.25">
      <c r="B26" s="1">
        <v>0</v>
      </c>
      <c r="C26" s="1">
        <f>$C$4</f>
        <v>200</v>
      </c>
      <c r="D26" s="15">
        <f t="shared" ref="D26:E26" si="0">$C$4</f>
        <v>200</v>
      </c>
      <c r="E26" s="2">
        <f t="shared" si="0"/>
        <v>200</v>
      </c>
      <c r="F26" s="15">
        <f>$C$3</f>
        <v>200</v>
      </c>
      <c r="G26" s="15">
        <f t="shared" ref="G26:H26" si="1">$C$3</f>
        <v>200</v>
      </c>
      <c r="H26" s="15">
        <f t="shared" si="1"/>
        <v>200</v>
      </c>
      <c r="I26" s="1"/>
      <c r="J26" s="15"/>
      <c r="K26" s="2"/>
    </row>
    <row r="27" spans="2:11" x14ac:dyDescent="0.25">
      <c r="B27" s="16">
        <v>1</v>
      </c>
      <c r="C27" s="16">
        <v>189.99999999999974</v>
      </c>
      <c r="D27" s="17">
        <v>199.99999999999997</v>
      </c>
      <c r="E27" s="18">
        <v>199.99999999999997</v>
      </c>
      <c r="F27" s="17">
        <v>130</v>
      </c>
      <c r="G27" s="17">
        <v>130</v>
      </c>
      <c r="H27" s="17">
        <v>140.0000000000002</v>
      </c>
      <c r="I27" s="16">
        <v>135.00000000000159</v>
      </c>
      <c r="J27" s="17">
        <v>140</v>
      </c>
      <c r="K27" s="18">
        <v>140</v>
      </c>
    </row>
    <row r="28" spans="2:11" x14ac:dyDescent="0.25">
      <c r="B28" s="16">
        <f>B27+1</f>
        <v>2</v>
      </c>
      <c r="C28" s="16">
        <v>189.99999999999983</v>
      </c>
      <c r="D28" s="17">
        <v>189.99999999999989</v>
      </c>
      <c r="E28" s="18">
        <v>189.99999999999991</v>
      </c>
      <c r="F28" s="17">
        <v>70.000000000000099</v>
      </c>
      <c r="G28" s="17">
        <v>70.000000000000114</v>
      </c>
      <c r="H28" s="17">
        <v>70.000000000000114</v>
      </c>
      <c r="I28" s="16">
        <v>135.00000000000063</v>
      </c>
      <c r="J28" s="17">
        <v>135.00000000000071</v>
      </c>
      <c r="K28" s="18">
        <v>140</v>
      </c>
    </row>
    <row r="29" spans="2:11" ht="15.75" thickBot="1" x14ac:dyDescent="0.3">
      <c r="B29" s="19">
        <f>B28+1</f>
        <v>3</v>
      </c>
      <c r="C29" s="19">
        <v>189.99999999999994</v>
      </c>
      <c r="D29" s="20">
        <v>189.99999999999997</v>
      </c>
      <c r="E29" s="21">
        <v>189.99999999999997</v>
      </c>
      <c r="F29" s="20">
        <v>0</v>
      </c>
      <c r="G29" s="20">
        <v>0</v>
      </c>
      <c r="H29" s="20">
        <v>0</v>
      </c>
      <c r="I29" s="19">
        <v>140.00000000000011</v>
      </c>
      <c r="J29" s="20">
        <v>140.00000000000011</v>
      </c>
      <c r="K29" s="21">
        <v>140.00000000000011</v>
      </c>
    </row>
    <row r="30" spans="2:11" ht="15.75" thickBot="1" x14ac:dyDescent="0.3"/>
    <row r="31" spans="2:11" ht="15.75" thickBot="1" x14ac:dyDescent="0.3">
      <c r="B31" s="9" t="s">
        <v>18</v>
      </c>
      <c r="C31" s="10"/>
      <c r="D31" s="11"/>
    </row>
    <row r="32" spans="2:11" x14ac:dyDescent="0.25">
      <c r="B32" s="1" t="s">
        <v>20</v>
      </c>
      <c r="C32" s="2">
        <v>714.00000000000193</v>
      </c>
      <c r="D32" s="12">
        <f>C33-C32+($C$36-$C$32)/100</f>
        <v>144.15</v>
      </c>
    </row>
    <row r="33" spans="2:4" x14ac:dyDescent="0.25">
      <c r="B33" s="16" t="s">
        <v>19</v>
      </c>
      <c r="C33" s="18">
        <v>854.00000000000193</v>
      </c>
      <c r="D33" s="13">
        <f>C33</f>
        <v>854.00000000000193</v>
      </c>
    </row>
    <row r="34" spans="2:4" x14ac:dyDescent="0.25">
      <c r="B34" s="16" t="s">
        <v>21</v>
      </c>
      <c r="C34" s="18">
        <v>929.89000000000021</v>
      </c>
      <c r="D34" s="13">
        <f>C34-C33+($C$36-$C$32)/100</f>
        <v>80.039999999998287</v>
      </c>
    </row>
    <row r="35" spans="2:4" x14ac:dyDescent="0.25">
      <c r="B35" s="16" t="s">
        <v>22</v>
      </c>
      <c r="C35" s="18">
        <v>994.00000000000114</v>
      </c>
      <c r="D35" s="13">
        <f>C35-C34+($C$36-$C$32)/100</f>
        <v>68.260000000000929</v>
      </c>
    </row>
    <row r="36" spans="2:4" ht="15.75" thickBot="1" x14ac:dyDescent="0.3">
      <c r="B36" s="19" t="s">
        <v>4</v>
      </c>
      <c r="C36" s="21">
        <v>1129.0000000000018</v>
      </c>
      <c r="D36" s="14">
        <f>C36-C35+($C$36-$C$32)/100</f>
        <v>139.15000000000069</v>
      </c>
    </row>
  </sheetData>
  <mergeCells count="3">
    <mergeCell ref="D6:E6"/>
    <mergeCell ref="B8:B10"/>
    <mergeCell ref="B31:D3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Julia</LanguageName>
      <ModelPaneVisible>true</ModelPaneVisible>
      <ModelSettings/>
      <FileText>using StochDualDynamicProgram, JuMP
include("SolverStudio.jl")
T = zeros(length(MarkovStates),length(MarkovStates))
for i=1:length(MarkovStates)
    for j=1:length(MarkovStates)
        T[i,j] = Transition[(i,j)]
    end
end
# Initialise SDDP Model
m = SDDPModel(stages=Int(Stages), markov_states=length(MarkovStates), scenarios=length(Scenarios), transition=T) do sp, stage, markov_state, scenario
    # ------------------------------------------------------------------
    #   SDDP State Variables
    # Level of upper reservoir
    @defStateVar(sp, upper_reservoir &gt;= 0, upper_reservoir0==ReservoirData[("Upper","Initial")])
    @addConstraint(sp, upper_reservoir &lt;= ReservoirData[("Upper","Max")])
    # Level of lower reservoir
    @defStateVar(sp, lower_reservoir &gt;= 0, lower_reservoir0==ReservoirData[("Lower","Initial")])
    @addConstraint(sp, lower_reservoir &lt;= ReservoirData[("Lower","Max")])
    # ------------------------------------------------------------------
    #   Additional variables
    # Quantity to flow through turbine of reservoir r
    @defVar(sp, outflow[r=Reservoirs] &gt;= 0)
    # Quantity to spill over edge of reservoir r
    @defVar(sp, spill[r=Reservoirs] &gt;= 0)
    # Total quantity of water
    @defVar(sp, generation_quantity &gt;= 0)
    # Proportion of levels to dispatch on
    @defVar(sp, 0 &lt;= dispatch[reservoir=Reservoirs, level=1:length(GenerationCurve)] &lt;= 1)
    # ------------------------------------------------------------------
    # Conservation constraints
    @addConstraint(sp, upper_reservoir == upper_reservoir0 -
        (outflow["Upper"] + spill["Upper"])
    )
    @addConstraint(sp, lower_reservoir == lower_reservoir0 +
        (outflow["Upper"] + spill["Upper"]) -
        (outflow["Lower"] + spill["Lower"])
    )
    # ------------------------------------------------------------------
    # Reservoir constraints
    for reservoir in Reservoirs
        # Flow out
        @addConstraint(sp, outflow[reservoir] &gt;= sum{
            GenerationCurve[level][1] * dispatch[reservoir, level],
            level=1:length(GenerationCurve)}
        )
        # Dispatch combination of levels
        @addConstraint(sp, sum{dispatch[reservoir, level], level=1:length(GenerationCurve)} &lt;= 1)
    end
    # Total quantity generated
    @addConstraint(sp, generation_quantity &lt;= sum{
        GenerationCurve[level][2] * dispatch[reservoir,level],
        reservoir=Reservoirs, level=1:length(GenerationCurve)}
    )
    # ------------------------------------------------------------------
    #   Objective Function
    if stage==Int(Stages)
        @setObjective(sp, Max,
            Price[stage, markov_state]*generation_quantity + 
            lower_reservoir * ReservoirData[("Lower", "Final Value")] +
            upper_reservoir * ReservoirData[("Upper", "Final Value")] 
            )
    else
        @defValueToGo(sp, value_to_go &lt;= UpperBound)
        @setObjective(sp, Max, Price[stage, markov_state]*generation_quantity + value_to_go)
    end
end
solve(m,                # Solve the model using the SDDP algorithm
    forward_passes=1000,  # number of realisations in bound simulation
    backward_passes=10,   # number of cutting iterations before convergence check
    max_iters=50
)
results = simulate(m,   # Simulate the policy
    1000,               # number of monte carlo realisations
    [:lower_reservoir,  # variables to return
    :upper_reservoir,
    :generation_quantity,
    :spill]
    )
V = [(:lower_reservoir, "Lower"), (:upper_reservoir, "Upper"), (:generation_quantity, "Generation")]
Q = [(0.05, "L"), (0.5, "M"), (0.95, "U")]
for t=1:3
    for (v, sv) in V
        for (q, sq) in Q
            Solution[(t, sv, sq)] = quantile(results[v][t], q)
        end
    end
end
for (sq, q) in [("Max", 1.), ("UQ", 0.75), ("Med", 0.5), ("LQ", 0.25), ("Min", 0.)]
    Profit[sq] = quantile(results[:Objective], q)
end
Profit["Med"] = mean(results[:Objective])</FileText>
      <ParentWorksheetName>Hydro</ParentWorksheetName>
    </StoredFile>
  </StoredFiles>
</StoredFilesList>
</file>

<file path=customXml/itemProps1.xml><?xml version="1.0" encoding="utf-8"?>
<ds:datastoreItem xmlns:ds="http://schemas.openxmlformats.org/officeDocument/2006/customXml" ds:itemID="{6CD9B435-2753-45F5-B0E6-3E840C91093B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Hydro</vt:lpstr>
      <vt:lpstr>Hydro!GenerationCurve</vt:lpstr>
      <vt:lpstr>Hydro!MarkovStates</vt:lpstr>
      <vt:lpstr>Hydro!Price</vt:lpstr>
      <vt:lpstr>Hydro!Profit</vt:lpstr>
      <vt:lpstr>Hydro!ReservoirData</vt:lpstr>
      <vt:lpstr>Hydro!Reservoirs</vt:lpstr>
      <vt:lpstr>Hydro!Scenarios</vt:lpstr>
      <vt:lpstr>Hydro!Solution</vt:lpstr>
      <vt:lpstr>Hydro!Stages</vt:lpstr>
      <vt:lpstr>Hydro!Transition</vt:lpstr>
      <vt:lpstr>Hydro!UpperBound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Macleod Dowson</dc:creator>
  <cp:lastModifiedBy>Oscar Macleod Dowson</cp:lastModifiedBy>
  <dcterms:created xsi:type="dcterms:W3CDTF">2016-02-23T04:26:52Z</dcterms:created>
  <dcterms:modified xsi:type="dcterms:W3CDTF">2016-02-25T01:42:51Z</dcterms:modified>
</cp:coreProperties>
</file>