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588" yWindow="48" windowWidth="12636" windowHeight="11580" tabRatio="805"/>
  </bookViews>
  <sheets>
    <sheet name="Project Scoring" sheetId="1" r:id="rId1"/>
    <sheet name="Project Description" sheetId="4" r:id="rId2"/>
    <sheet name="Projects Ranked" sheetId="12" r:id="rId3"/>
    <sheet name="Eval Scorecard" sheetId="7" r:id="rId4"/>
    <sheet name="Prioritisation Bubble Chart" sheetId="9" r:id="rId5"/>
    <sheet name="Picklist Data" sheetId="2" r:id="rId6"/>
    <sheet name="Sheet1" sheetId="11" r:id="rId7"/>
  </sheets>
  <definedNames>
    <definedName name="_xlnm._FilterDatabase" localSheetId="1" hidden="1">'Project Description'!$A$1:$E$31</definedName>
    <definedName name="_xlnm._FilterDatabase" localSheetId="2" hidden="1">'Projects Ranked'!$A$28:$F$38</definedName>
    <definedName name="pick_benefits">'Picklist Data'!$E$25:$F$32</definedName>
    <definedName name="pick_cost">'Picklist Data'!$E$15:$F$22</definedName>
    <definedName name="pick_ease">'Picklist Data'!$E$35:$F$42</definedName>
    <definedName name="pick_man">'Picklist Data'!$E$5:$F$12</definedName>
    <definedName name="pick_risk">'Picklist Data'!$E$45:$F$52</definedName>
  </definedNames>
  <calcPr calcId="145621"/>
</workbook>
</file>

<file path=xl/calcChain.xml><?xml version="1.0" encoding="utf-8"?>
<calcChain xmlns="http://schemas.openxmlformats.org/spreadsheetml/2006/main">
  <c r="U50" i="1" l="1"/>
  <c r="V50" i="1"/>
  <c r="W50" i="1"/>
  <c r="U52" i="1"/>
  <c r="V52" i="1"/>
  <c r="W52" i="1"/>
  <c r="U54" i="1"/>
  <c r="V54" i="1"/>
  <c r="W54" i="1"/>
  <c r="U55" i="1"/>
  <c r="V55" i="1"/>
  <c r="W55" i="1"/>
  <c r="U56" i="1"/>
  <c r="V56" i="1"/>
  <c r="W56" i="1"/>
  <c r="U57" i="1"/>
  <c r="V57" i="1"/>
  <c r="W57" i="1"/>
  <c r="A5" i="12" l="1"/>
  <c r="A2" i="12"/>
  <c r="A7" i="12"/>
  <c r="A10" i="12"/>
  <c r="A11" i="12"/>
  <c r="A8" i="12"/>
  <c r="A4" i="12"/>
  <c r="A9" i="12"/>
  <c r="A6" i="12"/>
  <c r="A3" i="12"/>
  <c r="A4" i="11" l="1"/>
  <c r="A5" i="11"/>
  <c r="A6" i="11"/>
  <c r="A7" i="11"/>
  <c r="A3" i="11"/>
  <c r="F4" i="1" l="1"/>
  <c r="C2" i="11" s="1"/>
  <c r="G4" i="1"/>
  <c r="D2" i="11" s="1"/>
  <c r="H4" i="1"/>
  <c r="E2" i="11" s="1"/>
  <c r="I4" i="1"/>
  <c r="F2" i="11" s="1"/>
  <c r="J4" i="1"/>
  <c r="G2" i="11" s="1"/>
  <c r="K4" i="1"/>
  <c r="H2" i="11" s="1"/>
  <c r="L4" i="1"/>
  <c r="I2" i="11" s="1"/>
  <c r="M4" i="1"/>
  <c r="J2" i="11" s="1"/>
  <c r="N4" i="1"/>
  <c r="K2" i="11" s="1"/>
  <c r="L2" i="11"/>
  <c r="M2" i="11"/>
  <c r="N2" i="11"/>
  <c r="O2" i="11"/>
  <c r="P2" i="11"/>
  <c r="Q2" i="11"/>
  <c r="R2" i="11"/>
  <c r="S2" i="11"/>
  <c r="T2" i="11"/>
  <c r="X4" i="1"/>
  <c r="U2" i="11" s="1"/>
  <c r="Y4" i="1"/>
  <c r="V2" i="11" s="1"/>
  <c r="Z4" i="1"/>
  <c r="W2" i="11" s="1"/>
  <c r="AA4" i="1"/>
  <c r="X2" i="11" s="1"/>
  <c r="AB4" i="1"/>
  <c r="Y2" i="11" s="1"/>
  <c r="AC4" i="1"/>
  <c r="Z2" i="11" s="1"/>
  <c r="AD4" i="1"/>
  <c r="AA2" i="11" s="1"/>
  <c r="AE4" i="1"/>
  <c r="AB2" i="11" s="1"/>
  <c r="AF4" i="1"/>
  <c r="AC2" i="11" s="1"/>
  <c r="AG4" i="1"/>
  <c r="AD2" i="11" s="1"/>
  <c r="AH4" i="1"/>
  <c r="AE2" i="11" s="1"/>
  <c r="AI4" i="1"/>
  <c r="AF2" i="11" s="1"/>
  <c r="AJ4" i="1"/>
  <c r="AG2" i="11" s="1"/>
  <c r="AK4" i="1"/>
  <c r="AH2" i="11" s="1"/>
  <c r="AL4" i="1"/>
  <c r="AI2" i="11" s="1"/>
  <c r="AM4" i="1"/>
  <c r="AJ2" i="11" s="1"/>
  <c r="AN4" i="1"/>
  <c r="AK2" i="11" s="1"/>
  <c r="AO4" i="1"/>
  <c r="AL2" i="11" s="1"/>
  <c r="AP4" i="1"/>
  <c r="AM2" i="11" s="1"/>
  <c r="AQ4" i="1"/>
  <c r="AN2" i="11" s="1"/>
  <c r="AR4" i="1"/>
  <c r="AO2" i="11" s="1"/>
  <c r="AS4" i="1"/>
  <c r="AP2" i="11" s="1"/>
  <c r="AT4" i="1"/>
  <c r="AQ2" i="11" s="1"/>
  <c r="AU4" i="1"/>
  <c r="AR2" i="11" s="1"/>
  <c r="AV4" i="1"/>
  <c r="AS2" i="11" s="1"/>
  <c r="AW4" i="1"/>
  <c r="AT2" i="11" s="1"/>
  <c r="AX4" i="1"/>
  <c r="AU2" i="11" s="1"/>
  <c r="AY4" i="1"/>
  <c r="AV2" i="11" s="1"/>
  <c r="AZ4" i="1"/>
  <c r="AW2" i="11" s="1"/>
  <c r="BA4" i="1"/>
  <c r="AX2" i="11" s="1"/>
  <c r="BB4" i="1"/>
  <c r="AY2" i="11" s="1"/>
  <c r="BC4" i="1"/>
  <c r="AZ2" i="11" s="1"/>
  <c r="BD4" i="1"/>
  <c r="BA2" i="11" s="1"/>
  <c r="BE4" i="1"/>
  <c r="BB2" i="11" s="1"/>
  <c r="BF4" i="1"/>
  <c r="BC2" i="11" s="1"/>
  <c r="BG4" i="1"/>
  <c r="BD2" i="11" s="1"/>
  <c r="BH4" i="1"/>
  <c r="BE2" i="11" s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E4" i="1"/>
  <c r="B2" i="11" s="1"/>
  <c r="AR3" i="1"/>
  <c r="AO1" i="11" s="1"/>
  <c r="B35" i="7" l="1"/>
  <c r="D28" i="12" s="1"/>
  <c r="B36" i="7"/>
  <c r="E28" i="12" s="1"/>
  <c r="B34" i="7"/>
  <c r="C28" i="12" s="1"/>
  <c r="H3" i="1"/>
  <c r="E1" i="11" s="1"/>
  <c r="I3" i="1"/>
  <c r="F1" i="11" s="1"/>
  <c r="J3" i="1"/>
  <c r="G1" i="11" s="1"/>
  <c r="K3" i="1"/>
  <c r="H1" i="11" s="1"/>
  <c r="L3" i="1"/>
  <c r="I1" i="11" s="1"/>
  <c r="M3" i="1"/>
  <c r="J1" i="11" s="1"/>
  <c r="N3" i="1"/>
  <c r="K1" i="11" s="1"/>
  <c r="L1" i="11"/>
  <c r="M1" i="11"/>
  <c r="N1" i="11"/>
  <c r="O1" i="11"/>
  <c r="P1" i="11"/>
  <c r="Q1" i="11"/>
  <c r="R1" i="11"/>
  <c r="S1" i="11"/>
  <c r="T1" i="11"/>
  <c r="X3" i="1"/>
  <c r="U1" i="11" s="1"/>
  <c r="Y3" i="1"/>
  <c r="V1" i="11" s="1"/>
  <c r="Z3" i="1"/>
  <c r="W1" i="11" s="1"/>
  <c r="AA3" i="1"/>
  <c r="X1" i="11" s="1"/>
  <c r="AB3" i="1"/>
  <c r="Y1" i="11" s="1"/>
  <c r="AC3" i="1"/>
  <c r="Z1" i="11" s="1"/>
  <c r="AD3" i="1"/>
  <c r="AA1" i="11" s="1"/>
  <c r="AE3" i="1"/>
  <c r="AB1" i="11" s="1"/>
  <c r="AF3" i="1"/>
  <c r="AC1" i="11" s="1"/>
  <c r="AG3" i="1"/>
  <c r="AD1" i="11" s="1"/>
  <c r="AH3" i="1"/>
  <c r="AE1" i="11" s="1"/>
  <c r="AI3" i="1"/>
  <c r="AF1" i="11" s="1"/>
  <c r="AJ3" i="1"/>
  <c r="AG1" i="11" s="1"/>
  <c r="AK3" i="1"/>
  <c r="AH1" i="11" s="1"/>
  <c r="AL3" i="1"/>
  <c r="AI1" i="11" s="1"/>
  <c r="AM3" i="1"/>
  <c r="AJ1" i="11" s="1"/>
  <c r="AN3" i="1"/>
  <c r="AK1" i="11" s="1"/>
  <c r="AO3" i="1"/>
  <c r="AL1" i="11" s="1"/>
  <c r="AP3" i="1"/>
  <c r="AM1" i="11" s="1"/>
  <c r="AQ3" i="1"/>
  <c r="AN1" i="11" s="1"/>
  <c r="AS3" i="1"/>
  <c r="AP1" i="11" s="1"/>
  <c r="AT3" i="1"/>
  <c r="AQ1" i="11" s="1"/>
  <c r="AU3" i="1"/>
  <c r="AR1" i="11" s="1"/>
  <c r="AV3" i="1"/>
  <c r="AS1" i="11" s="1"/>
  <c r="AW3" i="1"/>
  <c r="AT1" i="11" s="1"/>
  <c r="AX3" i="1"/>
  <c r="AU1" i="11" s="1"/>
  <c r="AY3" i="1"/>
  <c r="AV1" i="11" s="1"/>
  <c r="AZ3" i="1"/>
  <c r="AW1" i="11" s="1"/>
  <c r="BA3" i="1"/>
  <c r="AX1" i="11" s="1"/>
  <c r="BB3" i="1"/>
  <c r="AY1" i="11" s="1"/>
  <c r="BC3" i="1"/>
  <c r="AZ1" i="11" s="1"/>
  <c r="BD3" i="1"/>
  <c r="BA1" i="11" s="1"/>
  <c r="BE3" i="1"/>
  <c r="BB1" i="11" s="1"/>
  <c r="BF3" i="1"/>
  <c r="BC1" i="11" s="1"/>
  <c r="BG3" i="1"/>
  <c r="BD1" i="11" s="1"/>
  <c r="BH3" i="1"/>
  <c r="BE1" i="11" s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F3" i="1" l="1"/>
  <c r="C1" i="11" s="1"/>
  <c r="G3" i="1"/>
  <c r="D1" i="11" s="1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V30" i="7" l="1"/>
  <c r="CF30" i="7"/>
  <c r="BX30" i="7"/>
  <c r="BX50" i="1" s="1"/>
  <c r="BT30" i="7"/>
  <c r="BT50" i="1" s="1"/>
  <c r="BL30" i="7"/>
  <c r="BH30" i="7"/>
  <c r="AZ30" i="7"/>
  <c r="AZ50" i="1" s="1"/>
  <c r="AN30" i="7"/>
  <c r="AN50" i="1" s="1"/>
  <c r="AB30" i="7"/>
  <c r="CP30" i="7"/>
  <c r="BV30" i="7"/>
  <c r="BV50" i="1" s="1"/>
  <c r="CL30" i="7"/>
  <c r="CL50" i="1" s="1"/>
  <c r="CD30" i="7"/>
  <c r="CR30" i="7"/>
  <c r="CJ30" i="7"/>
  <c r="CJ50" i="1" s="1"/>
  <c r="CB30" i="7"/>
  <c r="CB50" i="1" s="1"/>
  <c r="BP30" i="7"/>
  <c r="BD30" i="7"/>
  <c r="BD50" i="1" s="1"/>
  <c r="AV30" i="7"/>
  <c r="AV50" i="1" s="1"/>
  <c r="AR30" i="7"/>
  <c r="AR50" i="1" s="1"/>
  <c r="AF30" i="7"/>
  <c r="X30" i="7"/>
  <c r="X50" i="1" s="1"/>
  <c r="CK30" i="7"/>
  <c r="CT30" i="7"/>
  <c r="CT50" i="1" s="1"/>
  <c r="BZ30" i="7"/>
  <c r="BR30" i="7"/>
  <c r="BF30" i="7"/>
  <c r="BF50" i="1" s="1"/>
  <c r="CE30" i="7"/>
  <c r="CE50" i="1" s="1"/>
  <c r="BW30" i="7"/>
  <c r="CQ30" i="7"/>
  <c r="CQ50" i="1" s="1"/>
  <c r="AJ30" i="7"/>
  <c r="AJ50" i="1" s="1"/>
  <c r="BY30" i="7"/>
  <c r="BY50" i="1" s="1"/>
  <c r="BQ30" i="7"/>
  <c r="BQ50" i="1" s="1"/>
  <c r="BM30" i="7"/>
  <c r="BM50" i="1" s="1"/>
  <c r="BE30" i="7"/>
  <c r="BE50" i="1" s="1"/>
  <c r="BA30" i="7"/>
  <c r="BA50" i="1" s="1"/>
  <c r="AW30" i="7"/>
  <c r="AW50" i="1" s="1"/>
  <c r="AS30" i="7"/>
  <c r="AS50" i="1" s="1"/>
  <c r="AO30" i="7"/>
  <c r="AO50" i="1" s="1"/>
  <c r="AG30" i="7"/>
  <c r="AG50" i="1" s="1"/>
  <c r="Y30" i="7"/>
  <c r="Y50" i="1" s="1"/>
  <c r="I30" i="7"/>
  <c r="I50" i="1" s="1"/>
  <c r="AC30" i="7"/>
  <c r="AC50" i="1" s="1"/>
  <c r="CU30" i="7"/>
  <c r="CU50" i="1" s="1"/>
  <c r="CM30" i="7"/>
  <c r="CM50" i="1" s="1"/>
  <c r="CI30" i="7"/>
  <c r="CI50" i="1" s="1"/>
  <c r="CA30" i="7"/>
  <c r="BS30" i="7"/>
  <c r="BS50" i="1" s="1"/>
  <c r="BO30" i="7"/>
  <c r="BO50" i="1" s="1"/>
  <c r="BK30" i="7"/>
  <c r="BG30" i="7"/>
  <c r="BG50" i="1" s="1"/>
  <c r="BC30" i="7"/>
  <c r="BC50" i="1" s="1"/>
  <c r="AY30" i="7"/>
  <c r="AY50" i="1" s="1"/>
  <c r="AU30" i="7"/>
  <c r="AU50" i="1" s="1"/>
  <c r="AQ30" i="7"/>
  <c r="AQ50" i="1" s="1"/>
  <c r="AM30" i="7"/>
  <c r="AM50" i="1" s="1"/>
  <c r="AI30" i="7"/>
  <c r="AI50" i="1" s="1"/>
  <c r="AE30" i="7"/>
  <c r="AE50" i="1" s="1"/>
  <c r="AA30" i="7"/>
  <c r="AA50" i="1" s="1"/>
  <c r="S30" i="7"/>
  <c r="O30" i="7"/>
  <c r="AK30" i="7"/>
  <c r="AK50" i="1" s="1"/>
  <c r="BB30" i="7"/>
  <c r="BB50" i="1" s="1"/>
  <c r="AX30" i="7"/>
  <c r="AX50" i="1" s="1"/>
  <c r="AT30" i="7"/>
  <c r="AT50" i="1" s="1"/>
  <c r="AP30" i="7"/>
  <c r="AP50" i="1" s="1"/>
  <c r="AL30" i="7"/>
  <c r="AL50" i="1" s="1"/>
  <c r="AH30" i="7"/>
  <c r="AH50" i="1" s="1"/>
  <c r="AD30" i="7"/>
  <c r="AD50" i="1" s="1"/>
  <c r="Z30" i="7"/>
  <c r="Z50" i="1" s="1"/>
  <c r="R30" i="7"/>
  <c r="T30" i="7"/>
  <c r="Q30" i="7"/>
  <c r="P30" i="7"/>
  <c r="N30" i="7"/>
  <c r="N50" i="1" s="1"/>
  <c r="L30" i="7"/>
  <c r="L50" i="1" s="1"/>
  <c r="K30" i="7"/>
  <c r="K50" i="1" s="1"/>
  <c r="BN30" i="7"/>
  <c r="BN50" i="1" s="1"/>
  <c r="BI30" i="7"/>
  <c r="BI50" i="1" s="1"/>
  <c r="BJ30" i="7"/>
  <c r="BJ50" i="1" s="1"/>
  <c r="J30" i="7"/>
  <c r="J50" i="1" s="1"/>
  <c r="CH30" i="7"/>
  <c r="CH50" i="1" s="1"/>
  <c r="CW30" i="7"/>
  <c r="CW50" i="1" s="1"/>
  <c r="CO30" i="7"/>
  <c r="CO50" i="1" s="1"/>
  <c r="CG30" i="7"/>
  <c r="CG50" i="1" s="1"/>
  <c r="BU30" i="7"/>
  <c r="BU50" i="1" s="1"/>
  <c r="M30" i="7"/>
  <c r="M50" i="1" s="1"/>
  <c r="BL50" i="1"/>
  <c r="H30" i="7"/>
  <c r="CN30" i="7"/>
  <c r="CA50" i="1"/>
  <c r="BP50" i="1"/>
  <c r="BH50" i="1"/>
  <c r="CR50" i="1"/>
  <c r="CK50" i="1"/>
  <c r="CF50" i="1"/>
  <c r="BK50" i="1"/>
  <c r="CP50" i="1"/>
  <c r="CD50" i="1"/>
  <c r="BZ50" i="1"/>
  <c r="BR50" i="1"/>
  <c r="CV50" i="1"/>
  <c r="BW50" i="1"/>
  <c r="AF50" i="1"/>
  <c r="AB50" i="1"/>
  <c r="CS30" i="7"/>
  <c r="CC30" i="7"/>
  <c r="G30" i="7"/>
  <c r="G50" i="1" s="1"/>
  <c r="F30" i="7"/>
  <c r="F50" i="1" s="1"/>
  <c r="R50" i="1" l="1"/>
  <c r="P50" i="1"/>
  <c r="Q50" i="1"/>
  <c r="O50" i="1"/>
  <c r="T50" i="1"/>
  <c r="S50" i="1"/>
  <c r="CS50" i="1"/>
  <c r="CC50" i="1"/>
  <c r="CN50" i="1"/>
  <c r="H50" i="1"/>
  <c r="B31" i="7"/>
  <c r="D31" i="7"/>
  <c r="D34" i="7"/>
  <c r="D35" i="7"/>
  <c r="D36" i="7"/>
  <c r="B37" i="7"/>
  <c r="F28" i="12" s="1"/>
  <c r="C37" i="7"/>
  <c r="D37" i="7"/>
  <c r="B30" i="7"/>
  <c r="D30" i="7"/>
  <c r="E5" i="7" l="1"/>
  <c r="E6" i="7"/>
  <c r="E7" i="7"/>
  <c r="E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4" i="7"/>
  <c r="D9" i="7"/>
  <c r="D10" i="7"/>
  <c r="D11" i="7"/>
  <c r="D13" i="7"/>
  <c r="D14" i="7"/>
  <c r="D15" i="7"/>
  <c r="D16" i="7"/>
  <c r="D18" i="7"/>
  <c r="D19" i="7"/>
  <c r="D20" i="7"/>
  <c r="D21" i="7"/>
  <c r="D22" i="7"/>
  <c r="D23" i="7"/>
  <c r="D25" i="7"/>
  <c r="D26" i="7"/>
  <c r="D27" i="7"/>
  <c r="D28" i="7"/>
  <c r="C9" i="7"/>
  <c r="C10" i="7"/>
  <c r="C11" i="7"/>
  <c r="C15" i="7"/>
  <c r="C16" i="7"/>
  <c r="C20" i="7"/>
  <c r="C21" i="7"/>
  <c r="C22" i="7"/>
  <c r="C25" i="7"/>
  <c r="C26" i="7"/>
  <c r="C27" i="7"/>
  <c r="C28" i="7"/>
  <c r="C29" i="7"/>
  <c r="B2" i="7"/>
  <c r="A28" i="12" s="1"/>
  <c r="C2" i="7"/>
  <c r="D2" i="7"/>
  <c r="B3" i="7"/>
  <c r="B1" i="7"/>
  <c r="C1" i="7"/>
  <c r="D1" i="7"/>
  <c r="E1" i="7"/>
  <c r="F2" i="7"/>
  <c r="A33" i="12" s="1"/>
  <c r="G2" i="7"/>
  <c r="A32" i="12" s="1"/>
  <c r="H2" i="7"/>
  <c r="A29" i="12" s="1"/>
  <c r="I2" i="7"/>
  <c r="A34" i="12" s="1"/>
  <c r="J2" i="7"/>
  <c r="A37" i="12" s="1"/>
  <c r="K2" i="7"/>
  <c r="A38" i="12" s="1"/>
  <c r="L2" i="7"/>
  <c r="A35" i="12" s="1"/>
  <c r="M2" i="7"/>
  <c r="A31" i="12" s="1"/>
  <c r="N2" i="7"/>
  <c r="A36" i="12" s="1"/>
  <c r="O2" i="7"/>
  <c r="P2" i="7"/>
  <c r="Q2" i="7"/>
  <c r="R2" i="7"/>
  <c r="S2" i="7"/>
  <c r="T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E28" i="7" l="1"/>
  <c r="F28" i="7"/>
  <c r="J28" i="7"/>
  <c r="N28" i="7"/>
  <c r="R28" i="7"/>
  <c r="Z28" i="7"/>
  <c r="AD28" i="7"/>
  <c r="AH28" i="7"/>
  <c r="AL28" i="7"/>
  <c r="AP28" i="7"/>
  <c r="AT28" i="7"/>
  <c r="AX28" i="7"/>
  <c r="BB28" i="7"/>
  <c r="BF28" i="7"/>
  <c r="BJ28" i="7"/>
  <c r="BN28" i="7"/>
  <c r="H28" i="7"/>
  <c r="M28" i="7"/>
  <c r="S28" i="7"/>
  <c r="X28" i="7"/>
  <c r="AC28" i="7"/>
  <c r="AI28" i="7"/>
  <c r="AN28" i="7"/>
  <c r="AS28" i="7"/>
  <c r="AY28" i="7"/>
  <c r="BD28" i="7"/>
  <c r="BI28" i="7"/>
  <c r="BO28" i="7"/>
  <c r="BS28" i="7"/>
  <c r="BW28" i="7"/>
  <c r="CA28" i="7"/>
  <c r="CE28" i="7"/>
  <c r="CI28" i="7"/>
  <c r="CM28" i="7"/>
  <c r="CQ28" i="7"/>
  <c r="CU28" i="7"/>
  <c r="I28" i="7"/>
  <c r="O28" i="7"/>
  <c r="T28" i="7"/>
  <c r="Y28" i="7"/>
  <c r="AE28" i="7"/>
  <c r="AJ28" i="7"/>
  <c r="AO28" i="7"/>
  <c r="AU28" i="7"/>
  <c r="AZ28" i="7"/>
  <c r="BE28" i="7"/>
  <c r="BK28" i="7"/>
  <c r="BP28" i="7"/>
  <c r="BT28" i="7"/>
  <c r="BX28" i="7"/>
  <c r="CB28" i="7"/>
  <c r="CF28" i="7"/>
  <c r="CJ28" i="7"/>
  <c r="CN28" i="7"/>
  <c r="CR28" i="7"/>
  <c r="CV28" i="7"/>
  <c r="K28" i="7"/>
  <c r="P28" i="7"/>
  <c r="AA28" i="7"/>
  <c r="AF28" i="7"/>
  <c r="AK28" i="7"/>
  <c r="AQ28" i="7"/>
  <c r="AV28" i="7"/>
  <c r="BA28" i="7"/>
  <c r="BG28" i="7"/>
  <c r="BL28" i="7"/>
  <c r="BQ28" i="7"/>
  <c r="BU28" i="7"/>
  <c r="BY28" i="7"/>
  <c r="CC28" i="7"/>
  <c r="CG28" i="7"/>
  <c r="CK28" i="7"/>
  <c r="CO28" i="7"/>
  <c r="CS28" i="7"/>
  <c r="CW28" i="7"/>
  <c r="G28" i="7"/>
  <c r="L28" i="7"/>
  <c r="Q28" i="7"/>
  <c r="AB28" i="7"/>
  <c r="AG28" i="7"/>
  <c r="AM28" i="7"/>
  <c r="AR28" i="7"/>
  <c r="AW28" i="7"/>
  <c r="BC28" i="7"/>
  <c r="BH28" i="7"/>
  <c r="BM28" i="7"/>
  <c r="BR28" i="7"/>
  <c r="BV28" i="7"/>
  <c r="BZ28" i="7"/>
  <c r="CD28" i="7"/>
  <c r="CH28" i="7"/>
  <c r="CL28" i="7"/>
  <c r="CP28" i="7"/>
  <c r="CT28" i="7"/>
  <c r="E21" i="7"/>
  <c r="I21" i="7"/>
  <c r="M21" i="7"/>
  <c r="Q21" i="7"/>
  <c r="Y21" i="7"/>
  <c r="AC21" i="7"/>
  <c r="AG21" i="7"/>
  <c r="AK21" i="7"/>
  <c r="AO21" i="7"/>
  <c r="AS21" i="7"/>
  <c r="AW21" i="7"/>
  <c r="BA21" i="7"/>
  <c r="BE21" i="7"/>
  <c r="BI21" i="7"/>
  <c r="BM21" i="7"/>
  <c r="BQ21" i="7"/>
  <c r="BU21" i="7"/>
  <c r="F21" i="7"/>
  <c r="J21" i="7"/>
  <c r="N21" i="7"/>
  <c r="R21" i="7"/>
  <c r="Z21" i="7"/>
  <c r="AD21" i="7"/>
  <c r="AH21" i="7"/>
  <c r="AL21" i="7"/>
  <c r="AP21" i="7"/>
  <c r="AT21" i="7"/>
  <c r="AX21" i="7"/>
  <c r="BB21" i="7"/>
  <c r="BF21" i="7"/>
  <c r="BJ21" i="7"/>
  <c r="BN21" i="7"/>
  <c r="BR21" i="7"/>
  <c r="G21" i="7"/>
  <c r="K21" i="7"/>
  <c r="O21" i="7"/>
  <c r="S21" i="7"/>
  <c r="AA21" i="7"/>
  <c r="AE21" i="7"/>
  <c r="AI21" i="7"/>
  <c r="AM21" i="7"/>
  <c r="AQ21" i="7"/>
  <c r="AU21" i="7"/>
  <c r="AY21" i="7"/>
  <c r="BC21" i="7"/>
  <c r="BG21" i="7"/>
  <c r="BK21" i="7"/>
  <c r="BO21" i="7"/>
  <c r="BS21" i="7"/>
  <c r="BW21" i="7"/>
  <c r="CA21" i="7"/>
  <c r="H21" i="7"/>
  <c r="L21" i="7"/>
  <c r="P21" i="7"/>
  <c r="T21" i="7"/>
  <c r="X21" i="7"/>
  <c r="AB21" i="7"/>
  <c r="AF21" i="7"/>
  <c r="AJ21" i="7"/>
  <c r="AN21" i="7"/>
  <c r="AR21" i="7"/>
  <c r="AV21" i="7"/>
  <c r="AZ21" i="7"/>
  <c r="BD21" i="7"/>
  <c r="BH21" i="7"/>
  <c r="BL21" i="7"/>
  <c r="BP21" i="7"/>
  <c r="BT21" i="7"/>
  <c r="BX21" i="7"/>
  <c r="CB21" i="7"/>
  <c r="CF21" i="7"/>
  <c r="CJ21" i="7"/>
  <c r="CN21" i="7"/>
  <c r="CR21" i="7"/>
  <c r="CV21" i="7"/>
  <c r="CC21" i="7"/>
  <c r="CH21" i="7"/>
  <c r="CM21" i="7"/>
  <c r="CS21" i="7"/>
  <c r="BV21" i="7"/>
  <c r="CD21" i="7"/>
  <c r="CI21" i="7"/>
  <c r="CO21" i="7"/>
  <c r="CT21" i="7"/>
  <c r="BY21" i="7"/>
  <c r="CE21" i="7"/>
  <c r="CK21" i="7"/>
  <c r="CP21" i="7"/>
  <c r="CU21" i="7"/>
  <c r="BZ21" i="7"/>
  <c r="CG21" i="7"/>
  <c r="CL21" i="7"/>
  <c r="CQ21" i="7"/>
  <c r="CW21" i="7"/>
  <c r="E16" i="7"/>
  <c r="H16" i="7"/>
  <c r="L16" i="7"/>
  <c r="P16" i="7"/>
  <c r="T16" i="7"/>
  <c r="X16" i="7"/>
  <c r="AB16" i="7"/>
  <c r="AF16" i="7"/>
  <c r="AJ16" i="7"/>
  <c r="AN16" i="7"/>
  <c r="AR16" i="7"/>
  <c r="AV16" i="7"/>
  <c r="AZ16" i="7"/>
  <c r="BD16" i="7"/>
  <c r="BH16" i="7"/>
  <c r="BL16" i="7"/>
  <c r="BP16" i="7"/>
  <c r="BT16" i="7"/>
  <c r="BX16" i="7"/>
  <c r="CB16" i="7"/>
  <c r="CF16" i="7"/>
  <c r="CJ16" i="7"/>
  <c r="CN16" i="7"/>
  <c r="CR16" i="7"/>
  <c r="CV16" i="7"/>
  <c r="I16" i="7"/>
  <c r="M16" i="7"/>
  <c r="Q16" i="7"/>
  <c r="Y16" i="7"/>
  <c r="AC16" i="7"/>
  <c r="AG16" i="7"/>
  <c r="AK16" i="7"/>
  <c r="AO16" i="7"/>
  <c r="AS16" i="7"/>
  <c r="AW16" i="7"/>
  <c r="BA16" i="7"/>
  <c r="BE16" i="7"/>
  <c r="BI16" i="7"/>
  <c r="BM16" i="7"/>
  <c r="BQ16" i="7"/>
  <c r="BU16" i="7"/>
  <c r="BY16" i="7"/>
  <c r="CC16" i="7"/>
  <c r="CG16" i="7"/>
  <c r="CK16" i="7"/>
  <c r="CO16" i="7"/>
  <c r="CS16" i="7"/>
  <c r="CW16" i="7"/>
  <c r="F16" i="7"/>
  <c r="J16" i="7"/>
  <c r="N16" i="7"/>
  <c r="R16" i="7"/>
  <c r="Z16" i="7"/>
  <c r="AD16" i="7"/>
  <c r="AH16" i="7"/>
  <c r="AL16" i="7"/>
  <c r="AP16" i="7"/>
  <c r="AT16" i="7"/>
  <c r="AX16" i="7"/>
  <c r="BB16" i="7"/>
  <c r="BF16" i="7"/>
  <c r="BJ16" i="7"/>
  <c r="BN16" i="7"/>
  <c r="BR16" i="7"/>
  <c r="BV16" i="7"/>
  <c r="BZ16" i="7"/>
  <c r="CD16" i="7"/>
  <c r="CH16" i="7"/>
  <c r="CL16" i="7"/>
  <c r="CP16" i="7"/>
  <c r="CT16" i="7"/>
  <c r="G16" i="7"/>
  <c r="K16" i="7"/>
  <c r="O16" i="7"/>
  <c r="S16" i="7"/>
  <c r="AA16" i="7"/>
  <c r="AE16" i="7"/>
  <c r="AI16" i="7"/>
  <c r="AM16" i="7"/>
  <c r="AQ16" i="7"/>
  <c r="AU16" i="7"/>
  <c r="AY16" i="7"/>
  <c r="BC16" i="7"/>
  <c r="BG16" i="7"/>
  <c r="BK16" i="7"/>
  <c r="BO16" i="7"/>
  <c r="BS16" i="7"/>
  <c r="BW16" i="7"/>
  <c r="CA16" i="7"/>
  <c r="CE16" i="7"/>
  <c r="CI16" i="7"/>
  <c r="CM16" i="7"/>
  <c r="CQ16" i="7"/>
  <c r="CU16" i="7"/>
  <c r="E30" i="7"/>
  <c r="E50" i="1" s="1"/>
  <c r="E27" i="7"/>
  <c r="G27" i="7"/>
  <c r="K27" i="7"/>
  <c r="O27" i="7"/>
  <c r="S27" i="7"/>
  <c r="AA27" i="7"/>
  <c r="AE27" i="7"/>
  <c r="AI27" i="7"/>
  <c r="AM27" i="7"/>
  <c r="AQ27" i="7"/>
  <c r="AU27" i="7"/>
  <c r="AY27" i="7"/>
  <c r="BC27" i="7"/>
  <c r="BG27" i="7"/>
  <c r="BK27" i="7"/>
  <c r="BO27" i="7"/>
  <c r="BS27" i="7"/>
  <c r="BW27" i="7"/>
  <c r="CA27" i="7"/>
  <c r="CE27" i="7"/>
  <c r="CI27" i="7"/>
  <c r="CM27" i="7"/>
  <c r="CQ27" i="7"/>
  <c r="CU27" i="7"/>
  <c r="H27" i="7"/>
  <c r="L27" i="7"/>
  <c r="P27" i="7"/>
  <c r="T27" i="7"/>
  <c r="X27" i="7"/>
  <c r="AB27" i="7"/>
  <c r="AF27" i="7"/>
  <c r="AJ27" i="7"/>
  <c r="AN27" i="7"/>
  <c r="AR27" i="7"/>
  <c r="AV27" i="7"/>
  <c r="AZ27" i="7"/>
  <c r="BD27" i="7"/>
  <c r="BH27" i="7"/>
  <c r="BL27" i="7"/>
  <c r="BP27" i="7"/>
  <c r="BT27" i="7"/>
  <c r="BX27" i="7"/>
  <c r="CB27" i="7"/>
  <c r="CF27" i="7"/>
  <c r="CJ27" i="7"/>
  <c r="CN27" i="7"/>
  <c r="CR27" i="7"/>
  <c r="I27" i="7"/>
  <c r="M27" i="7"/>
  <c r="Q27" i="7"/>
  <c r="Y27" i="7"/>
  <c r="AC27" i="7"/>
  <c r="AG27" i="7"/>
  <c r="AK27" i="7"/>
  <c r="AO27" i="7"/>
  <c r="AS27" i="7"/>
  <c r="AW27" i="7"/>
  <c r="BA27" i="7"/>
  <c r="BE27" i="7"/>
  <c r="BI27" i="7"/>
  <c r="BM27" i="7"/>
  <c r="BQ27" i="7"/>
  <c r="BU27" i="7"/>
  <c r="BY27" i="7"/>
  <c r="CC27" i="7"/>
  <c r="CG27" i="7"/>
  <c r="CK27" i="7"/>
  <c r="CO27" i="7"/>
  <c r="CS27" i="7"/>
  <c r="F27" i="7"/>
  <c r="J27" i="7"/>
  <c r="N27" i="7"/>
  <c r="R27" i="7"/>
  <c r="Z27" i="7"/>
  <c r="AD27" i="7"/>
  <c r="AH27" i="7"/>
  <c r="AL27" i="7"/>
  <c r="AP27" i="7"/>
  <c r="AT27" i="7"/>
  <c r="AX27" i="7"/>
  <c r="BB27" i="7"/>
  <c r="BF27" i="7"/>
  <c r="BJ27" i="7"/>
  <c r="BN27" i="7"/>
  <c r="BR27" i="7"/>
  <c r="BV27" i="7"/>
  <c r="BZ27" i="7"/>
  <c r="CD27" i="7"/>
  <c r="CH27" i="7"/>
  <c r="CL27" i="7"/>
  <c r="CP27" i="7"/>
  <c r="CT27" i="7"/>
  <c r="CV27" i="7"/>
  <c r="CW27" i="7"/>
  <c r="E20" i="7"/>
  <c r="I20" i="7"/>
  <c r="M20" i="7"/>
  <c r="Q20" i="7"/>
  <c r="Y20" i="7"/>
  <c r="AC20" i="7"/>
  <c r="AG20" i="7"/>
  <c r="AK20" i="7"/>
  <c r="AO20" i="7"/>
  <c r="AS20" i="7"/>
  <c r="AW20" i="7"/>
  <c r="BA20" i="7"/>
  <c r="BE20" i="7"/>
  <c r="BI20" i="7"/>
  <c r="BM20" i="7"/>
  <c r="BQ20" i="7"/>
  <c r="BU20" i="7"/>
  <c r="BY20" i="7"/>
  <c r="CC20" i="7"/>
  <c r="CG20" i="7"/>
  <c r="CK20" i="7"/>
  <c r="CO20" i="7"/>
  <c r="CS20" i="7"/>
  <c r="CW20" i="7"/>
  <c r="F20" i="7"/>
  <c r="J20" i="7"/>
  <c r="N20" i="7"/>
  <c r="R20" i="7"/>
  <c r="Z20" i="7"/>
  <c r="AD20" i="7"/>
  <c r="AH20" i="7"/>
  <c r="AL20" i="7"/>
  <c r="AP20" i="7"/>
  <c r="AT20" i="7"/>
  <c r="AX20" i="7"/>
  <c r="BB20" i="7"/>
  <c r="BF20" i="7"/>
  <c r="BJ20" i="7"/>
  <c r="BN20" i="7"/>
  <c r="BR20" i="7"/>
  <c r="BV20" i="7"/>
  <c r="BZ20" i="7"/>
  <c r="CD20" i="7"/>
  <c r="CH20" i="7"/>
  <c r="CL20" i="7"/>
  <c r="CP20" i="7"/>
  <c r="CT20" i="7"/>
  <c r="G20" i="7"/>
  <c r="K20" i="7"/>
  <c r="O20" i="7"/>
  <c r="S20" i="7"/>
  <c r="AA20" i="7"/>
  <c r="AE20" i="7"/>
  <c r="AI20" i="7"/>
  <c r="AM20" i="7"/>
  <c r="AQ20" i="7"/>
  <c r="AU20" i="7"/>
  <c r="AY20" i="7"/>
  <c r="BC20" i="7"/>
  <c r="BG20" i="7"/>
  <c r="BK20" i="7"/>
  <c r="BO20" i="7"/>
  <c r="BS20" i="7"/>
  <c r="BW20" i="7"/>
  <c r="CA20" i="7"/>
  <c r="CE20" i="7"/>
  <c r="CI20" i="7"/>
  <c r="CM20" i="7"/>
  <c r="CQ20" i="7"/>
  <c r="CU20" i="7"/>
  <c r="H20" i="7"/>
  <c r="L20" i="7"/>
  <c r="P20" i="7"/>
  <c r="T20" i="7"/>
  <c r="X20" i="7"/>
  <c r="AB20" i="7"/>
  <c r="AF20" i="7"/>
  <c r="AJ20" i="7"/>
  <c r="AN20" i="7"/>
  <c r="AR20" i="7"/>
  <c r="AV20" i="7"/>
  <c r="AZ20" i="7"/>
  <c r="BD20" i="7"/>
  <c r="BH20" i="7"/>
  <c r="BL20" i="7"/>
  <c r="BP20" i="7"/>
  <c r="BT20" i="7"/>
  <c r="BX20" i="7"/>
  <c r="CB20" i="7"/>
  <c r="CF20" i="7"/>
  <c r="CJ20" i="7"/>
  <c r="CN20" i="7"/>
  <c r="CR20" i="7"/>
  <c r="CV20" i="7"/>
  <c r="E15" i="7"/>
  <c r="H15" i="7"/>
  <c r="L15" i="7"/>
  <c r="P15" i="7"/>
  <c r="T15" i="7"/>
  <c r="X15" i="7"/>
  <c r="G15" i="7"/>
  <c r="M15" i="7"/>
  <c r="R15" i="7"/>
  <c r="AB15" i="7"/>
  <c r="AF15" i="7"/>
  <c r="AJ15" i="7"/>
  <c r="AN15" i="7"/>
  <c r="AR15" i="7"/>
  <c r="AV15" i="7"/>
  <c r="AZ15" i="7"/>
  <c r="BD15" i="7"/>
  <c r="BH15" i="7"/>
  <c r="BL15" i="7"/>
  <c r="BP15" i="7"/>
  <c r="BT15" i="7"/>
  <c r="BX15" i="7"/>
  <c r="CB15" i="7"/>
  <c r="CF15" i="7"/>
  <c r="CJ15" i="7"/>
  <c r="CN15" i="7"/>
  <c r="CR15" i="7"/>
  <c r="CV15" i="7"/>
  <c r="I15" i="7"/>
  <c r="N15" i="7"/>
  <c r="S15" i="7"/>
  <c r="Y15" i="7"/>
  <c r="AC15" i="7"/>
  <c r="AG15" i="7"/>
  <c r="AK15" i="7"/>
  <c r="AO15" i="7"/>
  <c r="AS15" i="7"/>
  <c r="AW15" i="7"/>
  <c r="BA15" i="7"/>
  <c r="BE15" i="7"/>
  <c r="BI15" i="7"/>
  <c r="BM15" i="7"/>
  <c r="BQ15" i="7"/>
  <c r="BU15" i="7"/>
  <c r="BY15" i="7"/>
  <c r="CC15" i="7"/>
  <c r="CG15" i="7"/>
  <c r="CK15" i="7"/>
  <c r="CO15" i="7"/>
  <c r="CS15" i="7"/>
  <c r="CW15" i="7"/>
  <c r="J15" i="7"/>
  <c r="O15" i="7"/>
  <c r="Z15" i="7"/>
  <c r="AD15" i="7"/>
  <c r="AH15" i="7"/>
  <c r="AL15" i="7"/>
  <c r="AP15" i="7"/>
  <c r="AT15" i="7"/>
  <c r="AX15" i="7"/>
  <c r="BB15" i="7"/>
  <c r="BF15" i="7"/>
  <c r="BJ15" i="7"/>
  <c r="BN15" i="7"/>
  <c r="BR15" i="7"/>
  <c r="BV15" i="7"/>
  <c r="BZ15" i="7"/>
  <c r="CD15" i="7"/>
  <c r="CH15" i="7"/>
  <c r="CL15" i="7"/>
  <c r="CP15" i="7"/>
  <c r="CT15" i="7"/>
  <c r="F15" i="7"/>
  <c r="K15" i="7"/>
  <c r="Q15" i="7"/>
  <c r="AA15" i="7"/>
  <c r="AE15" i="7"/>
  <c r="AI15" i="7"/>
  <c r="AM15" i="7"/>
  <c r="AQ15" i="7"/>
  <c r="AU15" i="7"/>
  <c r="AY15" i="7"/>
  <c r="BC15" i="7"/>
  <c r="BG15" i="7"/>
  <c r="BK15" i="7"/>
  <c r="BO15" i="7"/>
  <c r="BS15" i="7"/>
  <c r="BW15" i="7"/>
  <c r="CA15" i="7"/>
  <c r="CE15" i="7"/>
  <c r="CI15" i="7"/>
  <c r="CM15" i="7"/>
  <c r="CQ15" i="7"/>
  <c r="CU15" i="7"/>
  <c r="E11" i="7"/>
  <c r="F11" i="7"/>
  <c r="J11" i="7"/>
  <c r="N11" i="7"/>
  <c r="R11" i="7"/>
  <c r="G11" i="7"/>
  <c r="K11" i="7"/>
  <c r="O11" i="7"/>
  <c r="S11" i="7"/>
  <c r="H11" i="7"/>
  <c r="L11" i="7"/>
  <c r="P11" i="7"/>
  <c r="T11" i="7"/>
  <c r="X11" i="7"/>
  <c r="AB11" i="7"/>
  <c r="AF11" i="7"/>
  <c r="AJ11" i="7"/>
  <c r="AN11" i="7"/>
  <c r="AR11" i="7"/>
  <c r="AV11" i="7"/>
  <c r="AZ11" i="7"/>
  <c r="M11" i="7"/>
  <c r="Y11" i="7"/>
  <c r="AD11" i="7"/>
  <c r="AI11" i="7"/>
  <c r="AO11" i="7"/>
  <c r="AT11" i="7"/>
  <c r="AY11" i="7"/>
  <c r="BD11" i="7"/>
  <c r="BH11" i="7"/>
  <c r="BL11" i="7"/>
  <c r="BP11" i="7"/>
  <c r="BT11" i="7"/>
  <c r="BX11" i="7"/>
  <c r="CB11" i="7"/>
  <c r="CF11" i="7"/>
  <c r="CJ11" i="7"/>
  <c r="CN11" i="7"/>
  <c r="CR11" i="7"/>
  <c r="CV11" i="7"/>
  <c r="Q11" i="7"/>
  <c r="Z11" i="7"/>
  <c r="AE11" i="7"/>
  <c r="AK11" i="7"/>
  <c r="AP11" i="7"/>
  <c r="AU11" i="7"/>
  <c r="BA11" i="7"/>
  <c r="BE11" i="7"/>
  <c r="BI11" i="7"/>
  <c r="BM11" i="7"/>
  <c r="BQ11" i="7"/>
  <c r="BU11" i="7"/>
  <c r="BY11" i="7"/>
  <c r="CC11" i="7"/>
  <c r="CG11" i="7"/>
  <c r="CK11" i="7"/>
  <c r="CO11" i="7"/>
  <c r="CS11" i="7"/>
  <c r="CW11" i="7"/>
  <c r="AA11" i="7"/>
  <c r="AG11" i="7"/>
  <c r="AL11" i="7"/>
  <c r="AQ11" i="7"/>
  <c r="AW11" i="7"/>
  <c r="BB11" i="7"/>
  <c r="BF11" i="7"/>
  <c r="BJ11" i="7"/>
  <c r="BN11" i="7"/>
  <c r="BR11" i="7"/>
  <c r="BV11" i="7"/>
  <c r="BZ11" i="7"/>
  <c r="CD11" i="7"/>
  <c r="CH11" i="7"/>
  <c r="CL11" i="7"/>
  <c r="CP11" i="7"/>
  <c r="CT11" i="7"/>
  <c r="I11" i="7"/>
  <c r="AC11" i="7"/>
  <c r="AH11" i="7"/>
  <c r="AM11" i="7"/>
  <c r="AS11" i="7"/>
  <c r="AX11" i="7"/>
  <c r="BC11" i="7"/>
  <c r="BG11" i="7"/>
  <c r="BK11" i="7"/>
  <c r="BO11" i="7"/>
  <c r="BS11" i="7"/>
  <c r="BW11" i="7"/>
  <c r="CA11" i="7"/>
  <c r="CE11" i="7"/>
  <c r="CI11" i="7"/>
  <c r="CM11" i="7"/>
  <c r="CQ11" i="7"/>
  <c r="CU11" i="7"/>
  <c r="E26" i="7"/>
  <c r="G26" i="7"/>
  <c r="K26" i="7"/>
  <c r="O26" i="7"/>
  <c r="S26" i="7"/>
  <c r="AA26" i="7"/>
  <c r="AE26" i="7"/>
  <c r="AI26" i="7"/>
  <c r="AM26" i="7"/>
  <c r="AQ26" i="7"/>
  <c r="AU26" i="7"/>
  <c r="AY26" i="7"/>
  <c r="BC26" i="7"/>
  <c r="BG26" i="7"/>
  <c r="BK26" i="7"/>
  <c r="BO26" i="7"/>
  <c r="BS26" i="7"/>
  <c r="BW26" i="7"/>
  <c r="CA26" i="7"/>
  <c r="CE26" i="7"/>
  <c r="CI26" i="7"/>
  <c r="CM26" i="7"/>
  <c r="CQ26" i="7"/>
  <c r="CU26" i="7"/>
  <c r="H26" i="7"/>
  <c r="L26" i="7"/>
  <c r="P26" i="7"/>
  <c r="T26" i="7"/>
  <c r="X26" i="7"/>
  <c r="AB26" i="7"/>
  <c r="AF26" i="7"/>
  <c r="AJ26" i="7"/>
  <c r="AN26" i="7"/>
  <c r="AR26" i="7"/>
  <c r="AV26" i="7"/>
  <c r="AZ26" i="7"/>
  <c r="BD26" i="7"/>
  <c r="BH26" i="7"/>
  <c r="BL26" i="7"/>
  <c r="BP26" i="7"/>
  <c r="BT26" i="7"/>
  <c r="BX26" i="7"/>
  <c r="CB26" i="7"/>
  <c r="CF26" i="7"/>
  <c r="CJ26" i="7"/>
  <c r="CN26" i="7"/>
  <c r="CR26" i="7"/>
  <c r="CV26" i="7"/>
  <c r="I26" i="7"/>
  <c r="M26" i="7"/>
  <c r="Q26" i="7"/>
  <c r="Y26" i="7"/>
  <c r="AC26" i="7"/>
  <c r="AG26" i="7"/>
  <c r="AK26" i="7"/>
  <c r="AO26" i="7"/>
  <c r="AS26" i="7"/>
  <c r="AW26" i="7"/>
  <c r="BA26" i="7"/>
  <c r="BE26" i="7"/>
  <c r="BI26" i="7"/>
  <c r="BM26" i="7"/>
  <c r="BQ26" i="7"/>
  <c r="BU26" i="7"/>
  <c r="BY26" i="7"/>
  <c r="CC26" i="7"/>
  <c r="CG26" i="7"/>
  <c r="CK26" i="7"/>
  <c r="CO26" i="7"/>
  <c r="CS26" i="7"/>
  <c r="CW26" i="7"/>
  <c r="F26" i="7"/>
  <c r="J26" i="7"/>
  <c r="N26" i="7"/>
  <c r="R26" i="7"/>
  <c r="Z26" i="7"/>
  <c r="AD26" i="7"/>
  <c r="AH26" i="7"/>
  <c r="AL26" i="7"/>
  <c r="AP26" i="7"/>
  <c r="AT26" i="7"/>
  <c r="AX26" i="7"/>
  <c r="BB26" i="7"/>
  <c r="BF26" i="7"/>
  <c r="BJ26" i="7"/>
  <c r="BN26" i="7"/>
  <c r="BR26" i="7"/>
  <c r="BV26" i="7"/>
  <c r="BZ26" i="7"/>
  <c r="CD26" i="7"/>
  <c r="CH26" i="7"/>
  <c r="CL26" i="7"/>
  <c r="CP26" i="7"/>
  <c r="CT26" i="7"/>
  <c r="E23" i="7"/>
  <c r="G23" i="7"/>
  <c r="K23" i="7"/>
  <c r="O23" i="7"/>
  <c r="S23" i="7"/>
  <c r="AA23" i="7"/>
  <c r="AE23" i="7"/>
  <c r="AI23" i="7"/>
  <c r="AM23" i="7"/>
  <c r="AQ23" i="7"/>
  <c r="AU23" i="7"/>
  <c r="AY23" i="7"/>
  <c r="BC23" i="7"/>
  <c r="BG23" i="7"/>
  <c r="BK23" i="7"/>
  <c r="BO23" i="7"/>
  <c r="BS23" i="7"/>
  <c r="BW23" i="7"/>
  <c r="CA23" i="7"/>
  <c r="CE23" i="7"/>
  <c r="CI23" i="7"/>
  <c r="CM23" i="7"/>
  <c r="CQ23" i="7"/>
  <c r="CU23" i="7"/>
  <c r="H23" i="7"/>
  <c r="L23" i="7"/>
  <c r="P23" i="7"/>
  <c r="T23" i="7"/>
  <c r="X23" i="7"/>
  <c r="AB23" i="7"/>
  <c r="AF23" i="7"/>
  <c r="AJ23" i="7"/>
  <c r="AN23" i="7"/>
  <c r="AR23" i="7"/>
  <c r="AV23" i="7"/>
  <c r="AZ23" i="7"/>
  <c r="BD23" i="7"/>
  <c r="BH23" i="7"/>
  <c r="BL23" i="7"/>
  <c r="BP23" i="7"/>
  <c r="BT23" i="7"/>
  <c r="BX23" i="7"/>
  <c r="CB23" i="7"/>
  <c r="CF23" i="7"/>
  <c r="CJ23" i="7"/>
  <c r="CN23" i="7"/>
  <c r="CR23" i="7"/>
  <c r="CV23" i="7"/>
  <c r="I23" i="7"/>
  <c r="M23" i="7"/>
  <c r="Q23" i="7"/>
  <c r="Y23" i="7"/>
  <c r="AC23" i="7"/>
  <c r="AG23" i="7"/>
  <c r="AK23" i="7"/>
  <c r="AO23" i="7"/>
  <c r="AS23" i="7"/>
  <c r="AW23" i="7"/>
  <c r="BA23" i="7"/>
  <c r="BE23" i="7"/>
  <c r="BI23" i="7"/>
  <c r="BM23" i="7"/>
  <c r="BQ23" i="7"/>
  <c r="BU23" i="7"/>
  <c r="BY23" i="7"/>
  <c r="CC23" i="7"/>
  <c r="CG23" i="7"/>
  <c r="CK23" i="7"/>
  <c r="CO23" i="7"/>
  <c r="CS23" i="7"/>
  <c r="CW23" i="7"/>
  <c r="F23" i="7"/>
  <c r="J23" i="7"/>
  <c r="N23" i="7"/>
  <c r="R23" i="7"/>
  <c r="Z23" i="7"/>
  <c r="AD23" i="7"/>
  <c r="AH23" i="7"/>
  <c r="AL23" i="7"/>
  <c r="AP23" i="7"/>
  <c r="AT23" i="7"/>
  <c r="AX23" i="7"/>
  <c r="BB23" i="7"/>
  <c r="BF23" i="7"/>
  <c r="BJ23" i="7"/>
  <c r="BN23" i="7"/>
  <c r="BR23" i="7"/>
  <c r="BV23" i="7"/>
  <c r="BZ23" i="7"/>
  <c r="CD23" i="7"/>
  <c r="CH23" i="7"/>
  <c r="CL23" i="7"/>
  <c r="CP23" i="7"/>
  <c r="CT23" i="7"/>
  <c r="E19" i="7"/>
  <c r="I19" i="7"/>
  <c r="M19" i="7"/>
  <c r="Q19" i="7"/>
  <c r="Y19" i="7"/>
  <c r="AC19" i="7"/>
  <c r="AG19" i="7"/>
  <c r="AK19" i="7"/>
  <c r="AO19" i="7"/>
  <c r="AS19" i="7"/>
  <c r="AW19" i="7"/>
  <c r="BA19" i="7"/>
  <c r="BE19" i="7"/>
  <c r="BI19" i="7"/>
  <c r="BM19" i="7"/>
  <c r="BQ19" i="7"/>
  <c r="BU19" i="7"/>
  <c r="BY19" i="7"/>
  <c r="CC19" i="7"/>
  <c r="CG19" i="7"/>
  <c r="CK19" i="7"/>
  <c r="CO19" i="7"/>
  <c r="CS19" i="7"/>
  <c r="CW19" i="7"/>
  <c r="F19" i="7"/>
  <c r="J19" i="7"/>
  <c r="N19" i="7"/>
  <c r="R19" i="7"/>
  <c r="Z19" i="7"/>
  <c r="AD19" i="7"/>
  <c r="AH19" i="7"/>
  <c r="AL19" i="7"/>
  <c r="AP19" i="7"/>
  <c r="AT19" i="7"/>
  <c r="AX19" i="7"/>
  <c r="BB19" i="7"/>
  <c r="BF19" i="7"/>
  <c r="BJ19" i="7"/>
  <c r="BN19" i="7"/>
  <c r="BR19" i="7"/>
  <c r="BV19" i="7"/>
  <c r="BZ19" i="7"/>
  <c r="CD19" i="7"/>
  <c r="CH19" i="7"/>
  <c r="CL19" i="7"/>
  <c r="CP19" i="7"/>
  <c r="CT19" i="7"/>
  <c r="G19" i="7"/>
  <c r="K19" i="7"/>
  <c r="O19" i="7"/>
  <c r="S19" i="7"/>
  <c r="AA19" i="7"/>
  <c r="AE19" i="7"/>
  <c r="AI19" i="7"/>
  <c r="AM19" i="7"/>
  <c r="AQ19" i="7"/>
  <c r="AU19" i="7"/>
  <c r="AY19" i="7"/>
  <c r="BC19" i="7"/>
  <c r="BG19" i="7"/>
  <c r="BK19" i="7"/>
  <c r="BO19" i="7"/>
  <c r="BS19" i="7"/>
  <c r="BW19" i="7"/>
  <c r="CA19" i="7"/>
  <c r="CE19" i="7"/>
  <c r="CI19" i="7"/>
  <c r="CM19" i="7"/>
  <c r="CQ19" i="7"/>
  <c r="CU19" i="7"/>
  <c r="H19" i="7"/>
  <c r="L19" i="7"/>
  <c r="P19" i="7"/>
  <c r="T19" i="7"/>
  <c r="X19" i="7"/>
  <c r="AB19" i="7"/>
  <c r="AF19" i="7"/>
  <c r="AJ19" i="7"/>
  <c r="AN19" i="7"/>
  <c r="AR19" i="7"/>
  <c r="AV19" i="7"/>
  <c r="AZ19" i="7"/>
  <c r="BD19" i="7"/>
  <c r="BH19" i="7"/>
  <c r="BL19" i="7"/>
  <c r="BP19" i="7"/>
  <c r="BT19" i="7"/>
  <c r="BX19" i="7"/>
  <c r="CB19" i="7"/>
  <c r="CF19" i="7"/>
  <c r="CJ19" i="7"/>
  <c r="CN19" i="7"/>
  <c r="CR19" i="7"/>
  <c r="CV19" i="7"/>
  <c r="E14" i="7"/>
  <c r="I14" i="7"/>
  <c r="M14" i="7"/>
  <c r="Q14" i="7"/>
  <c r="Y14" i="7"/>
  <c r="AC14" i="7"/>
  <c r="AG14" i="7"/>
  <c r="AK14" i="7"/>
  <c r="F14" i="7"/>
  <c r="J14" i="7"/>
  <c r="N14" i="7"/>
  <c r="R14" i="7"/>
  <c r="Z14" i="7"/>
  <c r="AD14" i="7"/>
  <c r="G14" i="7"/>
  <c r="K14" i="7"/>
  <c r="O14" i="7"/>
  <c r="S14" i="7"/>
  <c r="AA14" i="7"/>
  <c r="AE14" i="7"/>
  <c r="H14" i="7"/>
  <c r="L14" i="7"/>
  <c r="P14" i="7"/>
  <c r="T14" i="7"/>
  <c r="X14" i="7"/>
  <c r="AB14" i="7"/>
  <c r="AF14" i="7"/>
  <c r="AJ14" i="7"/>
  <c r="AN14" i="7"/>
  <c r="AR14" i="7"/>
  <c r="AV14" i="7"/>
  <c r="AZ14" i="7"/>
  <c r="BD14" i="7"/>
  <c r="BH14" i="7"/>
  <c r="BL14" i="7"/>
  <c r="BP14" i="7"/>
  <c r="BT14" i="7"/>
  <c r="BX14" i="7"/>
  <c r="CB14" i="7"/>
  <c r="CF14" i="7"/>
  <c r="CJ14" i="7"/>
  <c r="CN14" i="7"/>
  <c r="CR14" i="7"/>
  <c r="CV14" i="7"/>
  <c r="AM14" i="7"/>
  <c r="AS14" i="7"/>
  <c r="AX14" i="7"/>
  <c r="BC14" i="7"/>
  <c r="BI14" i="7"/>
  <c r="BN14" i="7"/>
  <c r="BS14" i="7"/>
  <c r="BY14" i="7"/>
  <c r="CD14" i="7"/>
  <c r="CI14" i="7"/>
  <c r="CO14" i="7"/>
  <c r="CT14" i="7"/>
  <c r="AH14" i="7"/>
  <c r="AO14" i="7"/>
  <c r="AT14" i="7"/>
  <c r="AY14" i="7"/>
  <c r="BE14" i="7"/>
  <c r="BJ14" i="7"/>
  <c r="BO14" i="7"/>
  <c r="BU14" i="7"/>
  <c r="BZ14" i="7"/>
  <c r="CE14" i="7"/>
  <c r="CK14" i="7"/>
  <c r="CP14" i="7"/>
  <c r="CU14" i="7"/>
  <c r="AI14" i="7"/>
  <c r="AP14" i="7"/>
  <c r="AU14" i="7"/>
  <c r="BA14" i="7"/>
  <c r="BF14" i="7"/>
  <c r="BK14" i="7"/>
  <c r="BQ14" i="7"/>
  <c r="BV14" i="7"/>
  <c r="CA14" i="7"/>
  <c r="CG14" i="7"/>
  <c r="CL14" i="7"/>
  <c r="CQ14" i="7"/>
  <c r="CW14" i="7"/>
  <c r="AL14" i="7"/>
  <c r="AQ14" i="7"/>
  <c r="AW14" i="7"/>
  <c r="BB14" i="7"/>
  <c r="BG14" i="7"/>
  <c r="BM14" i="7"/>
  <c r="BR14" i="7"/>
  <c r="BW14" i="7"/>
  <c r="CC14" i="7"/>
  <c r="CH14" i="7"/>
  <c r="CM14" i="7"/>
  <c r="CS14" i="7"/>
  <c r="E10" i="7"/>
  <c r="I10" i="7"/>
  <c r="M10" i="7"/>
  <c r="Q10" i="7"/>
  <c r="Y10" i="7"/>
  <c r="AC10" i="7"/>
  <c r="AG10" i="7"/>
  <c r="AK10" i="7"/>
  <c r="AO10" i="7"/>
  <c r="AS10" i="7"/>
  <c r="AW10" i="7"/>
  <c r="BA10" i="7"/>
  <c r="BE10" i="7"/>
  <c r="BI10" i="7"/>
  <c r="BM10" i="7"/>
  <c r="BQ10" i="7"/>
  <c r="BU10" i="7"/>
  <c r="BY10" i="7"/>
  <c r="CC10" i="7"/>
  <c r="CG10" i="7"/>
  <c r="CK10" i="7"/>
  <c r="CO10" i="7"/>
  <c r="F10" i="7"/>
  <c r="J10" i="7"/>
  <c r="N10" i="7"/>
  <c r="R10" i="7"/>
  <c r="Z10" i="7"/>
  <c r="AD10" i="7"/>
  <c r="AH10" i="7"/>
  <c r="AL10" i="7"/>
  <c r="AP10" i="7"/>
  <c r="AT10" i="7"/>
  <c r="AX10" i="7"/>
  <c r="BB10" i="7"/>
  <c r="BF10" i="7"/>
  <c r="BJ10" i="7"/>
  <c r="BN10" i="7"/>
  <c r="BR10" i="7"/>
  <c r="BV10" i="7"/>
  <c r="BZ10" i="7"/>
  <c r="CD10" i="7"/>
  <c r="CH10" i="7"/>
  <c r="CL10" i="7"/>
  <c r="CP10" i="7"/>
  <c r="CT10" i="7"/>
  <c r="G10" i="7"/>
  <c r="K10" i="7"/>
  <c r="O10" i="7"/>
  <c r="S10" i="7"/>
  <c r="AA10" i="7"/>
  <c r="AE10" i="7"/>
  <c r="AI10" i="7"/>
  <c r="AM10" i="7"/>
  <c r="AQ10" i="7"/>
  <c r="AU10" i="7"/>
  <c r="AY10" i="7"/>
  <c r="BC10" i="7"/>
  <c r="BG10" i="7"/>
  <c r="BK10" i="7"/>
  <c r="BO10" i="7"/>
  <c r="BS10" i="7"/>
  <c r="BW10" i="7"/>
  <c r="CA10" i="7"/>
  <c r="CE10" i="7"/>
  <c r="CI10" i="7"/>
  <c r="CM10" i="7"/>
  <c r="CQ10" i="7"/>
  <c r="CU10" i="7"/>
  <c r="H10" i="7"/>
  <c r="L10" i="7"/>
  <c r="P10" i="7"/>
  <c r="T10" i="7"/>
  <c r="X10" i="7"/>
  <c r="AB10" i="7"/>
  <c r="AF10" i="7"/>
  <c r="AJ10" i="7"/>
  <c r="AN10" i="7"/>
  <c r="AR10" i="7"/>
  <c r="AV10" i="7"/>
  <c r="AZ10" i="7"/>
  <c r="BD10" i="7"/>
  <c r="BH10" i="7"/>
  <c r="BL10" i="7"/>
  <c r="BP10" i="7"/>
  <c r="BT10" i="7"/>
  <c r="BX10" i="7"/>
  <c r="CB10" i="7"/>
  <c r="CF10" i="7"/>
  <c r="CJ10" i="7"/>
  <c r="CN10" i="7"/>
  <c r="CR10" i="7"/>
  <c r="CV10" i="7"/>
  <c r="CS10" i="7"/>
  <c r="CW10" i="7"/>
  <c r="E29" i="7"/>
  <c r="G29" i="7"/>
  <c r="K29" i="7"/>
  <c r="O29" i="7"/>
  <c r="S29" i="7"/>
  <c r="AA29" i="7"/>
  <c r="AE29" i="7"/>
  <c r="AI29" i="7"/>
  <c r="AM29" i="7"/>
  <c r="AQ29" i="7"/>
  <c r="AU29" i="7"/>
  <c r="AY29" i="7"/>
  <c r="BC29" i="7"/>
  <c r="BG29" i="7"/>
  <c r="BK29" i="7"/>
  <c r="BO29" i="7"/>
  <c r="BS29" i="7"/>
  <c r="BW29" i="7"/>
  <c r="CA29" i="7"/>
  <c r="CE29" i="7"/>
  <c r="CI29" i="7"/>
  <c r="CM29" i="7"/>
  <c r="CQ29" i="7"/>
  <c r="CU29" i="7"/>
  <c r="H29" i="7"/>
  <c r="L29" i="7"/>
  <c r="P29" i="7"/>
  <c r="T29" i="7"/>
  <c r="X29" i="7"/>
  <c r="AB29" i="7"/>
  <c r="AF29" i="7"/>
  <c r="AJ29" i="7"/>
  <c r="AN29" i="7"/>
  <c r="AR29" i="7"/>
  <c r="AV29" i="7"/>
  <c r="AZ29" i="7"/>
  <c r="BD29" i="7"/>
  <c r="BH29" i="7"/>
  <c r="BL29" i="7"/>
  <c r="BP29" i="7"/>
  <c r="BT29" i="7"/>
  <c r="BX29" i="7"/>
  <c r="CB29" i="7"/>
  <c r="CF29" i="7"/>
  <c r="CJ29" i="7"/>
  <c r="CN29" i="7"/>
  <c r="CR29" i="7"/>
  <c r="CV29" i="7"/>
  <c r="I29" i="7"/>
  <c r="M29" i="7"/>
  <c r="Q29" i="7"/>
  <c r="Y29" i="7"/>
  <c r="AC29" i="7"/>
  <c r="AG29" i="7"/>
  <c r="AK29" i="7"/>
  <c r="AO29" i="7"/>
  <c r="AS29" i="7"/>
  <c r="AW29" i="7"/>
  <c r="BA29" i="7"/>
  <c r="BE29" i="7"/>
  <c r="BI29" i="7"/>
  <c r="BM29" i="7"/>
  <c r="BQ29" i="7"/>
  <c r="BU29" i="7"/>
  <c r="BY29" i="7"/>
  <c r="CC29" i="7"/>
  <c r="CG29" i="7"/>
  <c r="CK29" i="7"/>
  <c r="CO29" i="7"/>
  <c r="CS29" i="7"/>
  <c r="CW29" i="7"/>
  <c r="F29" i="7"/>
  <c r="J29" i="7"/>
  <c r="N29" i="7"/>
  <c r="R29" i="7"/>
  <c r="Z29" i="7"/>
  <c r="AD29" i="7"/>
  <c r="AH29" i="7"/>
  <c r="AL29" i="7"/>
  <c r="AP29" i="7"/>
  <c r="AT29" i="7"/>
  <c r="AX29" i="7"/>
  <c r="BB29" i="7"/>
  <c r="BF29" i="7"/>
  <c r="BJ29" i="7"/>
  <c r="BN29" i="7"/>
  <c r="BR29" i="7"/>
  <c r="BV29" i="7"/>
  <c r="BZ29" i="7"/>
  <c r="CD29" i="7"/>
  <c r="CH29" i="7"/>
  <c r="CL29" i="7"/>
  <c r="CP29" i="7"/>
  <c r="CT29" i="7"/>
  <c r="E25" i="7"/>
  <c r="G25" i="7"/>
  <c r="K25" i="7"/>
  <c r="O25" i="7"/>
  <c r="S25" i="7"/>
  <c r="AA25" i="7"/>
  <c r="AE25" i="7"/>
  <c r="AI25" i="7"/>
  <c r="AM25" i="7"/>
  <c r="AQ25" i="7"/>
  <c r="AU25" i="7"/>
  <c r="AY25" i="7"/>
  <c r="BC25" i="7"/>
  <c r="BG25" i="7"/>
  <c r="BK25" i="7"/>
  <c r="BO25" i="7"/>
  <c r="BS25" i="7"/>
  <c r="BW25" i="7"/>
  <c r="CA25" i="7"/>
  <c r="CE25" i="7"/>
  <c r="CI25" i="7"/>
  <c r="CM25" i="7"/>
  <c r="CQ25" i="7"/>
  <c r="CU25" i="7"/>
  <c r="H25" i="7"/>
  <c r="L25" i="7"/>
  <c r="P25" i="7"/>
  <c r="T25" i="7"/>
  <c r="X25" i="7"/>
  <c r="AB25" i="7"/>
  <c r="AF25" i="7"/>
  <c r="AJ25" i="7"/>
  <c r="AN25" i="7"/>
  <c r="AR25" i="7"/>
  <c r="AV25" i="7"/>
  <c r="AZ25" i="7"/>
  <c r="BD25" i="7"/>
  <c r="BH25" i="7"/>
  <c r="BL25" i="7"/>
  <c r="BP25" i="7"/>
  <c r="BT25" i="7"/>
  <c r="BX25" i="7"/>
  <c r="CB25" i="7"/>
  <c r="CF25" i="7"/>
  <c r="CJ25" i="7"/>
  <c r="CN25" i="7"/>
  <c r="CR25" i="7"/>
  <c r="CV25" i="7"/>
  <c r="I25" i="7"/>
  <c r="M25" i="7"/>
  <c r="Q25" i="7"/>
  <c r="Y25" i="7"/>
  <c r="AC25" i="7"/>
  <c r="AG25" i="7"/>
  <c r="AK25" i="7"/>
  <c r="AO25" i="7"/>
  <c r="AS25" i="7"/>
  <c r="AW25" i="7"/>
  <c r="BA25" i="7"/>
  <c r="BE25" i="7"/>
  <c r="BI25" i="7"/>
  <c r="BM25" i="7"/>
  <c r="BQ25" i="7"/>
  <c r="BU25" i="7"/>
  <c r="BY25" i="7"/>
  <c r="CC25" i="7"/>
  <c r="CG25" i="7"/>
  <c r="CK25" i="7"/>
  <c r="CO25" i="7"/>
  <c r="CS25" i="7"/>
  <c r="CW25" i="7"/>
  <c r="F25" i="7"/>
  <c r="J25" i="7"/>
  <c r="N25" i="7"/>
  <c r="R25" i="7"/>
  <c r="Z25" i="7"/>
  <c r="AD25" i="7"/>
  <c r="AH25" i="7"/>
  <c r="AL25" i="7"/>
  <c r="AP25" i="7"/>
  <c r="AT25" i="7"/>
  <c r="AX25" i="7"/>
  <c r="BB25" i="7"/>
  <c r="BF25" i="7"/>
  <c r="BJ25" i="7"/>
  <c r="BN25" i="7"/>
  <c r="BR25" i="7"/>
  <c r="BV25" i="7"/>
  <c r="BZ25" i="7"/>
  <c r="CD25" i="7"/>
  <c r="CH25" i="7"/>
  <c r="CL25" i="7"/>
  <c r="CP25" i="7"/>
  <c r="CT25" i="7"/>
  <c r="E22" i="7"/>
  <c r="H22" i="7"/>
  <c r="L22" i="7"/>
  <c r="P22" i="7"/>
  <c r="T22" i="7"/>
  <c r="X22" i="7"/>
  <c r="AB22" i="7"/>
  <c r="AF22" i="7"/>
  <c r="AJ22" i="7"/>
  <c r="AN22" i="7"/>
  <c r="F22" i="7"/>
  <c r="K22" i="7"/>
  <c r="Q22" i="7"/>
  <c r="AA22" i="7"/>
  <c r="AG22" i="7"/>
  <c r="AL22" i="7"/>
  <c r="AQ22" i="7"/>
  <c r="AU22" i="7"/>
  <c r="AY22" i="7"/>
  <c r="BC22" i="7"/>
  <c r="BG22" i="7"/>
  <c r="BK22" i="7"/>
  <c r="BO22" i="7"/>
  <c r="BS22" i="7"/>
  <c r="BW22" i="7"/>
  <c r="CA22" i="7"/>
  <c r="CE22" i="7"/>
  <c r="CI22" i="7"/>
  <c r="CM22" i="7"/>
  <c r="CQ22" i="7"/>
  <c r="CU22" i="7"/>
  <c r="G22" i="7"/>
  <c r="M22" i="7"/>
  <c r="R22" i="7"/>
  <c r="AC22" i="7"/>
  <c r="AH22" i="7"/>
  <c r="AM22" i="7"/>
  <c r="AR22" i="7"/>
  <c r="AV22" i="7"/>
  <c r="AZ22" i="7"/>
  <c r="BD22" i="7"/>
  <c r="BH22" i="7"/>
  <c r="BL22" i="7"/>
  <c r="BP22" i="7"/>
  <c r="BT22" i="7"/>
  <c r="BX22" i="7"/>
  <c r="CB22" i="7"/>
  <c r="CF22" i="7"/>
  <c r="CJ22" i="7"/>
  <c r="CN22" i="7"/>
  <c r="CR22" i="7"/>
  <c r="CV22" i="7"/>
  <c r="I22" i="7"/>
  <c r="N22" i="7"/>
  <c r="S22" i="7"/>
  <c r="Y22" i="7"/>
  <c r="AD22" i="7"/>
  <c r="AI22" i="7"/>
  <c r="AO22" i="7"/>
  <c r="AS22" i="7"/>
  <c r="AW22" i="7"/>
  <c r="BA22" i="7"/>
  <c r="BE22" i="7"/>
  <c r="BI22" i="7"/>
  <c r="BM22" i="7"/>
  <c r="BQ22" i="7"/>
  <c r="BU22" i="7"/>
  <c r="BY22" i="7"/>
  <c r="CC22" i="7"/>
  <c r="CG22" i="7"/>
  <c r="CK22" i="7"/>
  <c r="CO22" i="7"/>
  <c r="CS22" i="7"/>
  <c r="CW22" i="7"/>
  <c r="J22" i="7"/>
  <c r="O22" i="7"/>
  <c r="Z22" i="7"/>
  <c r="AE22" i="7"/>
  <c r="AK22" i="7"/>
  <c r="AP22" i="7"/>
  <c r="AT22" i="7"/>
  <c r="AX22" i="7"/>
  <c r="BB22" i="7"/>
  <c r="BF22" i="7"/>
  <c r="BJ22" i="7"/>
  <c r="BN22" i="7"/>
  <c r="BR22" i="7"/>
  <c r="BV22" i="7"/>
  <c r="BZ22" i="7"/>
  <c r="CD22" i="7"/>
  <c r="CH22" i="7"/>
  <c r="CL22" i="7"/>
  <c r="CP22" i="7"/>
  <c r="CT22" i="7"/>
  <c r="E18" i="7"/>
  <c r="I18" i="7"/>
  <c r="M18" i="7"/>
  <c r="Q18" i="7"/>
  <c r="Y18" i="7"/>
  <c r="AC18" i="7"/>
  <c r="AG18" i="7"/>
  <c r="AK18" i="7"/>
  <c r="AO18" i="7"/>
  <c r="AS18" i="7"/>
  <c r="AW18" i="7"/>
  <c r="BA18" i="7"/>
  <c r="BE18" i="7"/>
  <c r="BI18" i="7"/>
  <c r="BM18" i="7"/>
  <c r="BQ18" i="7"/>
  <c r="BU18" i="7"/>
  <c r="BY18" i="7"/>
  <c r="CC18" i="7"/>
  <c r="CG18" i="7"/>
  <c r="CK18" i="7"/>
  <c r="CO18" i="7"/>
  <c r="CS18" i="7"/>
  <c r="CW18" i="7"/>
  <c r="F18" i="7"/>
  <c r="J18" i="7"/>
  <c r="N18" i="7"/>
  <c r="R18" i="7"/>
  <c r="Z18" i="7"/>
  <c r="AD18" i="7"/>
  <c r="AH18" i="7"/>
  <c r="AL18" i="7"/>
  <c r="AP18" i="7"/>
  <c r="AT18" i="7"/>
  <c r="AX18" i="7"/>
  <c r="BB18" i="7"/>
  <c r="BF18" i="7"/>
  <c r="BJ18" i="7"/>
  <c r="BN18" i="7"/>
  <c r="BR18" i="7"/>
  <c r="BV18" i="7"/>
  <c r="BZ18" i="7"/>
  <c r="CD18" i="7"/>
  <c r="CH18" i="7"/>
  <c r="CL18" i="7"/>
  <c r="CP18" i="7"/>
  <c r="CT18" i="7"/>
  <c r="G18" i="7"/>
  <c r="K18" i="7"/>
  <c r="O18" i="7"/>
  <c r="S18" i="7"/>
  <c r="AA18" i="7"/>
  <c r="AE18" i="7"/>
  <c r="AI18" i="7"/>
  <c r="AM18" i="7"/>
  <c r="AQ18" i="7"/>
  <c r="AU18" i="7"/>
  <c r="AY18" i="7"/>
  <c r="BC18" i="7"/>
  <c r="BG18" i="7"/>
  <c r="BK18" i="7"/>
  <c r="BO18" i="7"/>
  <c r="BS18" i="7"/>
  <c r="BW18" i="7"/>
  <c r="CA18" i="7"/>
  <c r="CE18" i="7"/>
  <c r="CI18" i="7"/>
  <c r="CM18" i="7"/>
  <c r="CQ18" i="7"/>
  <c r="CU18" i="7"/>
  <c r="H18" i="7"/>
  <c r="L18" i="7"/>
  <c r="P18" i="7"/>
  <c r="T18" i="7"/>
  <c r="X18" i="7"/>
  <c r="AB18" i="7"/>
  <c r="AF18" i="7"/>
  <c r="AJ18" i="7"/>
  <c r="AN18" i="7"/>
  <c r="AR18" i="7"/>
  <c r="AV18" i="7"/>
  <c r="AZ18" i="7"/>
  <c r="BD18" i="7"/>
  <c r="BH18" i="7"/>
  <c r="BL18" i="7"/>
  <c r="BP18" i="7"/>
  <c r="BT18" i="7"/>
  <c r="BX18" i="7"/>
  <c r="CB18" i="7"/>
  <c r="CF18" i="7"/>
  <c r="CJ18" i="7"/>
  <c r="CN18" i="7"/>
  <c r="CR18" i="7"/>
  <c r="CV18" i="7"/>
  <c r="E13" i="7"/>
  <c r="I13" i="7"/>
  <c r="M13" i="7"/>
  <c r="Q13" i="7"/>
  <c r="Y13" i="7"/>
  <c r="AC13" i="7"/>
  <c r="AG13" i="7"/>
  <c r="AK13" i="7"/>
  <c r="AO13" i="7"/>
  <c r="AS13" i="7"/>
  <c r="AW13" i="7"/>
  <c r="BA13" i="7"/>
  <c r="BE13" i="7"/>
  <c r="BI13" i="7"/>
  <c r="BM13" i="7"/>
  <c r="BQ13" i="7"/>
  <c r="BU13" i="7"/>
  <c r="BY13" i="7"/>
  <c r="CC13" i="7"/>
  <c r="CG13" i="7"/>
  <c r="CK13" i="7"/>
  <c r="CO13" i="7"/>
  <c r="CS13" i="7"/>
  <c r="CW13" i="7"/>
  <c r="F13" i="7"/>
  <c r="J13" i="7"/>
  <c r="N13" i="7"/>
  <c r="R13" i="7"/>
  <c r="Z13" i="7"/>
  <c r="AD13" i="7"/>
  <c r="AH13" i="7"/>
  <c r="AL13" i="7"/>
  <c r="AP13" i="7"/>
  <c r="AT13" i="7"/>
  <c r="AX13" i="7"/>
  <c r="BB13" i="7"/>
  <c r="BF13" i="7"/>
  <c r="BJ13" i="7"/>
  <c r="BN13" i="7"/>
  <c r="BR13" i="7"/>
  <c r="BV13" i="7"/>
  <c r="BZ13" i="7"/>
  <c r="CD13" i="7"/>
  <c r="CH13" i="7"/>
  <c r="CL13" i="7"/>
  <c r="CP13" i="7"/>
  <c r="CT13" i="7"/>
  <c r="G13" i="7"/>
  <c r="K13" i="7"/>
  <c r="O13" i="7"/>
  <c r="S13" i="7"/>
  <c r="AA13" i="7"/>
  <c r="AE13" i="7"/>
  <c r="AI13" i="7"/>
  <c r="AM13" i="7"/>
  <c r="AQ13" i="7"/>
  <c r="AU13" i="7"/>
  <c r="AY13" i="7"/>
  <c r="BC13" i="7"/>
  <c r="BG13" i="7"/>
  <c r="BK13" i="7"/>
  <c r="BO13" i="7"/>
  <c r="BS13" i="7"/>
  <c r="BW13" i="7"/>
  <c r="CA13" i="7"/>
  <c r="CE13" i="7"/>
  <c r="CI13" i="7"/>
  <c r="CM13" i="7"/>
  <c r="CQ13" i="7"/>
  <c r="CU13" i="7"/>
  <c r="H13" i="7"/>
  <c r="L13" i="7"/>
  <c r="P13" i="7"/>
  <c r="T13" i="7"/>
  <c r="X13" i="7"/>
  <c r="AB13" i="7"/>
  <c r="AF13" i="7"/>
  <c r="AJ13" i="7"/>
  <c r="AN13" i="7"/>
  <c r="AR13" i="7"/>
  <c r="AV13" i="7"/>
  <c r="AZ13" i="7"/>
  <c r="BD13" i="7"/>
  <c r="BH13" i="7"/>
  <c r="BL13" i="7"/>
  <c r="BP13" i="7"/>
  <c r="BT13" i="7"/>
  <c r="BX13" i="7"/>
  <c r="CB13" i="7"/>
  <c r="CF13" i="7"/>
  <c r="CJ13" i="7"/>
  <c r="CN13" i="7"/>
  <c r="CR13" i="7"/>
  <c r="CV13" i="7"/>
  <c r="E9" i="7"/>
  <c r="I9" i="7"/>
  <c r="M9" i="7"/>
  <c r="Q9" i="7"/>
  <c r="Y9" i="7"/>
  <c r="AC9" i="7"/>
  <c r="AG9" i="7"/>
  <c r="AK9" i="7"/>
  <c r="AO9" i="7"/>
  <c r="AS9" i="7"/>
  <c r="AW9" i="7"/>
  <c r="BA9" i="7"/>
  <c r="BE9" i="7"/>
  <c r="BI9" i="7"/>
  <c r="BM9" i="7"/>
  <c r="BQ9" i="7"/>
  <c r="BU9" i="7"/>
  <c r="BY9" i="7"/>
  <c r="CC9" i="7"/>
  <c r="CG9" i="7"/>
  <c r="CK9" i="7"/>
  <c r="CO9" i="7"/>
  <c r="CS9" i="7"/>
  <c r="CW9" i="7"/>
  <c r="F9" i="7"/>
  <c r="J9" i="7"/>
  <c r="N9" i="7"/>
  <c r="R9" i="7"/>
  <c r="Z9" i="7"/>
  <c r="AD9" i="7"/>
  <c r="AH9" i="7"/>
  <c r="AL9" i="7"/>
  <c r="AP9" i="7"/>
  <c r="AT9" i="7"/>
  <c r="AX9" i="7"/>
  <c r="BB9" i="7"/>
  <c r="BF9" i="7"/>
  <c r="BJ9" i="7"/>
  <c r="BN9" i="7"/>
  <c r="BR9" i="7"/>
  <c r="BV9" i="7"/>
  <c r="BZ9" i="7"/>
  <c r="CD9" i="7"/>
  <c r="CH9" i="7"/>
  <c r="CL9" i="7"/>
  <c r="CP9" i="7"/>
  <c r="CT9" i="7"/>
  <c r="G9" i="7"/>
  <c r="K9" i="7"/>
  <c r="O9" i="7"/>
  <c r="S9" i="7"/>
  <c r="AA9" i="7"/>
  <c r="AE9" i="7"/>
  <c r="AI9" i="7"/>
  <c r="AM9" i="7"/>
  <c r="AQ9" i="7"/>
  <c r="AU9" i="7"/>
  <c r="AY9" i="7"/>
  <c r="BC9" i="7"/>
  <c r="BG9" i="7"/>
  <c r="BK9" i="7"/>
  <c r="BO9" i="7"/>
  <c r="BS9" i="7"/>
  <c r="BW9" i="7"/>
  <c r="CA9" i="7"/>
  <c r="CE9" i="7"/>
  <c r="CI9" i="7"/>
  <c r="CM9" i="7"/>
  <c r="CQ9" i="7"/>
  <c r="CU9" i="7"/>
  <c r="H9" i="7"/>
  <c r="L9" i="7"/>
  <c r="P9" i="7"/>
  <c r="T9" i="7"/>
  <c r="X9" i="7"/>
  <c r="AB9" i="7"/>
  <c r="AF9" i="7"/>
  <c r="AJ9" i="7"/>
  <c r="AN9" i="7"/>
  <c r="AR9" i="7"/>
  <c r="AV9" i="7"/>
  <c r="AZ9" i="7"/>
  <c r="BD9" i="7"/>
  <c r="BH9" i="7"/>
  <c r="BL9" i="7"/>
  <c r="BP9" i="7"/>
  <c r="BT9" i="7"/>
  <c r="BX9" i="7"/>
  <c r="CB9" i="7"/>
  <c r="CF9" i="7"/>
  <c r="CJ9" i="7"/>
  <c r="CN9" i="7"/>
  <c r="CR9" i="7"/>
  <c r="CV9" i="7"/>
  <c r="E3" i="1"/>
  <c r="B1" i="11" s="1"/>
  <c r="K34" i="7" l="1"/>
  <c r="C38" i="12" s="1"/>
  <c r="P34" i="7"/>
  <c r="P54" i="1" s="1"/>
  <c r="F34" i="7"/>
  <c r="C33" i="12" s="1"/>
  <c r="L34" i="7"/>
  <c r="C35" i="12" s="1"/>
  <c r="G34" i="7"/>
  <c r="C32" i="12" s="1"/>
  <c r="H34" i="7"/>
  <c r="C29" i="12" s="1"/>
  <c r="Q34" i="7"/>
  <c r="Q54" i="1" s="1"/>
  <c r="N34" i="7"/>
  <c r="C36" i="12" s="1"/>
  <c r="M34" i="7"/>
  <c r="C31" i="12" s="1"/>
  <c r="T34" i="7"/>
  <c r="T54" i="1" s="1"/>
  <c r="O34" i="7"/>
  <c r="O54" i="1" s="1"/>
  <c r="J34" i="7"/>
  <c r="C37" i="12" s="1"/>
  <c r="I34" i="7"/>
  <c r="C34" i="12" s="1"/>
  <c r="S34" i="7"/>
  <c r="S54" i="1" s="1"/>
  <c r="R34" i="7"/>
  <c r="R54" i="1" s="1"/>
  <c r="E34" i="7"/>
  <c r="C30" i="12" s="1"/>
  <c r="CJ35" i="7"/>
  <c r="CJ55" i="1" s="1"/>
  <c r="BT35" i="7"/>
  <c r="BT55" i="1" s="1"/>
  <c r="BD35" i="7"/>
  <c r="BD55" i="1" s="1"/>
  <c r="BA5" i="11" s="1"/>
  <c r="AM35" i="7"/>
  <c r="AM55" i="1" s="1"/>
  <c r="AJ5" i="11" s="1"/>
  <c r="F35" i="7"/>
  <c r="D33" i="12" s="1"/>
  <c r="I35" i="7"/>
  <c r="D34" i="12" s="1"/>
  <c r="CO32" i="7"/>
  <c r="CO52" i="1" s="1"/>
  <c r="BI32" i="7"/>
  <c r="BI52" i="1" s="1"/>
  <c r="AC32" i="7"/>
  <c r="AC52" i="1" s="1"/>
  <c r="Z3" i="11" s="1"/>
  <c r="CE34" i="7"/>
  <c r="CE54" i="1" s="1"/>
  <c r="AI34" i="7"/>
  <c r="AI54" i="1" s="1"/>
  <c r="AF4" i="11" s="1"/>
  <c r="BN34" i="7"/>
  <c r="BN54" i="1" s="1"/>
  <c r="CW34" i="7"/>
  <c r="CW54" i="1" s="1"/>
  <c r="AK34" i="7"/>
  <c r="AK54" i="1" s="1"/>
  <c r="AH4" i="11" s="1"/>
  <c r="CN35" i="7"/>
  <c r="CN55" i="1" s="1"/>
  <c r="BX35" i="7"/>
  <c r="BX55" i="1" s="1"/>
  <c r="BH35" i="7"/>
  <c r="BH55" i="1" s="1"/>
  <c r="BE5" i="11" s="1"/>
  <c r="AR35" i="7"/>
  <c r="AR55" i="1" s="1"/>
  <c r="AO5" i="11" s="1"/>
  <c r="CT36" i="7"/>
  <c r="CT56" i="1" s="1"/>
  <c r="CD36" i="7"/>
  <c r="CD56" i="1" s="1"/>
  <c r="BN36" i="7"/>
  <c r="BN56" i="1" s="1"/>
  <c r="AX36" i="7"/>
  <c r="AX56" i="1" s="1"/>
  <c r="AU6" i="11" s="1"/>
  <c r="CW36" i="7"/>
  <c r="CW56" i="1" s="1"/>
  <c r="CG36" i="7"/>
  <c r="CG56" i="1" s="1"/>
  <c r="BQ36" i="7"/>
  <c r="BQ56" i="1" s="1"/>
  <c r="BA36" i="7"/>
  <c r="BA56" i="1" s="1"/>
  <c r="AX6" i="11" s="1"/>
  <c r="AK36" i="7"/>
  <c r="AK56" i="1" s="1"/>
  <c r="AH6" i="11" s="1"/>
  <c r="CV36" i="7"/>
  <c r="CV56" i="1" s="1"/>
  <c r="CF36" i="7"/>
  <c r="CF56" i="1" s="1"/>
  <c r="BP36" i="7"/>
  <c r="BP56" i="1" s="1"/>
  <c r="AZ36" i="7"/>
  <c r="AZ56" i="1" s="1"/>
  <c r="AW6" i="11" s="1"/>
  <c r="AJ36" i="7"/>
  <c r="AJ56" i="1" s="1"/>
  <c r="AG6" i="11" s="1"/>
  <c r="T36" i="7"/>
  <c r="T56" i="1" s="1"/>
  <c r="CU36" i="7"/>
  <c r="CU56" i="1" s="1"/>
  <c r="CE36" i="7"/>
  <c r="CE56" i="1" s="1"/>
  <c r="BO36" i="7"/>
  <c r="BO56" i="1" s="1"/>
  <c r="AY36" i="7"/>
  <c r="AY56" i="1" s="1"/>
  <c r="AV6" i="11" s="1"/>
  <c r="AI36" i="7"/>
  <c r="AI56" i="1" s="1"/>
  <c r="AF6" i="11" s="1"/>
  <c r="E36" i="7"/>
  <c r="AH36" i="7"/>
  <c r="AH56" i="1" s="1"/>
  <c r="AE6" i="11" s="1"/>
  <c r="AB35" i="7"/>
  <c r="AB55" i="1" s="1"/>
  <c r="Y5" i="11" s="1"/>
  <c r="AA35" i="7"/>
  <c r="AA55" i="1" s="1"/>
  <c r="X5" i="11" s="1"/>
  <c r="Z35" i="7"/>
  <c r="Z55" i="1" s="1"/>
  <c r="W5" i="11" s="1"/>
  <c r="S36" i="7"/>
  <c r="S56" i="1" s="1"/>
  <c r="R36" i="7"/>
  <c r="R56" i="1" s="1"/>
  <c r="L35" i="7"/>
  <c r="D35" i="12" s="1"/>
  <c r="K35" i="7"/>
  <c r="D38" i="12" s="1"/>
  <c r="BV36" i="7"/>
  <c r="BV56" i="1" s="1"/>
  <c r="Z36" i="7"/>
  <c r="CO36" i="7"/>
  <c r="CO56" i="1" s="1"/>
  <c r="BW36" i="7"/>
  <c r="BW56" i="1" s="1"/>
  <c r="CL36" i="7"/>
  <c r="CL56" i="1" s="1"/>
  <c r="BF36" i="7"/>
  <c r="BF56" i="1" s="1"/>
  <c r="BC6" i="11" s="1"/>
  <c r="AP36" i="7"/>
  <c r="AP56" i="1" s="1"/>
  <c r="AM6" i="11" s="1"/>
  <c r="J36" i="7"/>
  <c r="BY36" i="7"/>
  <c r="BY56" i="1" s="1"/>
  <c r="BI36" i="7"/>
  <c r="BI56" i="1" s="1"/>
  <c r="AS36" i="7"/>
  <c r="AS56" i="1" s="1"/>
  <c r="AP6" i="11" s="1"/>
  <c r="AC36" i="7"/>
  <c r="M36" i="7"/>
  <c r="CN36" i="7"/>
  <c r="CN56" i="1" s="1"/>
  <c r="BX36" i="7"/>
  <c r="BX56" i="1" s="1"/>
  <c r="BH36" i="7"/>
  <c r="BH56" i="1" s="1"/>
  <c r="BE6" i="11" s="1"/>
  <c r="AR36" i="7"/>
  <c r="AR56" i="1" s="1"/>
  <c r="AO6" i="11" s="1"/>
  <c r="AB36" i="7"/>
  <c r="L36" i="7"/>
  <c r="CM36" i="7"/>
  <c r="CM56" i="1" s="1"/>
  <c r="BG36" i="7"/>
  <c r="BG56" i="1" s="1"/>
  <c r="BD6" i="11" s="1"/>
  <c r="AQ36" i="7"/>
  <c r="AQ56" i="1" s="1"/>
  <c r="AN6" i="11" s="1"/>
  <c r="AA36" i="7"/>
  <c r="K36" i="7"/>
  <c r="CV35" i="7"/>
  <c r="CV55" i="1" s="1"/>
  <c r="CF35" i="7"/>
  <c r="CF55" i="1" s="1"/>
  <c r="AZ35" i="7"/>
  <c r="AZ55" i="1" s="1"/>
  <c r="AW5" i="11" s="1"/>
  <c r="T35" i="7"/>
  <c r="T55" i="1" s="1"/>
  <c r="S35" i="7"/>
  <c r="S55" i="1" s="1"/>
  <c r="CD35" i="7"/>
  <c r="CD55" i="1" s="1"/>
  <c r="BN35" i="7"/>
  <c r="BN55" i="1" s="1"/>
  <c r="AH35" i="7"/>
  <c r="AH55" i="1" s="1"/>
  <c r="AE5" i="11" s="1"/>
  <c r="R35" i="7"/>
  <c r="R55" i="1" s="1"/>
  <c r="AK35" i="7"/>
  <c r="AK55" i="1" s="1"/>
  <c r="AH5" i="11" s="1"/>
  <c r="E35" i="7"/>
  <c r="D30" i="12" s="1"/>
  <c r="CR35" i="7"/>
  <c r="CR55" i="1" s="1"/>
  <c r="CB35" i="7"/>
  <c r="CB55" i="1" s="1"/>
  <c r="BL35" i="7"/>
  <c r="BL55" i="1" s="1"/>
  <c r="AV35" i="7"/>
  <c r="AV55" i="1" s="1"/>
  <c r="AS5" i="11" s="1"/>
  <c r="AE35" i="7"/>
  <c r="AE55" i="1" s="1"/>
  <c r="AB5" i="11" s="1"/>
  <c r="BP35" i="7"/>
  <c r="BP55" i="1" s="1"/>
  <c r="AJ35" i="7"/>
  <c r="AJ55" i="1" s="1"/>
  <c r="AG5" i="11" s="1"/>
  <c r="CT35" i="7"/>
  <c r="CT55" i="1" s="1"/>
  <c r="AX35" i="7"/>
  <c r="AX55" i="1" s="1"/>
  <c r="AU5" i="11" s="1"/>
  <c r="CN34" i="7"/>
  <c r="CN54" i="1" s="1"/>
  <c r="BX34" i="7"/>
  <c r="BX54" i="1" s="1"/>
  <c r="BH34" i="7"/>
  <c r="BH54" i="1" s="1"/>
  <c r="BE4" i="11" s="1"/>
  <c r="AR34" i="7"/>
  <c r="AR54" i="1" s="1"/>
  <c r="AO4" i="11" s="1"/>
  <c r="AB34" i="7"/>
  <c r="AB54" i="1" s="1"/>
  <c r="Y4" i="11" s="1"/>
  <c r="CM34" i="7"/>
  <c r="CM54" i="1" s="1"/>
  <c r="BW34" i="7"/>
  <c r="BW54" i="1" s="1"/>
  <c r="BG34" i="7"/>
  <c r="BG54" i="1" s="1"/>
  <c r="BD4" i="11" s="1"/>
  <c r="AQ34" i="7"/>
  <c r="AQ54" i="1" s="1"/>
  <c r="AN4" i="11" s="1"/>
  <c r="AA34" i="7"/>
  <c r="AA54" i="1" s="1"/>
  <c r="X4" i="11" s="1"/>
  <c r="CL34" i="7"/>
  <c r="CL54" i="1" s="1"/>
  <c r="BV34" i="7"/>
  <c r="BV54" i="1" s="1"/>
  <c r="BF34" i="7"/>
  <c r="BF54" i="1" s="1"/>
  <c r="BC4" i="11" s="1"/>
  <c r="AP34" i="7"/>
  <c r="AP54" i="1" s="1"/>
  <c r="AM4" i="11" s="1"/>
  <c r="Z34" i="7"/>
  <c r="Z54" i="1" s="1"/>
  <c r="W4" i="11" s="1"/>
  <c r="CO34" i="7"/>
  <c r="CO54" i="1" s="1"/>
  <c r="BY34" i="7"/>
  <c r="BY54" i="1" s="1"/>
  <c r="BI34" i="7"/>
  <c r="BI54" i="1" s="1"/>
  <c r="AS34" i="7"/>
  <c r="AS54" i="1" s="1"/>
  <c r="AP4" i="11" s="1"/>
  <c r="AC34" i="7"/>
  <c r="AC54" i="1" s="1"/>
  <c r="Z4" i="11" s="1"/>
  <c r="AS32" i="7"/>
  <c r="AS52" i="1" s="1"/>
  <c r="AP3" i="11" s="1"/>
  <c r="CV32" i="7"/>
  <c r="CV52" i="1" s="1"/>
  <c r="CF32" i="7"/>
  <c r="CF52" i="1" s="1"/>
  <c r="BP32" i="7"/>
  <c r="BP52" i="1" s="1"/>
  <c r="AZ32" i="7"/>
  <c r="AZ52" i="1" s="1"/>
  <c r="AW3" i="11" s="1"/>
  <c r="AJ32" i="7"/>
  <c r="AJ52" i="1" s="1"/>
  <c r="AG3" i="11" s="1"/>
  <c r="T32" i="7"/>
  <c r="T52" i="1" s="1"/>
  <c r="CU32" i="7"/>
  <c r="CU52" i="1" s="1"/>
  <c r="CE32" i="7"/>
  <c r="CE52" i="1" s="1"/>
  <c r="BO32" i="7"/>
  <c r="BO52" i="1" s="1"/>
  <c r="AY32" i="7"/>
  <c r="AY52" i="1" s="1"/>
  <c r="AV3" i="11" s="1"/>
  <c r="AI32" i="7"/>
  <c r="AI52" i="1" s="1"/>
  <c r="AF3" i="11" s="1"/>
  <c r="S32" i="7"/>
  <c r="S52" i="1" s="1"/>
  <c r="CT32" i="7"/>
  <c r="CT52" i="1" s="1"/>
  <c r="CD32" i="7"/>
  <c r="CD52" i="1" s="1"/>
  <c r="BN32" i="7"/>
  <c r="BN52" i="1" s="1"/>
  <c r="AX32" i="7"/>
  <c r="AX52" i="1" s="1"/>
  <c r="AU3" i="11" s="1"/>
  <c r="AH32" i="7"/>
  <c r="AH52" i="1" s="1"/>
  <c r="AE3" i="11" s="1"/>
  <c r="R32" i="7"/>
  <c r="R52" i="1" s="1"/>
  <c r="CW32" i="7"/>
  <c r="CW52" i="1" s="1"/>
  <c r="CG32" i="7"/>
  <c r="CG52" i="1" s="1"/>
  <c r="BQ32" i="7"/>
  <c r="BQ52" i="1" s="1"/>
  <c r="BA32" i="7"/>
  <c r="BA52" i="1" s="1"/>
  <c r="AX3" i="11" s="1"/>
  <c r="AK32" i="7"/>
  <c r="AK52" i="1" s="1"/>
  <c r="AH3" i="11" s="1"/>
  <c r="E32" i="7"/>
  <c r="B30" i="12" s="1"/>
  <c r="Q35" i="7"/>
  <c r="Q55" i="1" s="1"/>
  <c r="G36" i="7"/>
  <c r="E2" i="7"/>
  <c r="A30" i="12" s="1"/>
  <c r="CR32" i="7"/>
  <c r="CR52" i="1" s="1"/>
  <c r="CB32" i="7"/>
  <c r="CB52" i="1" s="1"/>
  <c r="BL32" i="7"/>
  <c r="BL52" i="1" s="1"/>
  <c r="AV32" i="7"/>
  <c r="AV52" i="1" s="1"/>
  <c r="AS3" i="11" s="1"/>
  <c r="AF32" i="7"/>
  <c r="AF52" i="1" s="1"/>
  <c r="AC3" i="11" s="1"/>
  <c r="P32" i="7"/>
  <c r="P52" i="1" s="1"/>
  <c r="CJ34" i="7"/>
  <c r="CJ54" i="1" s="1"/>
  <c r="BT34" i="7"/>
  <c r="BT54" i="1" s="1"/>
  <c r="BD34" i="7"/>
  <c r="BD54" i="1" s="1"/>
  <c r="BA4" i="11" s="1"/>
  <c r="AN34" i="7"/>
  <c r="AN54" i="1" s="1"/>
  <c r="AK4" i="11" s="1"/>
  <c r="X34" i="7"/>
  <c r="X54" i="1" s="1"/>
  <c r="U4" i="11" s="1"/>
  <c r="AF35" i="7"/>
  <c r="AF55" i="1" s="1"/>
  <c r="AC5" i="11" s="1"/>
  <c r="P35" i="7"/>
  <c r="P55" i="1" s="1"/>
  <c r="CH36" i="7"/>
  <c r="CH56" i="1" s="1"/>
  <c r="BR36" i="7"/>
  <c r="BR56" i="1" s="1"/>
  <c r="BB36" i="7"/>
  <c r="BB56" i="1" s="1"/>
  <c r="AY6" i="11" s="1"/>
  <c r="AL36" i="7"/>
  <c r="AL56" i="1" s="1"/>
  <c r="AI6" i="11" s="1"/>
  <c r="CK36" i="7"/>
  <c r="CK56" i="1" s="1"/>
  <c r="BU36" i="7"/>
  <c r="BU56" i="1" s="1"/>
  <c r="BE36" i="7"/>
  <c r="BE56" i="1" s="1"/>
  <c r="BB6" i="11" s="1"/>
  <c r="AO36" i="7"/>
  <c r="AO56" i="1" s="1"/>
  <c r="AL6" i="11" s="1"/>
  <c r="Y36" i="7"/>
  <c r="I36" i="7"/>
  <c r="CJ36" i="7"/>
  <c r="CJ56" i="1" s="1"/>
  <c r="BT36" i="7"/>
  <c r="BT56" i="1" s="1"/>
  <c r="BD36" i="7"/>
  <c r="BD56" i="1" s="1"/>
  <c r="BA6" i="11" s="1"/>
  <c r="AN36" i="7"/>
  <c r="AN56" i="1" s="1"/>
  <c r="AK6" i="11" s="1"/>
  <c r="X36" i="7"/>
  <c r="H36" i="7"/>
  <c r="CI36" i="7"/>
  <c r="CI56" i="1" s="1"/>
  <c r="BS36" i="7"/>
  <c r="BS56" i="1" s="1"/>
  <c r="BC36" i="7"/>
  <c r="BC56" i="1" s="1"/>
  <c r="AZ6" i="11" s="1"/>
  <c r="AM36" i="7"/>
  <c r="AM56" i="1" s="1"/>
  <c r="AJ6" i="11" s="1"/>
  <c r="CU35" i="7"/>
  <c r="CU55" i="1" s="1"/>
  <c r="CE35" i="7"/>
  <c r="BO35" i="7"/>
  <c r="BO55" i="1" s="1"/>
  <c r="AY35" i="7"/>
  <c r="AY55" i="1" s="1"/>
  <c r="AV5" i="11" s="1"/>
  <c r="AI35" i="7"/>
  <c r="AI55" i="1" s="1"/>
  <c r="AF5" i="11" s="1"/>
  <c r="CW35" i="7"/>
  <c r="CW55" i="1" s="1"/>
  <c r="CG35" i="7"/>
  <c r="CG55" i="1" s="1"/>
  <c r="BQ35" i="7"/>
  <c r="BQ55" i="1" s="1"/>
  <c r="BA35" i="7"/>
  <c r="BA55" i="1" s="1"/>
  <c r="AX5" i="11" s="1"/>
  <c r="F36" i="7"/>
  <c r="CJ32" i="7"/>
  <c r="CJ52" i="1" s="1"/>
  <c r="BT32" i="7"/>
  <c r="BT52" i="1" s="1"/>
  <c r="BD32" i="7"/>
  <c r="BD52" i="1" s="1"/>
  <c r="BA3" i="11" s="1"/>
  <c r="AN32" i="7"/>
  <c r="AN52" i="1" s="1"/>
  <c r="AK3" i="11" s="1"/>
  <c r="CN32" i="7"/>
  <c r="CN52" i="1" s="1"/>
  <c r="BX32" i="7"/>
  <c r="BX52" i="1" s="1"/>
  <c r="BH32" i="7"/>
  <c r="BH52" i="1" s="1"/>
  <c r="BE3" i="11" s="1"/>
  <c r="AR32" i="7"/>
  <c r="AR52" i="1" s="1"/>
  <c r="AO3" i="11" s="1"/>
  <c r="AB32" i="7"/>
  <c r="AB52" i="1" s="1"/>
  <c r="Y3" i="11" s="1"/>
  <c r="L32" i="7"/>
  <c r="B35" i="12" s="1"/>
  <c r="CM32" i="7"/>
  <c r="CM52" i="1" s="1"/>
  <c r="BW32" i="7"/>
  <c r="BW52" i="1" s="1"/>
  <c r="BG32" i="7"/>
  <c r="BG52" i="1" s="1"/>
  <c r="BD3" i="11" s="1"/>
  <c r="AQ32" i="7"/>
  <c r="AQ52" i="1" s="1"/>
  <c r="AN3" i="11" s="1"/>
  <c r="AA32" i="7"/>
  <c r="AA52" i="1" s="1"/>
  <c r="X3" i="11" s="1"/>
  <c r="K32" i="7"/>
  <c r="B38" i="12" s="1"/>
  <c r="CL32" i="7"/>
  <c r="CL52" i="1" s="1"/>
  <c r="BV32" i="7"/>
  <c r="BV52" i="1" s="1"/>
  <c r="BF32" i="7"/>
  <c r="BF52" i="1" s="1"/>
  <c r="BC3" i="11" s="1"/>
  <c r="AP32" i="7"/>
  <c r="AP52" i="1" s="1"/>
  <c r="AM3" i="11" s="1"/>
  <c r="Z32" i="7"/>
  <c r="Z52" i="1" s="1"/>
  <c r="W3" i="11" s="1"/>
  <c r="J32" i="7"/>
  <c r="B37" i="12" s="1"/>
  <c r="BY32" i="7"/>
  <c r="BY52" i="1" s="1"/>
  <c r="M32" i="7"/>
  <c r="B31" i="12" s="1"/>
  <c r="CV34" i="7"/>
  <c r="CV54" i="1" s="1"/>
  <c r="CF34" i="7"/>
  <c r="BP34" i="7"/>
  <c r="BP54" i="1" s="1"/>
  <c r="AZ34" i="7"/>
  <c r="AJ34" i="7"/>
  <c r="AJ54" i="1" s="1"/>
  <c r="AG4" i="11" s="1"/>
  <c r="CU34" i="7"/>
  <c r="CU54" i="1" s="1"/>
  <c r="BO34" i="7"/>
  <c r="BO54" i="1" s="1"/>
  <c r="AY34" i="7"/>
  <c r="CT34" i="7"/>
  <c r="CT54" i="1" s="1"/>
  <c r="CD34" i="7"/>
  <c r="CD54" i="1" s="1"/>
  <c r="AX34" i="7"/>
  <c r="AX54" i="1" s="1"/>
  <c r="AU4" i="11" s="1"/>
  <c r="AH34" i="7"/>
  <c r="AH54" i="1" s="1"/>
  <c r="AE4" i="11" s="1"/>
  <c r="CG34" i="7"/>
  <c r="CG54" i="1" s="1"/>
  <c r="BQ34" i="7"/>
  <c r="BQ54" i="1" s="1"/>
  <c r="BA34" i="7"/>
  <c r="CM35" i="7"/>
  <c r="CM55" i="1" s="1"/>
  <c r="BW35" i="7"/>
  <c r="BW55" i="1" s="1"/>
  <c r="BG35" i="7"/>
  <c r="BG55" i="1" s="1"/>
  <c r="BD5" i="11" s="1"/>
  <c r="AQ35" i="7"/>
  <c r="CL35" i="7"/>
  <c r="CL55" i="1" s="1"/>
  <c r="J35" i="7"/>
  <c r="D37" i="12" s="1"/>
  <c r="CO35" i="7"/>
  <c r="AC35" i="7"/>
  <c r="AC55" i="1" s="1"/>
  <c r="Z5" i="11" s="1"/>
  <c r="M35" i="7"/>
  <c r="D31" i="12" s="1"/>
  <c r="X32" i="7"/>
  <c r="H32" i="7"/>
  <c r="B29" i="12" s="1"/>
  <c r="CI32" i="7"/>
  <c r="CI52" i="1" s="1"/>
  <c r="BS32" i="7"/>
  <c r="BS52" i="1" s="1"/>
  <c r="BC32" i="7"/>
  <c r="BC52" i="1" s="1"/>
  <c r="AZ3" i="11" s="1"/>
  <c r="AM32" i="7"/>
  <c r="AM52" i="1" s="1"/>
  <c r="AJ3" i="11" s="1"/>
  <c r="G32" i="7"/>
  <c r="B32" i="12" s="1"/>
  <c r="CH32" i="7"/>
  <c r="CH52" i="1" s="1"/>
  <c r="BR32" i="7"/>
  <c r="BR52" i="1" s="1"/>
  <c r="BB32" i="7"/>
  <c r="BB52" i="1" s="1"/>
  <c r="AY3" i="11" s="1"/>
  <c r="AL32" i="7"/>
  <c r="AL52" i="1" s="1"/>
  <c r="AI3" i="11" s="1"/>
  <c r="F32" i="7"/>
  <c r="B33" i="12" s="1"/>
  <c r="CK32" i="7"/>
  <c r="CK52" i="1" s="1"/>
  <c r="BU32" i="7"/>
  <c r="BU52" i="1" s="1"/>
  <c r="BE32" i="7"/>
  <c r="BE52" i="1" s="1"/>
  <c r="BB3" i="11" s="1"/>
  <c r="AO32" i="7"/>
  <c r="AO52" i="1" s="1"/>
  <c r="AL3" i="11" s="1"/>
  <c r="Y32" i="7"/>
  <c r="I32" i="7"/>
  <c r="B34" i="12" s="1"/>
  <c r="CR34" i="7"/>
  <c r="CR54" i="1" s="1"/>
  <c r="CB34" i="7"/>
  <c r="CB54" i="1" s="1"/>
  <c r="BL34" i="7"/>
  <c r="BL54" i="1" s="1"/>
  <c r="AV34" i="7"/>
  <c r="AV54" i="1" s="1"/>
  <c r="AS4" i="11" s="1"/>
  <c r="AF34" i="7"/>
  <c r="AF54" i="1" s="1"/>
  <c r="AC4" i="11" s="1"/>
  <c r="CQ34" i="7"/>
  <c r="CQ54" i="1" s="1"/>
  <c r="CA34" i="7"/>
  <c r="CA54" i="1" s="1"/>
  <c r="BK34" i="7"/>
  <c r="BK54" i="1" s="1"/>
  <c r="AU34" i="7"/>
  <c r="AE34" i="7"/>
  <c r="AE54" i="1" s="1"/>
  <c r="AB4" i="11" s="1"/>
  <c r="CP34" i="7"/>
  <c r="CP54" i="1" s="1"/>
  <c r="BZ34" i="7"/>
  <c r="BZ54" i="1" s="1"/>
  <c r="BJ34" i="7"/>
  <c r="BJ54" i="1" s="1"/>
  <c r="AT34" i="7"/>
  <c r="AT54" i="1" s="1"/>
  <c r="AQ4" i="11" s="1"/>
  <c r="AD34" i="7"/>
  <c r="AD54" i="1" s="1"/>
  <c r="AA4" i="11" s="1"/>
  <c r="CS34" i="7"/>
  <c r="CS54" i="1" s="1"/>
  <c r="CC34" i="7"/>
  <c r="CC54" i="1" s="1"/>
  <c r="BM34" i="7"/>
  <c r="BM54" i="1" s="1"/>
  <c r="AW34" i="7"/>
  <c r="AW54" i="1" s="1"/>
  <c r="AT4" i="11" s="1"/>
  <c r="AG34" i="7"/>
  <c r="AG54" i="1" s="1"/>
  <c r="AD4" i="11" s="1"/>
  <c r="AN35" i="7"/>
  <c r="AN55" i="1" s="1"/>
  <c r="AK5" i="11" s="1"/>
  <c r="X35" i="7"/>
  <c r="H35" i="7"/>
  <c r="D29" i="12" s="1"/>
  <c r="CI35" i="7"/>
  <c r="CI55" i="1" s="1"/>
  <c r="BS35" i="7"/>
  <c r="BS55" i="1" s="1"/>
  <c r="BC35" i="7"/>
  <c r="BC55" i="1" s="1"/>
  <c r="AZ5" i="11" s="1"/>
  <c r="G35" i="7"/>
  <c r="D32" i="12" s="1"/>
  <c r="CH35" i="7"/>
  <c r="CH55" i="1" s="1"/>
  <c r="BR35" i="7"/>
  <c r="BR55" i="1" s="1"/>
  <c r="BB35" i="7"/>
  <c r="BB55" i="1" s="1"/>
  <c r="AY5" i="11" s="1"/>
  <c r="AL35" i="7"/>
  <c r="AL55" i="1" s="1"/>
  <c r="AI5" i="11" s="1"/>
  <c r="CK35" i="7"/>
  <c r="CK55" i="1" s="1"/>
  <c r="BU35" i="7"/>
  <c r="BU55" i="1" s="1"/>
  <c r="BE35" i="7"/>
  <c r="BE55" i="1" s="1"/>
  <c r="BB5" i="11" s="1"/>
  <c r="AO35" i="7"/>
  <c r="AO55" i="1" s="1"/>
  <c r="AL5" i="11" s="1"/>
  <c r="Y35" i="7"/>
  <c r="Y55" i="1" s="1"/>
  <c r="V5" i="11" s="1"/>
  <c r="CP36" i="7"/>
  <c r="CP56" i="1" s="1"/>
  <c r="BZ36" i="7"/>
  <c r="BZ56" i="1" s="1"/>
  <c r="BJ36" i="7"/>
  <c r="BJ56" i="1" s="1"/>
  <c r="AT36" i="7"/>
  <c r="AT56" i="1" s="1"/>
  <c r="AQ6" i="11" s="1"/>
  <c r="AD36" i="7"/>
  <c r="N36" i="7"/>
  <c r="CS36" i="7"/>
  <c r="CS56" i="1" s="1"/>
  <c r="CC36" i="7"/>
  <c r="CC56" i="1" s="1"/>
  <c r="BM36" i="7"/>
  <c r="BM56" i="1" s="1"/>
  <c r="AW36" i="7"/>
  <c r="AW56" i="1" s="1"/>
  <c r="AT6" i="11" s="1"/>
  <c r="AG36" i="7"/>
  <c r="AG56" i="1" s="1"/>
  <c r="AD6" i="11" s="1"/>
  <c r="Q36" i="7"/>
  <c r="Q56" i="1" s="1"/>
  <c r="CR36" i="7"/>
  <c r="CR56" i="1" s="1"/>
  <c r="CB36" i="7"/>
  <c r="CB56" i="1" s="1"/>
  <c r="BL36" i="7"/>
  <c r="BL56" i="1" s="1"/>
  <c r="AV36" i="7"/>
  <c r="AV56" i="1" s="1"/>
  <c r="AS6" i="11" s="1"/>
  <c r="AF36" i="7"/>
  <c r="AF56" i="1" s="1"/>
  <c r="AC6" i="11" s="1"/>
  <c r="P36" i="7"/>
  <c r="P56" i="1" s="1"/>
  <c r="CQ36" i="7"/>
  <c r="CQ56" i="1" s="1"/>
  <c r="CA36" i="7"/>
  <c r="CA56" i="1" s="1"/>
  <c r="BK36" i="7"/>
  <c r="BK56" i="1" s="1"/>
  <c r="AU36" i="7"/>
  <c r="AU56" i="1" s="1"/>
  <c r="AR6" i="11" s="1"/>
  <c r="AE36" i="7"/>
  <c r="O36" i="7"/>
  <c r="O56" i="1" s="1"/>
  <c r="CQ32" i="7"/>
  <c r="CQ52" i="1" s="1"/>
  <c r="CA32" i="7"/>
  <c r="CA52" i="1" s="1"/>
  <c r="BK32" i="7"/>
  <c r="BK52" i="1" s="1"/>
  <c r="AU32" i="7"/>
  <c r="AU52" i="1" s="1"/>
  <c r="AR3" i="11" s="1"/>
  <c r="AE32" i="7"/>
  <c r="AE52" i="1" s="1"/>
  <c r="AB3" i="11" s="1"/>
  <c r="O32" i="7"/>
  <c r="O52" i="1" s="1"/>
  <c r="CP32" i="7"/>
  <c r="CP52" i="1" s="1"/>
  <c r="BZ32" i="7"/>
  <c r="BZ52" i="1" s="1"/>
  <c r="BJ32" i="7"/>
  <c r="BJ52" i="1" s="1"/>
  <c r="AT32" i="7"/>
  <c r="AT52" i="1" s="1"/>
  <c r="AQ3" i="11" s="1"/>
  <c r="AD32" i="7"/>
  <c r="AD52" i="1" s="1"/>
  <c r="AA3" i="11" s="1"/>
  <c r="N32" i="7"/>
  <c r="B36" i="12" s="1"/>
  <c r="CS32" i="7"/>
  <c r="CS52" i="1" s="1"/>
  <c r="CC32" i="7"/>
  <c r="CC52" i="1" s="1"/>
  <c r="BM32" i="7"/>
  <c r="BM52" i="1" s="1"/>
  <c r="AW32" i="7"/>
  <c r="AW52" i="1" s="1"/>
  <c r="AT3" i="11" s="1"/>
  <c r="AG32" i="7"/>
  <c r="AG52" i="1" s="1"/>
  <c r="AD3" i="11" s="1"/>
  <c r="Q32" i="7"/>
  <c r="Q52" i="1" s="1"/>
  <c r="CI34" i="7"/>
  <c r="CI54" i="1" s="1"/>
  <c r="BS34" i="7"/>
  <c r="BS54" i="1" s="1"/>
  <c r="BC34" i="7"/>
  <c r="BC54" i="1" s="1"/>
  <c r="AZ4" i="11" s="1"/>
  <c r="AM34" i="7"/>
  <c r="AM54" i="1" s="1"/>
  <c r="AJ4" i="11" s="1"/>
  <c r="CH34" i="7"/>
  <c r="CH54" i="1" s="1"/>
  <c r="BR34" i="7"/>
  <c r="BR54" i="1" s="1"/>
  <c r="BB34" i="7"/>
  <c r="BB54" i="1" s="1"/>
  <c r="AY4" i="11" s="1"/>
  <c r="AL34" i="7"/>
  <c r="AL54" i="1" s="1"/>
  <c r="AI4" i="11" s="1"/>
  <c r="CK34" i="7"/>
  <c r="CK54" i="1" s="1"/>
  <c r="BU34" i="7"/>
  <c r="BU54" i="1" s="1"/>
  <c r="BE34" i="7"/>
  <c r="BE54" i="1" s="1"/>
  <c r="BB4" i="11" s="1"/>
  <c r="AO34" i="7"/>
  <c r="AO54" i="1" s="1"/>
  <c r="AL4" i="11" s="1"/>
  <c r="Y34" i="7"/>
  <c r="Y54" i="1" s="1"/>
  <c r="V4" i="11" s="1"/>
  <c r="CQ35" i="7"/>
  <c r="CQ55" i="1" s="1"/>
  <c r="CA35" i="7"/>
  <c r="CA55" i="1" s="1"/>
  <c r="BK35" i="7"/>
  <c r="BK55" i="1" s="1"/>
  <c r="AU35" i="7"/>
  <c r="AU55" i="1" s="1"/>
  <c r="AR5" i="11" s="1"/>
  <c r="O35" i="7"/>
  <c r="O55" i="1" s="1"/>
  <c r="CP35" i="7"/>
  <c r="BZ35" i="7"/>
  <c r="BZ55" i="1" s="1"/>
  <c r="BJ35" i="7"/>
  <c r="BJ55" i="1" s="1"/>
  <c r="AT35" i="7"/>
  <c r="AD35" i="7"/>
  <c r="N35" i="7"/>
  <c r="D36" i="12" s="1"/>
  <c r="CS35" i="7"/>
  <c r="CS55" i="1" s="1"/>
  <c r="CC35" i="7"/>
  <c r="CC55" i="1" s="1"/>
  <c r="BM35" i="7"/>
  <c r="AW35" i="7"/>
  <c r="AW55" i="1" s="1"/>
  <c r="AT5" i="11" s="1"/>
  <c r="AG35" i="7"/>
  <c r="AG55" i="1" s="1"/>
  <c r="AD5" i="11" s="1"/>
  <c r="BV35" i="7"/>
  <c r="BF35" i="7"/>
  <c r="AP35" i="7"/>
  <c r="AP55" i="1" s="1"/>
  <c r="AM5" i="11" s="1"/>
  <c r="BY35" i="7"/>
  <c r="BI35" i="7"/>
  <c r="AS35" i="7"/>
  <c r="C44" i="1"/>
  <c r="C45" i="1"/>
  <c r="C46" i="1"/>
  <c r="C42" i="1"/>
  <c r="C34" i="1"/>
  <c r="C35" i="1"/>
  <c r="C36" i="1"/>
  <c r="C37" i="1"/>
  <c r="C38" i="1"/>
  <c r="C33" i="1"/>
  <c r="C25" i="1"/>
  <c r="C26" i="1"/>
  <c r="C27" i="1"/>
  <c r="C24" i="1"/>
  <c r="X37" i="7" l="1"/>
  <c r="J37" i="7"/>
  <c r="F37" i="12" s="1"/>
  <c r="E37" i="12"/>
  <c r="F37" i="7"/>
  <c r="F33" i="12" s="1"/>
  <c r="E33" i="12"/>
  <c r="Y37" i="7"/>
  <c r="K37" i="7"/>
  <c r="F38" i="12" s="1"/>
  <c r="E38" i="12"/>
  <c r="E37" i="7"/>
  <c r="F30" i="12" s="1"/>
  <c r="E30" i="12"/>
  <c r="N37" i="7"/>
  <c r="F36" i="12" s="1"/>
  <c r="E36" i="12"/>
  <c r="I37" i="7"/>
  <c r="F34" i="12" s="1"/>
  <c r="E34" i="12"/>
  <c r="G37" i="7"/>
  <c r="F32" i="12" s="1"/>
  <c r="E32" i="12"/>
  <c r="L37" i="7"/>
  <c r="F35" i="12" s="1"/>
  <c r="E35" i="12"/>
  <c r="H37" i="7"/>
  <c r="F29" i="12" s="1"/>
  <c r="E29" i="12"/>
  <c r="M37" i="7"/>
  <c r="F31" i="12" s="1"/>
  <c r="E31" i="12"/>
  <c r="R37" i="7"/>
  <c r="R57" i="1" s="1"/>
  <c r="O37" i="7"/>
  <c r="O57" i="1" s="1"/>
  <c r="Q37" i="7"/>
  <c r="Q57" i="1" s="1"/>
  <c r="S37" i="7"/>
  <c r="S57" i="1" s="1"/>
  <c r="P37" i="7"/>
  <c r="P57" i="1" s="1"/>
  <c r="T37" i="7"/>
  <c r="T57" i="1" s="1"/>
  <c r="X52" i="1"/>
  <c r="U3" i="11" s="1"/>
  <c r="AE37" i="7"/>
  <c r="M52" i="1"/>
  <c r="J3" i="11" s="1"/>
  <c r="M3" i="11"/>
  <c r="Y52" i="1"/>
  <c r="V3" i="11" s="1"/>
  <c r="S5" i="11"/>
  <c r="M55" i="1"/>
  <c r="J5" i="11" s="1"/>
  <c r="N5" i="11"/>
  <c r="Q5" i="11"/>
  <c r="AC37" i="7"/>
  <c r="K55" i="1"/>
  <c r="H5" i="11" s="1"/>
  <c r="N55" i="1"/>
  <c r="K5" i="11" s="1"/>
  <c r="M5" i="11"/>
  <c r="E55" i="1"/>
  <c r="B5" i="11" s="1"/>
  <c r="AA37" i="7"/>
  <c r="AA57" i="1" s="1"/>
  <c r="X7" i="11" s="1"/>
  <c r="L55" i="1"/>
  <c r="I5" i="11" s="1"/>
  <c r="G55" i="1"/>
  <c r="D5" i="11" s="1"/>
  <c r="AD37" i="7"/>
  <c r="AD57" i="1" s="1"/>
  <c r="AA7" i="11" s="1"/>
  <c r="T5" i="11"/>
  <c r="AB37" i="7"/>
  <c r="AB57" i="1" s="1"/>
  <c r="Y7" i="11" s="1"/>
  <c r="Z37" i="7"/>
  <c r="I55" i="1"/>
  <c r="F5" i="11" s="1"/>
  <c r="L5" i="11"/>
  <c r="J55" i="1"/>
  <c r="G5" i="11" s="1"/>
  <c r="R5" i="11"/>
  <c r="O5" i="11"/>
  <c r="P5" i="11"/>
  <c r="F55" i="1"/>
  <c r="C5" i="11" s="1"/>
  <c r="L6" i="11"/>
  <c r="N6" i="11"/>
  <c r="G56" i="1"/>
  <c r="D6" i="11" s="1"/>
  <c r="M56" i="1"/>
  <c r="J6" i="11" s="1"/>
  <c r="P6" i="11"/>
  <c r="Q6" i="11"/>
  <c r="AE56" i="1"/>
  <c r="AB6" i="11" s="1"/>
  <c r="AE57" i="1"/>
  <c r="AB7" i="11" s="1"/>
  <c r="F56" i="1"/>
  <c r="C6" i="11" s="1"/>
  <c r="H56" i="1"/>
  <c r="E6" i="11" s="1"/>
  <c r="S6" i="11"/>
  <c r="K56" i="1"/>
  <c r="H6" i="11" s="1"/>
  <c r="AC56" i="1"/>
  <c r="Z6" i="11" s="1"/>
  <c r="J56" i="1"/>
  <c r="G6" i="11" s="1"/>
  <c r="R6" i="11"/>
  <c r="N56" i="1"/>
  <c r="K6" i="11" s="1"/>
  <c r="L56" i="1"/>
  <c r="I6" i="11" s="1"/>
  <c r="M6" i="11"/>
  <c r="X56" i="1"/>
  <c r="U6" i="11" s="1"/>
  <c r="X57" i="1"/>
  <c r="U7" i="11" s="1"/>
  <c r="AA56" i="1"/>
  <c r="X6" i="11" s="1"/>
  <c r="E56" i="1"/>
  <c r="B6" i="11" s="1"/>
  <c r="AD56" i="1"/>
  <c r="AA6" i="11" s="1"/>
  <c r="I56" i="1"/>
  <c r="F6" i="11" s="1"/>
  <c r="AB56" i="1"/>
  <c r="Y6" i="11" s="1"/>
  <c r="Z56" i="1"/>
  <c r="W6" i="11" s="1"/>
  <c r="O6" i="11"/>
  <c r="T6" i="11"/>
  <c r="Y56" i="1"/>
  <c r="V6" i="11" s="1"/>
  <c r="Y57" i="1"/>
  <c r="V7" i="11" s="1"/>
  <c r="BH37" i="7"/>
  <c r="BH57" i="1" s="1"/>
  <c r="BE7" i="11" s="1"/>
  <c r="BP37" i="7"/>
  <c r="BP57" i="1" s="1"/>
  <c r="CW37" i="7"/>
  <c r="CW57" i="1" s="1"/>
  <c r="BN37" i="7"/>
  <c r="BN57" i="1" s="1"/>
  <c r="G52" i="1"/>
  <c r="D3" i="11" s="1"/>
  <c r="G54" i="1"/>
  <c r="D4" i="11" s="1"/>
  <c r="K52" i="1"/>
  <c r="H3" i="11" s="1"/>
  <c r="K54" i="1"/>
  <c r="H4" i="11" s="1"/>
  <c r="T3" i="11"/>
  <c r="T4" i="11"/>
  <c r="O3" i="11"/>
  <c r="O4" i="11"/>
  <c r="Q3" i="11"/>
  <c r="I52" i="1"/>
  <c r="F3" i="11" s="1"/>
  <c r="I54" i="1"/>
  <c r="F4" i="11" s="1"/>
  <c r="N3" i="11"/>
  <c r="N4" i="11"/>
  <c r="L3" i="11"/>
  <c r="L4" i="11"/>
  <c r="F52" i="1"/>
  <c r="C3" i="11" s="1"/>
  <c r="F54" i="1"/>
  <c r="C4" i="11" s="1"/>
  <c r="H52" i="1"/>
  <c r="E3" i="11" s="1"/>
  <c r="H54" i="1"/>
  <c r="E4" i="11" s="1"/>
  <c r="J52" i="1"/>
  <c r="G3" i="11" s="1"/>
  <c r="J54" i="1"/>
  <c r="G4" i="11" s="1"/>
  <c r="L52" i="1"/>
  <c r="I3" i="11" s="1"/>
  <c r="L54" i="1"/>
  <c r="I4" i="11" s="1"/>
  <c r="E52" i="1"/>
  <c r="B3" i="11" s="1"/>
  <c r="E54" i="1"/>
  <c r="B4" i="11" s="1"/>
  <c r="N52" i="1"/>
  <c r="K3" i="11" s="1"/>
  <c r="N54" i="1"/>
  <c r="K4" i="11" s="1"/>
  <c r="S3" i="11"/>
  <c r="S4" i="11"/>
  <c r="R3" i="11"/>
  <c r="R4" i="11"/>
  <c r="P3" i="11"/>
  <c r="P4" i="11"/>
  <c r="M54" i="1"/>
  <c r="J4" i="11" s="1"/>
  <c r="M4" i="11"/>
  <c r="CL37" i="7"/>
  <c r="CL57" i="1" s="1"/>
  <c r="AK37" i="7"/>
  <c r="AK57" i="1" s="1"/>
  <c r="AH7" i="11" s="1"/>
  <c r="Z57" i="1"/>
  <c r="W7" i="11" s="1"/>
  <c r="CN37" i="7"/>
  <c r="CN57" i="1" s="1"/>
  <c r="BX37" i="7"/>
  <c r="BX57" i="1" s="1"/>
  <c r="CM37" i="7"/>
  <c r="CM57" i="1" s="1"/>
  <c r="AR37" i="7"/>
  <c r="AR57" i="1" s="1"/>
  <c r="AO7" i="11" s="1"/>
  <c r="BQ37" i="7"/>
  <c r="BQ57" i="1" s="1"/>
  <c r="BO37" i="7"/>
  <c r="BO57" i="1" s="1"/>
  <c r="BG37" i="7"/>
  <c r="BG57" i="1" s="1"/>
  <c r="BD7" i="11" s="1"/>
  <c r="AX37" i="7"/>
  <c r="AX57" i="1" s="1"/>
  <c r="AU7" i="11" s="1"/>
  <c r="AJ37" i="7"/>
  <c r="AJ57" i="1" s="1"/>
  <c r="AG7" i="11" s="1"/>
  <c r="BD37" i="7"/>
  <c r="BD57" i="1" s="1"/>
  <c r="BA7" i="11" s="1"/>
  <c r="AI37" i="7"/>
  <c r="AI57" i="1" s="1"/>
  <c r="AF7" i="11" s="1"/>
  <c r="AC57" i="1"/>
  <c r="Z7" i="11" s="1"/>
  <c r="AP37" i="7"/>
  <c r="AP57" i="1" s="1"/>
  <c r="AM7" i="11" s="1"/>
  <c r="BW37" i="7"/>
  <c r="BW57" i="1" s="1"/>
  <c r="CC37" i="7"/>
  <c r="CC57" i="1" s="1"/>
  <c r="AN37" i="7"/>
  <c r="AN57" i="1" s="1"/>
  <c r="AK7" i="11" s="1"/>
  <c r="CJ37" i="7"/>
  <c r="CJ57" i="1" s="1"/>
  <c r="CG37" i="7"/>
  <c r="CG57" i="1" s="1"/>
  <c r="CD37" i="7"/>
  <c r="CD57" i="1" s="1"/>
  <c r="CU37" i="7"/>
  <c r="CU57" i="1" s="1"/>
  <c r="BY37" i="7"/>
  <c r="BY57" i="1" s="1"/>
  <c r="BY55" i="1"/>
  <c r="BM37" i="7"/>
  <c r="BM57" i="1" s="1"/>
  <c r="BM55" i="1"/>
  <c r="AD55" i="1"/>
  <c r="AA5" i="11" s="1"/>
  <c r="CP37" i="7"/>
  <c r="CP57" i="1" s="1"/>
  <c r="CP55" i="1"/>
  <c r="X55" i="1"/>
  <c r="U5" i="11" s="1"/>
  <c r="CO37" i="7"/>
  <c r="CO57" i="1" s="1"/>
  <c r="CO55" i="1"/>
  <c r="CE37" i="7"/>
  <c r="CE57" i="1" s="1"/>
  <c r="CE55" i="1"/>
  <c r="BI37" i="7"/>
  <c r="BI57" i="1" s="1"/>
  <c r="BI55" i="1"/>
  <c r="BV37" i="7"/>
  <c r="BV57" i="1" s="1"/>
  <c r="BV55" i="1"/>
  <c r="AT37" i="7"/>
  <c r="AT57" i="1" s="1"/>
  <c r="AQ7" i="11" s="1"/>
  <c r="AT55" i="1"/>
  <c r="AQ5" i="11" s="1"/>
  <c r="AS37" i="7"/>
  <c r="AS57" i="1" s="1"/>
  <c r="AP7" i="11" s="1"/>
  <c r="AS55" i="1"/>
  <c r="AP5" i="11" s="1"/>
  <c r="BF37" i="7"/>
  <c r="BF57" i="1" s="1"/>
  <c r="BC7" i="11" s="1"/>
  <c r="BF55" i="1"/>
  <c r="BC5" i="11" s="1"/>
  <c r="H55" i="1"/>
  <c r="E5" i="11" s="1"/>
  <c r="AQ37" i="7"/>
  <c r="AQ57" i="1" s="1"/>
  <c r="AN7" i="11" s="1"/>
  <c r="AQ55" i="1"/>
  <c r="AN5" i="11" s="1"/>
  <c r="AV37" i="7"/>
  <c r="AV57" i="1" s="1"/>
  <c r="AS7" i="11" s="1"/>
  <c r="AH37" i="7"/>
  <c r="AH57" i="1" s="1"/>
  <c r="AE7" i="11" s="1"/>
  <c r="CT37" i="7"/>
  <c r="CT57" i="1" s="1"/>
  <c r="BT37" i="7"/>
  <c r="BT57" i="1" s="1"/>
  <c r="BA37" i="7"/>
  <c r="BA57" i="1" s="1"/>
  <c r="AX7" i="11" s="1"/>
  <c r="BA54" i="1"/>
  <c r="AX4" i="11" s="1"/>
  <c r="AY37" i="7"/>
  <c r="AY57" i="1" s="1"/>
  <c r="AV7" i="11" s="1"/>
  <c r="AY54" i="1"/>
  <c r="AV4" i="11" s="1"/>
  <c r="AU37" i="7"/>
  <c r="AU57" i="1" s="1"/>
  <c r="AR7" i="11" s="1"/>
  <c r="AU54" i="1"/>
  <c r="AR4" i="11" s="1"/>
  <c r="AZ37" i="7"/>
  <c r="AZ57" i="1" s="1"/>
  <c r="AW7" i="11" s="1"/>
  <c r="AZ54" i="1"/>
  <c r="AW4" i="11" s="1"/>
  <c r="CF37" i="7"/>
  <c r="CF57" i="1" s="1"/>
  <c r="CF54" i="1"/>
  <c r="AW37" i="7"/>
  <c r="AW57" i="1" s="1"/>
  <c r="AT7" i="11" s="1"/>
  <c r="CR37" i="7"/>
  <c r="CR57" i="1" s="1"/>
  <c r="AF37" i="7"/>
  <c r="AF57" i="1" s="1"/>
  <c r="AC7" i="11" s="1"/>
  <c r="BZ37" i="7"/>
  <c r="BZ57" i="1" s="1"/>
  <c r="BK37" i="7"/>
  <c r="BK57" i="1" s="1"/>
  <c r="CA37" i="7"/>
  <c r="CA57" i="1" s="1"/>
  <c r="CB37" i="7"/>
  <c r="CB57" i="1" s="1"/>
  <c r="CV37" i="7"/>
  <c r="CV57" i="1" s="1"/>
  <c r="AG37" i="7"/>
  <c r="AG57" i="1" s="1"/>
  <c r="AD7" i="11" s="1"/>
  <c r="CS37" i="7"/>
  <c r="CS57" i="1" s="1"/>
  <c r="BJ37" i="7"/>
  <c r="BJ57" i="1" s="1"/>
  <c r="CQ37" i="7"/>
  <c r="CQ57" i="1" s="1"/>
  <c r="BL37" i="7"/>
  <c r="BL57" i="1" s="1"/>
  <c r="BU37" i="7"/>
  <c r="BU57" i="1" s="1"/>
  <c r="AL37" i="7"/>
  <c r="AL57" i="1" s="1"/>
  <c r="AI7" i="11" s="1"/>
  <c r="BS37" i="7"/>
  <c r="BS57" i="1" s="1"/>
  <c r="CK37" i="7"/>
  <c r="CK57" i="1" s="1"/>
  <c r="BB37" i="7"/>
  <c r="BB57" i="1" s="1"/>
  <c r="AY7" i="11" s="1"/>
  <c r="CI37" i="7"/>
  <c r="CI57" i="1" s="1"/>
  <c r="AO37" i="7"/>
  <c r="AO57" i="1" s="1"/>
  <c r="AL7" i="11" s="1"/>
  <c r="BR37" i="7"/>
  <c r="BR57" i="1" s="1"/>
  <c r="AM37" i="7"/>
  <c r="AM57" i="1" s="1"/>
  <c r="AJ7" i="11" s="1"/>
  <c r="BE37" i="7"/>
  <c r="BE57" i="1" s="1"/>
  <c r="BB7" i="11" s="1"/>
  <c r="CH37" i="7"/>
  <c r="CH57" i="1" s="1"/>
  <c r="BC37" i="7"/>
  <c r="BC57" i="1" s="1"/>
  <c r="AZ7" i="11" s="1"/>
  <c r="C19" i="7"/>
  <c r="C23" i="7"/>
  <c r="C14" i="7"/>
  <c r="C13" i="7"/>
  <c r="C18" i="7"/>
  <c r="T7" i="11" l="1"/>
  <c r="S7" i="11"/>
  <c r="F57" i="1"/>
  <c r="C7" i="11" s="1"/>
  <c r="B6" i="12"/>
  <c r="Q7" i="11"/>
  <c r="Q4" i="11"/>
  <c r="R7" i="11"/>
  <c r="P7" i="11" l="1"/>
  <c r="L57" i="1"/>
  <c r="I7" i="11" s="1"/>
  <c r="B8" i="12"/>
  <c r="N57" i="1"/>
  <c r="K7" i="11" s="1"/>
  <c r="B9" i="12"/>
  <c r="G57" i="1"/>
  <c r="D7" i="11" s="1"/>
  <c r="B5" i="12"/>
  <c r="J57" i="1"/>
  <c r="G7" i="11" s="1"/>
  <c r="B10" i="12"/>
  <c r="M57" i="1"/>
  <c r="J7" i="11" s="1"/>
  <c r="B4" i="12"/>
  <c r="I57" i="1"/>
  <c r="F7" i="11" s="1"/>
  <c r="B7" i="12"/>
  <c r="N7" i="11"/>
  <c r="L7" i="11"/>
  <c r="K57" i="1"/>
  <c r="H7" i="11" s="1"/>
  <c r="B11" i="12"/>
  <c r="H57" i="1"/>
  <c r="E7" i="11" s="1"/>
  <c r="B2" i="12"/>
  <c r="O7" i="11"/>
  <c r="M7" i="11"/>
  <c r="E57" i="1"/>
  <c r="B7" i="11" s="1"/>
  <c r="B3" i="12"/>
</calcChain>
</file>

<file path=xl/sharedStrings.xml><?xml version="1.0" encoding="utf-8"?>
<sst xmlns="http://schemas.openxmlformats.org/spreadsheetml/2006/main" count="299" uniqueCount="75">
  <si>
    <t>Selection criteria</t>
  </si>
  <si>
    <t>Degree to which it meets customers’ expectations and needs</t>
  </si>
  <si>
    <t>Mandatory</t>
  </si>
  <si>
    <t>Benefits</t>
  </si>
  <si>
    <t>Ease of execution</t>
  </si>
  <si>
    <t>Criteria Weight</t>
  </si>
  <si>
    <t>Yes</t>
  </si>
  <si>
    <t>Low</t>
  </si>
  <si>
    <t>Medium</t>
  </si>
  <si>
    <t>High</t>
  </si>
  <si>
    <t>Easy</t>
  </si>
  <si>
    <t>Hard</t>
  </si>
  <si>
    <t>Risk</t>
  </si>
  <si>
    <t>Projects</t>
  </si>
  <si>
    <t>Notes:</t>
  </si>
  <si>
    <t>Degree to which it reduces the cost to serve</t>
  </si>
  <si>
    <t xml:space="preserve">The project has high alignment with the Premier's Digital by Default Declaration </t>
  </si>
  <si>
    <t>Level of risk</t>
  </si>
  <si>
    <t>NO</t>
  </si>
  <si>
    <t>Relative importance</t>
  </si>
  <si>
    <t xml:space="preserve">Ease of dealing with interdependent projects, service offerings and collaboration </t>
  </si>
  <si>
    <t xml:space="preserve">Ease of securing budget and resources to enable the transformation </t>
  </si>
  <si>
    <t>Mandatory test</t>
  </si>
  <si>
    <t>Complexity of the business process re-engineering or creation required</t>
  </si>
  <si>
    <t xml:space="preserve">Degree to which it improves organisational productivity  </t>
  </si>
  <si>
    <t>Cost</t>
  </si>
  <si>
    <t xml:space="preserve">The level of capital expenditure required to develop the project </t>
  </si>
  <si>
    <t>The level of recurrent expenditure required to maintain the project</t>
  </si>
  <si>
    <t>Mandatory: If any one of the mandatory criteria is rated NO, the entire project fails and is not plotted on the project chart. The criteria weighting therefore does not apply - all are equally vital.</t>
  </si>
  <si>
    <t xml:space="preserve">Ease of securing appropriate staff levels and skills </t>
  </si>
  <si>
    <t xml:space="preserve">Change management required to ensure staff buy-in </t>
  </si>
  <si>
    <t xml:space="preserve">Supporting ICT systems and infrastructure readiness </t>
  </si>
  <si>
    <t>value</t>
  </si>
  <si>
    <t>Label</t>
  </si>
  <si>
    <t>category</t>
  </si>
  <si>
    <t>Description</t>
  </si>
  <si>
    <t>Notes</t>
  </si>
  <si>
    <t>Id</t>
  </si>
  <si>
    <t>Assesment group</t>
  </si>
  <si>
    <t>pick_risk</t>
  </si>
  <si>
    <t>pick_ease</t>
  </si>
  <si>
    <t>pick_benefits</t>
  </si>
  <si>
    <t>pick_cost</t>
  </si>
  <si>
    <t>pick_man</t>
  </si>
  <si>
    <t>Costs</t>
  </si>
  <si>
    <t>medium</t>
  </si>
  <si>
    <t>low</t>
  </si>
  <si>
    <t>easy</t>
  </si>
  <si>
    <t>Initiative</t>
  </si>
  <si>
    <t>Reputational - likelihood project is unpopular, fails or doesn't meet its KPIs</t>
  </si>
  <si>
    <t>Operational -  negative impact on day-to-day operations</t>
  </si>
  <si>
    <t>Relative importance assigns the relative importance of the key categories to each other.  1 = least relative importance  2= medium relative impotance  3=most important</t>
  </si>
  <si>
    <t>Organisational - risk to good governance and management</t>
  </si>
  <si>
    <t>Financial -  capital cost or operational expense blow-out</t>
  </si>
  <si>
    <t xml:space="preserve">Project outcomes - uncertain consequences, difficult to measure success </t>
  </si>
  <si>
    <t>Project</t>
  </si>
  <si>
    <t>total score</t>
  </si>
  <si>
    <r>
      <t xml:space="preserve"> Total Project Score </t>
    </r>
    <r>
      <rPr>
        <sz val="10"/>
        <color theme="0"/>
        <rFont val="Arial"/>
        <family val="2"/>
      </rPr>
      <t>= (cost+benefit+ease) - risk</t>
    </r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</si>
  <si>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</si>
  <si>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</si>
  <si>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</si>
  <si>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</si>
  <si>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</si>
  <si>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</si>
  <si>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</si>
  <si>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</si>
  <si>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</si>
  <si>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</si>
  <si>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 xml:space="preserve">The project delivers a new or transformed service </t>
  </si>
  <si>
    <t>The project has high alignment with our business strategy</t>
  </si>
  <si>
    <t xml:space="preserve">Level of benefit to our agency and staff - well being/satisfaction/retention, </t>
  </si>
  <si>
    <t>Digital Transformation (Project) Prioritisation Tool</t>
  </si>
  <si>
    <t>Version 0.3</t>
  </si>
  <si>
    <r>
      <t xml:space="preserve">Project Titles
</t>
    </r>
    <r>
      <rPr>
        <b/>
        <sz val="9"/>
        <color theme="0"/>
        <rFont val="Arial"/>
        <family val="2"/>
      </rPr>
      <t>(Enter names on 'Project Description' workbook sheet)</t>
    </r>
  </si>
  <si>
    <t>The project has high alignment with our Digital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</si>
</sst>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2"/>
      <color theme="0"/>
      <name val="Arial"/>
      <family val="2"/>
    </font>
    <font>
      <i/>
      <sz val="10"/>
      <color theme="1"/>
      <name val="Arial"/>
      <family val="2"/>
    </font>
    <font>
      <i/>
      <sz val="10"/>
      <color theme="0"/>
      <name val="Arial"/>
      <family val="2"/>
    </font>
    <font>
      <b/>
      <sz val="12"/>
      <color theme="4" tint="-0.499984740745262"/>
      <name val="Arial"/>
      <family val="2"/>
    </font>
    <font>
      <i/>
      <sz val="12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sz val="10"/>
      <color theme="9" tint="-0.499984740745262"/>
      <name val="Arial"/>
      <family val="2"/>
    </font>
    <font>
      <b/>
      <sz val="10"/>
      <color theme="0"/>
      <name val="Arial"/>
      <family val="2"/>
    </font>
    <font>
      <sz val="10"/>
      <color rgb="FF00B05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4" tint="-0.499984740745262"/>
      <name val="Arial"/>
      <family val="2"/>
    </font>
    <font>
      <b/>
      <sz val="9"/>
      <color theme="0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i/>
      <sz val="10"/>
      <color theme="4" tint="-0.499984740745262"/>
      <name val="Arial"/>
      <family val="2"/>
    </font>
    <font>
      <b/>
      <sz val="14"/>
      <color theme="0"/>
      <name val="Arial"/>
      <family val="2"/>
    </font>
    <font>
      <b/>
      <sz val="22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2" fillId="0" borderId="11" applyNumberFormat="0" applyFill="0" applyAlignment="0" applyProtection="0"/>
  </cellStyleXfs>
  <cellXfs count="163">
    <xf numFmtId="0" fontId="0" fillId="0" borderId="0" xfId="0"/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5" fillId="7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7" fillId="7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6" borderId="0" xfId="0" applyFont="1" applyFill="1" applyAlignment="1">
      <alignment horizontal="left" wrapText="1"/>
    </xf>
    <xf numFmtId="0" fontId="5" fillId="7" borderId="4" xfId="0" applyFont="1" applyFill="1" applyBorder="1" applyAlignment="1">
      <alignment horizontal="center" wrapText="1"/>
    </xf>
    <xf numFmtId="0" fontId="9" fillId="5" borderId="4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9" fillId="0" borderId="0" xfId="0" applyFont="1"/>
    <xf numFmtId="17" fontId="10" fillId="9" borderId="5" xfId="0" applyNumberFormat="1" applyFont="1" applyFill="1" applyBorder="1" applyAlignment="1">
      <alignment horizontal="right" vertical="center" wrapText="1"/>
    </xf>
    <xf numFmtId="17" fontId="10" fillId="9" borderId="6" xfId="0" applyNumberFormat="1" applyFont="1" applyFill="1" applyBorder="1" applyAlignment="1">
      <alignment horizontal="right" vertical="center" wrapText="1"/>
    </xf>
    <xf numFmtId="17" fontId="10" fillId="9" borderId="8" xfId="0" applyNumberFormat="1" applyFont="1" applyFill="1" applyBorder="1" applyAlignment="1">
      <alignment horizontal="right" vertical="center" wrapText="1"/>
    </xf>
    <xf numFmtId="0" fontId="0" fillId="0" borderId="0" xfId="0" applyFont="1" applyFill="1" applyAlignment="1">
      <alignment vertical="top"/>
    </xf>
    <xf numFmtId="0" fontId="21" fillId="0" borderId="0" xfId="0" applyFont="1"/>
    <xf numFmtId="0" fontId="21" fillId="0" borderId="0" xfId="0" applyFont="1" applyAlignment="1">
      <alignment horizontal="left"/>
    </xf>
    <xf numFmtId="17" fontId="10" fillId="9" borderId="6" xfId="0" applyNumberFormat="1" applyFont="1" applyFill="1" applyBorder="1" applyAlignment="1">
      <alignment horizontal="left" vertical="center"/>
    </xf>
    <xf numFmtId="17" fontId="10" fillId="9" borderId="2" xfId="0" applyNumberFormat="1" applyFont="1" applyFill="1" applyBorder="1" applyAlignment="1">
      <alignment horizontal="left" vertical="center"/>
    </xf>
    <xf numFmtId="0" fontId="2" fillId="0" borderId="0" xfId="0" applyFont="1" applyAlignment="1"/>
    <xf numFmtId="0" fontId="0" fillId="0" borderId="0" xfId="0" applyAlignment="1"/>
    <xf numFmtId="0" fontId="16" fillId="2" borderId="1" xfId="0" applyFont="1" applyFill="1" applyBorder="1" applyAlignment="1">
      <alignment horizontal="left" vertical="center" wrapText="1"/>
    </xf>
    <xf numFmtId="0" fontId="5" fillId="7" borderId="0" xfId="0" applyFont="1" applyFill="1" applyAlignment="1">
      <alignment horizontal="left" wrapText="1"/>
    </xf>
    <xf numFmtId="0" fontId="5" fillId="5" borderId="0" xfId="0" applyFont="1" applyFill="1" applyAlignment="1">
      <alignment horizontal="left" wrapText="1"/>
    </xf>
    <xf numFmtId="0" fontId="5" fillId="6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5" fillId="1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0" borderId="0" xfId="0" applyFont="1"/>
    <xf numFmtId="17" fontId="11" fillId="8" borderId="2" xfId="0" applyNumberFormat="1" applyFont="1" applyFill="1" applyBorder="1" applyAlignment="1">
      <alignment horizontal="right" vertical="center" wrapText="1" indent="1"/>
    </xf>
    <xf numFmtId="17" fontId="10" fillId="8" borderId="6" xfId="0" applyNumberFormat="1" applyFont="1" applyFill="1" applyBorder="1" applyAlignment="1">
      <alignment horizontal="right" vertical="center" wrapText="1"/>
    </xf>
    <xf numFmtId="0" fontId="2" fillId="8" borderId="0" xfId="0" applyFont="1" applyFill="1" applyBorder="1"/>
    <xf numFmtId="0" fontId="12" fillId="8" borderId="2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2" fillId="0" borderId="11" xfId="1" applyFill="1" applyAlignment="1">
      <alignment vertical="top"/>
    </xf>
    <xf numFmtId="0" fontId="0" fillId="0" borderId="0" xfId="0" applyFill="1" applyAlignment="1">
      <alignment vertical="top"/>
    </xf>
    <xf numFmtId="0" fontId="20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2" fillId="0" borderId="11" xfId="1" applyFill="1" applyAlignment="1">
      <alignment vertical="top" wrapText="1"/>
    </xf>
    <xf numFmtId="0" fontId="16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9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7" fontId="3" fillId="2" borderId="1" xfId="0" applyNumberFormat="1" applyFont="1" applyFill="1" applyBorder="1" applyAlignment="1">
      <alignment horizontal="left" vertical="center"/>
    </xf>
    <xf numFmtId="0" fontId="23" fillId="0" borderId="0" xfId="0" applyFont="1"/>
    <xf numFmtId="0" fontId="19" fillId="2" borderId="1" xfId="0" applyFont="1" applyFill="1" applyBorder="1" applyAlignment="1">
      <alignment horizontal="left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6" fillId="11" borderId="9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left" vertical="center" wrapText="1"/>
    </xf>
    <xf numFmtId="0" fontId="24" fillId="11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center" vertical="center" wrapText="1"/>
    </xf>
    <xf numFmtId="17" fontId="27" fillId="9" borderId="2" xfId="0" applyNumberFormat="1" applyFont="1" applyFill="1" applyBorder="1" applyAlignment="1">
      <alignment horizontal="right" vertical="center"/>
    </xf>
    <xf numFmtId="17" fontId="27" fillId="9" borderId="2" xfId="0" applyNumberFormat="1" applyFont="1" applyFill="1" applyBorder="1" applyAlignment="1">
      <alignment horizontal="left" vertical="center"/>
    </xf>
    <xf numFmtId="0" fontId="28" fillId="9" borderId="5" xfId="0" applyFont="1" applyFill="1" applyBorder="1" applyAlignment="1">
      <alignment horizontal="center" vertical="center" wrapText="1"/>
    </xf>
    <xf numFmtId="0" fontId="27" fillId="9" borderId="1" xfId="0" applyFont="1" applyFill="1" applyBorder="1" applyAlignment="1">
      <alignment horizontal="center" vertical="center" wrapText="1"/>
    </xf>
    <xf numFmtId="17" fontId="29" fillId="8" borderId="2" xfId="0" applyNumberFormat="1" applyFont="1" applyFill="1" applyBorder="1" applyAlignment="1">
      <alignment horizontal="right" vertical="center" wrapText="1" indent="1"/>
    </xf>
    <xf numFmtId="17" fontId="27" fillId="8" borderId="6" xfId="0" applyNumberFormat="1" applyFont="1" applyFill="1" applyBorder="1" applyAlignment="1">
      <alignment horizontal="right" vertical="center" wrapText="1"/>
    </xf>
    <xf numFmtId="0" fontId="28" fillId="8" borderId="2" xfId="0" applyFont="1" applyFill="1" applyBorder="1" applyAlignment="1">
      <alignment horizontal="center" vertical="center" wrapText="1"/>
    </xf>
    <xf numFmtId="0" fontId="27" fillId="8" borderId="6" xfId="0" applyFont="1" applyFill="1" applyBorder="1" applyAlignment="1">
      <alignment horizontal="center" vertical="center" wrapText="1"/>
    </xf>
    <xf numFmtId="17" fontId="27" fillId="9" borderId="6" xfId="0" applyNumberFormat="1" applyFont="1" applyFill="1" applyBorder="1" applyAlignment="1">
      <alignment horizontal="right" vertical="center" wrapText="1"/>
    </xf>
    <xf numFmtId="17" fontId="27" fillId="9" borderId="6" xfId="0" applyNumberFormat="1" applyFont="1" applyFill="1" applyBorder="1" applyAlignment="1">
      <alignment horizontal="right" vertical="center"/>
    </xf>
    <xf numFmtId="17" fontId="27" fillId="9" borderId="6" xfId="0" applyNumberFormat="1" applyFont="1" applyFill="1" applyBorder="1" applyAlignment="1">
      <alignment horizontal="left" vertical="center"/>
    </xf>
    <xf numFmtId="17" fontId="27" fillId="9" borderId="8" xfId="0" applyNumberFormat="1" applyFont="1" applyFill="1" applyBorder="1" applyAlignment="1">
      <alignment horizontal="right" vertical="center" wrapText="1"/>
    </xf>
    <xf numFmtId="17" fontId="27" fillId="9" borderId="5" xfId="0" applyNumberFormat="1" applyFont="1" applyFill="1" applyBorder="1" applyAlignment="1">
      <alignment horizontal="right" vertical="center" wrapText="1"/>
    </xf>
    <xf numFmtId="0" fontId="14" fillId="4" borderId="7" xfId="0" applyFont="1" applyFill="1" applyBorder="1" applyAlignment="1">
      <alignment horizontal="right" vertical="center" wrapText="1"/>
    </xf>
    <xf numFmtId="0" fontId="14" fillId="4" borderId="10" xfId="0" applyFont="1" applyFill="1" applyBorder="1" applyAlignment="1">
      <alignment horizontal="right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31" fillId="12" borderId="0" xfId="0" applyFont="1" applyFill="1" applyAlignment="1">
      <alignment vertical="center" wrapText="1"/>
    </xf>
    <xf numFmtId="0" fontId="2" fillId="13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0" fillId="13" borderId="0" xfId="0" applyFont="1" applyFill="1" applyBorder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</dxf>
    <dxf>
      <font>
        <color theme="0" tint="-0.499984740745262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accent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Chart 2:</a:t>
            </a:r>
            <a:r>
              <a:rPr lang="en-US" b="0" baseline="0">
                <a:solidFill>
                  <a:schemeClr val="accent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b="0">
                <a:solidFill>
                  <a:schemeClr val="accent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Projects ranked by total score</a:t>
            </a:r>
          </a:p>
        </c:rich>
      </c:tx>
      <c:layout>
        <c:manualLayout>
          <c:xMode val="edge"/>
          <c:yMode val="edge"/>
          <c:x val="0.29349410534738862"/>
          <c:y val="5.52104899930986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88198118921636"/>
          <c:y val="9.8649311002136669E-2"/>
          <c:w val="0.77068260516782283"/>
          <c:h val="0.8446679250213219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'Projects Ranked'!$A$2:$A$11</c:f>
              <c:strCache>
                <c:ptCount val="10"/>
                <c:pt idx="0">
                  <c:v>Project 4</c:v>
                </c:pt>
                <c:pt idx="1">
                  <c:v>Project 1</c:v>
                </c:pt>
                <c:pt idx="2">
                  <c:v>Project 9</c:v>
                </c:pt>
                <c:pt idx="3">
                  <c:v>Project 3</c:v>
                </c:pt>
                <c:pt idx="4">
                  <c:v>Project 2</c:v>
                </c:pt>
                <c:pt idx="5">
                  <c:v>Project 5</c:v>
                </c:pt>
                <c:pt idx="6">
                  <c:v>Project 8</c:v>
                </c:pt>
                <c:pt idx="7">
                  <c:v>Project 10</c:v>
                </c:pt>
                <c:pt idx="8">
                  <c:v>Project 6</c:v>
                </c:pt>
                <c:pt idx="9">
                  <c:v>Project 7</c:v>
                </c:pt>
              </c:strCache>
            </c:strRef>
          </c:cat>
          <c:val>
            <c:numRef>
              <c:f>'Projects Ranked'!$B$2:$B$11</c:f>
              <c:numCache>
                <c:formatCode>General</c:formatCode>
                <c:ptCount val="10"/>
                <c:pt idx="0">
                  <c:v>18.5</c:v>
                </c:pt>
                <c:pt idx="1">
                  <c:v>16</c:v>
                </c:pt>
                <c:pt idx="2">
                  <c:v>13</c:v>
                </c:pt>
                <c:pt idx="3">
                  <c:v>11.5</c:v>
                </c:pt>
                <c:pt idx="4">
                  <c:v>8</c:v>
                </c:pt>
                <c:pt idx="5">
                  <c:v>5.5</c:v>
                </c:pt>
                <c:pt idx="6">
                  <c:v>5</c:v>
                </c:pt>
                <c:pt idx="7">
                  <c:v>-3.5</c:v>
                </c:pt>
                <c:pt idx="8">
                  <c:v>-4</c:v>
                </c:pt>
                <c:pt idx="9">
                  <c:v>-20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7E-4D98-ABCA-EB3B4FDA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62368"/>
        <c:axId val="57196928"/>
      </c:barChart>
      <c:catAx>
        <c:axId val="57162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6928"/>
        <c:crosses val="autoZero"/>
        <c:auto val="1"/>
        <c:lblAlgn val="ctr"/>
        <c:lblOffset val="100"/>
        <c:noMultiLvlLbl val="0"/>
      </c:catAx>
      <c:valAx>
        <c:axId val="57196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Chart 3 - Breakdown of scores per project</a:t>
            </a:r>
          </a:p>
        </c:rich>
      </c:tx>
      <c:layout>
        <c:manualLayout>
          <c:xMode val="edge"/>
          <c:yMode val="edge"/>
          <c:x val="0.26209225728369506"/>
          <c:y val="2.709474948557311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7787606523995584E-2"/>
          <c:y val="9.5175201281076927E-2"/>
          <c:w val="0.94373219090686711"/>
          <c:h val="0.814585530821261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'Projects Ranked'!$B$28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'Projects Ranked'!$A$29:$A$38</c:f>
              <c:strCache>
                <c:ptCount val="10"/>
                <c:pt idx="0">
                  <c:v>Project 4</c:v>
                </c:pt>
                <c:pt idx="1">
                  <c:v>Project 1</c:v>
                </c:pt>
                <c:pt idx="2">
                  <c:v>Project 9</c:v>
                </c:pt>
                <c:pt idx="3">
                  <c:v>Project 3</c:v>
                </c:pt>
                <c:pt idx="4">
                  <c:v>Project 2</c:v>
                </c:pt>
                <c:pt idx="5">
                  <c:v>Project 5</c:v>
                </c:pt>
                <c:pt idx="6">
                  <c:v>Project 8</c:v>
                </c:pt>
                <c:pt idx="7">
                  <c:v>Project 10</c:v>
                </c:pt>
                <c:pt idx="8">
                  <c:v>Project 6</c:v>
                </c:pt>
                <c:pt idx="9">
                  <c:v>Project 7</c:v>
                </c:pt>
              </c:strCache>
            </c:strRef>
          </c:cat>
          <c:val>
            <c:numRef>
              <c:f>'Projects Ranked'!$B$29:$B$38</c:f>
              <c:numCache>
                <c:formatCode>General</c:formatCode>
                <c:ptCount val="1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-1.5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-1.5</c:v>
                </c:pt>
                <c:pt idx="9">
                  <c:v>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22-4892-9EAE-1781F16F95E7}"/>
            </c:ext>
          </c:extLst>
        </c:ser>
        <c:ser>
          <c:idx val="1"/>
          <c:order val="1"/>
          <c:tx>
            <c:strRef>
              <c:f>'Projects Ranked'!$C$28</c:f>
              <c:strCache>
                <c:ptCount val="1"/>
                <c:pt idx="0">
                  <c:v>Benefits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'Projects Ranked'!$A$29:$A$38</c:f>
              <c:strCache>
                <c:ptCount val="10"/>
                <c:pt idx="0">
                  <c:v>Project 4</c:v>
                </c:pt>
                <c:pt idx="1">
                  <c:v>Project 1</c:v>
                </c:pt>
                <c:pt idx="2">
                  <c:v>Project 9</c:v>
                </c:pt>
                <c:pt idx="3">
                  <c:v>Project 3</c:v>
                </c:pt>
                <c:pt idx="4">
                  <c:v>Project 2</c:v>
                </c:pt>
                <c:pt idx="5">
                  <c:v>Project 5</c:v>
                </c:pt>
                <c:pt idx="6">
                  <c:v>Project 8</c:v>
                </c:pt>
                <c:pt idx="7">
                  <c:v>Project 10</c:v>
                </c:pt>
                <c:pt idx="8">
                  <c:v>Project 6</c:v>
                </c:pt>
                <c:pt idx="9">
                  <c:v>Project 7</c:v>
                </c:pt>
              </c:strCache>
            </c:strRef>
          </c:cat>
          <c:val>
            <c:numRef>
              <c:f>'Projects Ranked'!$C$29:$C$38</c:f>
              <c:numCache>
                <c:formatCode>General</c:formatCode>
                <c:ptCount val="10"/>
                <c:pt idx="0">
                  <c:v>7.5</c:v>
                </c:pt>
                <c:pt idx="1">
                  <c:v>13.5</c:v>
                </c:pt>
                <c:pt idx="2">
                  <c:v>7.5</c:v>
                </c:pt>
                <c:pt idx="3">
                  <c:v>7.5</c:v>
                </c:pt>
                <c:pt idx="4">
                  <c:v>13.5</c:v>
                </c:pt>
                <c:pt idx="5">
                  <c:v>4.5</c:v>
                </c:pt>
                <c:pt idx="6">
                  <c:v>-6</c:v>
                </c:pt>
                <c:pt idx="7">
                  <c:v>4.5</c:v>
                </c:pt>
                <c:pt idx="8">
                  <c:v>13.5</c:v>
                </c:pt>
                <c:pt idx="9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22-4892-9EAE-1781F16F95E7}"/>
            </c:ext>
          </c:extLst>
        </c:ser>
        <c:ser>
          <c:idx val="2"/>
          <c:order val="2"/>
          <c:tx>
            <c:strRef>
              <c:f>'Projects Ranked'!$D$28</c:f>
              <c:strCache>
                <c:ptCount val="1"/>
                <c:pt idx="0">
                  <c:v>Ease of execution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'Projects Ranked'!$A$29:$A$38</c:f>
              <c:strCache>
                <c:ptCount val="10"/>
                <c:pt idx="0">
                  <c:v>Project 4</c:v>
                </c:pt>
                <c:pt idx="1">
                  <c:v>Project 1</c:v>
                </c:pt>
                <c:pt idx="2">
                  <c:v>Project 9</c:v>
                </c:pt>
                <c:pt idx="3">
                  <c:v>Project 3</c:v>
                </c:pt>
                <c:pt idx="4">
                  <c:v>Project 2</c:v>
                </c:pt>
                <c:pt idx="5">
                  <c:v>Project 5</c:v>
                </c:pt>
                <c:pt idx="6">
                  <c:v>Project 8</c:v>
                </c:pt>
                <c:pt idx="7">
                  <c:v>Project 10</c:v>
                </c:pt>
                <c:pt idx="8">
                  <c:v>Project 6</c:v>
                </c:pt>
                <c:pt idx="9">
                  <c:v>Project 7</c:v>
                </c:pt>
              </c:strCache>
            </c:strRef>
          </c:cat>
          <c:val>
            <c:numRef>
              <c:f>'Projects Ranked'!$D$29:$D$38</c:f>
              <c:numCache>
                <c:formatCode>General</c:formatCode>
                <c:ptCount val="10"/>
                <c:pt idx="0">
                  <c:v>16.5</c:v>
                </c:pt>
                <c:pt idx="1">
                  <c:v>10.5</c:v>
                </c:pt>
                <c:pt idx="2">
                  <c:v>10.5</c:v>
                </c:pt>
                <c:pt idx="3">
                  <c:v>13.5</c:v>
                </c:pt>
                <c:pt idx="4">
                  <c:v>3</c:v>
                </c:pt>
                <c:pt idx="5">
                  <c:v>10.5</c:v>
                </c:pt>
                <c:pt idx="6">
                  <c:v>18</c:v>
                </c:pt>
                <c:pt idx="7">
                  <c:v>-1.5</c:v>
                </c:pt>
                <c:pt idx="8">
                  <c:v>-4.5</c:v>
                </c:pt>
                <c:pt idx="9">
                  <c:v>-13.5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E22-4892-9EAE-1781F16F95E7}"/>
            </c:ext>
          </c:extLst>
        </c:ser>
        <c:ser>
          <c:idx val="3"/>
          <c:order val="3"/>
          <c:tx>
            <c:strRef>
              <c:f>'Projects Ranked'!$E$28</c:f>
              <c:strCache>
                <c:ptCount val="1"/>
                <c:pt idx="0">
                  <c:v>Level of risk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'Projects Ranked'!$A$29:$A$38</c:f>
              <c:strCache>
                <c:ptCount val="10"/>
                <c:pt idx="0">
                  <c:v>Project 4</c:v>
                </c:pt>
                <c:pt idx="1">
                  <c:v>Project 1</c:v>
                </c:pt>
                <c:pt idx="2">
                  <c:v>Project 9</c:v>
                </c:pt>
                <c:pt idx="3">
                  <c:v>Project 3</c:v>
                </c:pt>
                <c:pt idx="4">
                  <c:v>Project 2</c:v>
                </c:pt>
                <c:pt idx="5">
                  <c:v>Project 5</c:v>
                </c:pt>
                <c:pt idx="6">
                  <c:v>Project 8</c:v>
                </c:pt>
                <c:pt idx="7">
                  <c:v>Project 10</c:v>
                </c:pt>
                <c:pt idx="8">
                  <c:v>Project 6</c:v>
                </c:pt>
                <c:pt idx="9">
                  <c:v>Project 7</c:v>
                </c:pt>
              </c:strCache>
            </c:strRef>
          </c:cat>
          <c:val>
            <c:numRef>
              <c:f>'Projects Ranked'!$E$29:$E$38</c:f>
              <c:numCache>
                <c:formatCode>General</c:formatCode>
                <c:ptCount val="10"/>
                <c:pt idx="0">
                  <c:v>7</c:v>
                </c:pt>
                <c:pt idx="1">
                  <c:v>9.5</c:v>
                </c:pt>
                <c:pt idx="2">
                  <c:v>6.5</c:v>
                </c:pt>
                <c:pt idx="3">
                  <c:v>11</c:v>
                </c:pt>
                <c:pt idx="4">
                  <c:v>7</c:v>
                </c:pt>
                <c:pt idx="5">
                  <c:v>9.5</c:v>
                </c:pt>
                <c:pt idx="6">
                  <c:v>7</c:v>
                </c:pt>
                <c:pt idx="7">
                  <c:v>8</c:v>
                </c:pt>
                <c:pt idx="8">
                  <c:v>11.5</c:v>
                </c:pt>
                <c:pt idx="9">
                  <c:v>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F2-407C-BBEF-6819961AB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65888"/>
        <c:axId val="57767424"/>
      </c:barChart>
      <c:catAx>
        <c:axId val="57765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767424"/>
        <c:crosses val="autoZero"/>
        <c:auto val="1"/>
        <c:lblAlgn val="ctr"/>
        <c:lblOffset val="100"/>
        <c:noMultiLvlLbl val="0"/>
      </c:catAx>
      <c:valAx>
        <c:axId val="57767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7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1:</a:t>
            </a:r>
            <a:r>
              <a:rPr lang="en-AU" baseline="0"/>
              <a:t> </a:t>
            </a:r>
            <a:r>
              <a:rPr lang="en-AU"/>
              <a:t>Digital Transformation Projects Prioritised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288182736874826E-2"/>
          <c:y val="0.12149318476182644"/>
          <c:w val="0.82053557110465591"/>
          <c:h val="0.82564814418578114"/>
        </c:manualLayout>
      </c:layout>
      <c:bubbleChart>
        <c:varyColors val="0"/>
        <c:ser>
          <c:idx val="1"/>
          <c:order val="0"/>
          <c:tx>
            <c:strRef>
              <c:f>'Project Scoring'!$H$3</c:f>
              <c:strCache>
                <c:ptCount val="1"/>
                <c:pt idx="0">
                  <c:v>Project 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2290852541061279E-2"/>
                  <c:y val="-1.464271366873441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Scoring'!$H$55</c:f>
              <c:numCache>
                <c:formatCode>General</c:formatCode>
                <c:ptCount val="1"/>
                <c:pt idx="0">
                  <c:v>16.5</c:v>
                </c:pt>
              </c:numCache>
            </c:numRef>
          </c:xVal>
          <c:yVal>
            <c:numRef>
              <c:f>'Project Scoring'!$H$54</c:f>
              <c:numCache>
                <c:formatCode>General</c:formatCode>
                <c:ptCount val="1"/>
                <c:pt idx="0">
                  <c:v>7.5</c:v>
                </c:pt>
              </c:numCache>
            </c:numRef>
          </c:yVal>
          <c:bubbleSize>
            <c:numRef>
              <c:f>'Project Scoring'!$F$56</c:f>
              <c:numCache>
                <c:formatCode>General</c:formatCode>
                <c:ptCount val="1"/>
                <c:pt idx="0">
                  <c:v>7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1F-41D8-A165-99C17B43B414}"/>
            </c:ext>
          </c:extLst>
        </c:ser>
        <c:ser>
          <c:idx val="0"/>
          <c:order val="1"/>
          <c:tx>
            <c:strRef>
              <c:f>'Project Scoring'!$E$3</c:f>
              <c:strCache>
                <c:ptCount val="1"/>
                <c:pt idx="0">
                  <c:v>Project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387803388081573E-2"/>
                  <c:y val="-5.857085467493754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Scoring'!$E$55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'Project Scoring'!$E$54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yVal>
          <c:bubbleSize>
            <c:numRef>
              <c:f>'Project Scoring'!$E$56</c:f>
              <c:numCache>
                <c:formatCode>General</c:formatCode>
                <c:ptCount val="1"/>
                <c:pt idx="0">
                  <c:v>9.5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7D-487E-AB19-DE987B81DF71}"/>
            </c:ext>
          </c:extLst>
        </c:ser>
        <c:ser>
          <c:idx val="2"/>
          <c:order val="2"/>
          <c:tx>
            <c:strRef>
              <c:f>'Project Scoring'!$G$3</c:f>
              <c:strCache>
                <c:ptCount val="1"/>
                <c:pt idx="0">
                  <c:v>Project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625123835984757"/>
                  <c:y val="-6.066267091332814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Scoring'!$G$54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'Project Scoring'!$G$55</c:f>
              <c:numCache>
                <c:formatCode>General</c:formatCode>
                <c:ptCount val="1"/>
                <c:pt idx="0">
                  <c:v>13.5</c:v>
                </c:pt>
              </c:numCache>
            </c:numRef>
          </c:yVal>
          <c:bubbleSize>
            <c:numRef>
              <c:f>'Project Scoring'!$G$56</c:f>
              <c:numCache>
                <c:formatCode>General</c:formatCode>
                <c:ptCount val="1"/>
                <c:pt idx="0">
                  <c:v>11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1F-41D8-A165-99C17B43B414}"/>
            </c:ext>
          </c:extLst>
        </c:ser>
        <c:ser>
          <c:idx val="8"/>
          <c:order val="3"/>
          <c:tx>
            <c:strRef>
              <c:f>'Project Scoring'!$F$3</c:f>
              <c:strCache>
                <c:ptCount val="1"/>
                <c:pt idx="0">
                  <c:v>Project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670317505088216E-2"/>
                  <c:y val="-5.857085467493756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Scoring'!$F$55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'Project Scoring'!$G$54</c:f>
              <c:numCache>
                <c:formatCode>General</c:formatCode>
                <c:ptCount val="1"/>
                <c:pt idx="0">
                  <c:v>7.5</c:v>
                </c:pt>
              </c:numCache>
            </c:numRef>
          </c:yVal>
          <c:bubbleSize>
            <c:numRef>
              <c:f>'Project Scoring'!$F$56</c:f>
              <c:numCache>
                <c:formatCode>General</c:formatCode>
                <c:ptCount val="1"/>
                <c:pt idx="0">
                  <c:v>7</c:v>
                </c:pt>
              </c:numCache>
            </c:numRef>
          </c:bubbleSize>
          <c:bubble3D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9-037D-487E-AB19-DE987B81DF71}"/>
            </c:ext>
          </c:extLst>
        </c:ser>
        <c:ser>
          <c:idx val="9"/>
          <c:order val="4"/>
          <c:tx>
            <c:strRef>
              <c:f>'Project Scoring'!$I$3</c:f>
              <c:strCache>
                <c:ptCount val="1"/>
                <c:pt idx="0">
                  <c:v>Project 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2154287512827176"/>
                  <c:y val="7.32135683436718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Scoring'!$I$55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'Project Scoring'!$I$54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'Project Scoring'!$I$56</c:f>
              <c:numCache>
                <c:formatCode>General</c:formatCode>
                <c:ptCount val="1"/>
                <c:pt idx="0">
                  <c:v>9.5</c:v>
                </c:pt>
              </c:numCache>
            </c:numRef>
          </c:bubbleSize>
          <c:bubble3D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037D-487E-AB19-DE987B81DF71}"/>
            </c:ext>
          </c:extLst>
        </c:ser>
        <c:ser>
          <c:idx val="3"/>
          <c:order val="5"/>
          <c:tx>
            <c:strRef>
              <c:f>'Project Scoring'!$J$3</c:f>
              <c:strCache>
                <c:ptCount val="1"/>
                <c:pt idx="0">
                  <c:v>Project 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3110242710465261"/>
                  <c:y val="-1.673452990712500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Scoring'!$J$55</c:f>
              <c:numCache>
                <c:formatCode>General</c:formatCode>
                <c:ptCount val="1"/>
                <c:pt idx="0">
                  <c:v>-4.5</c:v>
                </c:pt>
              </c:numCache>
            </c:numRef>
          </c:xVal>
          <c:yVal>
            <c:numRef>
              <c:f>'Project Scoring'!$J$54</c:f>
              <c:numCache>
                <c:formatCode>General</c:formatCode>
                <c:ptCount val="1"/>
                <c:pt idx="0">
                  <c:v>13.5</c:v>
                </c:pt>
              </c:numCache>
            </c:numRef>
          </c:yVal>
          <c:bubbleSize>
            <c:numRef>
              <c:f>'Project Scoring'!$J$56</c:f>
              <c:numCache>
                <c:formatCode>General</c:formatCode>
                <c:ptCount val="1"/>
                <c:pt idx="0">
                  <c:v>11.5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E1F-41D8-A165-99C17B43B414}"/>
            </c:ext>
          </c:extLst>
        </c:ser>
        <c:ser>
          <c:idx val="4"/>
          <c:order val="6"/>
          <c:tx>
            <c:strRef>
              <c:f>'Project Scoring'!$K$3</c:f>
              <c:strCache>
                <c:ptCount val="1"/>
                <c:pt idx="0">
                  <c:v>Project 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Scoring'!$K$55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xVal>
          <c:yVal>
            <c:numRef>
              <c:f>'Project Scoring'!$K$54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bubbleSize>
            <c:numRef>
              <c:f>'Project Scoring'!$K$56</c:f>
              <c:numCache>
                <c:formatCode>General</c:formatCode>
                <c:ptCount val="1"/>
                <c:pt idx="0">
                  <c:v>12.5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E1F-41D8-A165-99C17B43B414}"/>
            </c:ext>
          </c:extLst>
        </c:ser>
        <c:ser>
          <c:idx val="5"/>
          <c:order val="7"/>
          <c:tx>
            <c:strRef>
              <c:f>'Project Scoring'!$L$3</c:f>
              <c:strCache>
                <c:ptCount val="1"/>
                <c:pt idx="0">
                  <c:v>Project 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5295283162209478"/>
                  <c:y val="-4.183632476781328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Scoring'!$L$55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'Project Scoring'!$L$54</c:f>
              <c:numCache>
                <c:formatCode>General</c:formatCode>
                <c:ptCount val="1"/>
                <c:pt idx="0">
                  <c:v>-6</c:v>
                </c:pt>
              </c:numCache>
            </c:numRef>
          </c:yVal>
          <c:bubbleSize>
            <c:numRef>
              <c:f>'Project Scoring'!$L$56</c:f>
              <c:numCache>
                <c:formatCode>General</c:formatCode>
                <c:ptCount val="1"/>
                <c:pt idx="0">
                  <c:v>7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E1F-41D8-A165-99C17B43B414}"/>
            </c:ext>
          </c:extLst>
        </c:ser>
        <c:ser>
          <c:idx val="6"/>
          <c:order val="8"/>
          <c:tx>
            <c:strRef>
              <c:f>'Project Scoring'!$M$3</c:f>
              <c:strCache>
                <c:ptCount val="1"/>
                <c:pt idx="0">
                  <c:v>Project 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14714623716571"/>
                  <c:y val="2.091816238390587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Scoring'!$M$55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'Project Scoring'!$M$54</c:f>
              <c:numCache>
                <c:formatCode>General</c:formatCode>
                <c:ptCount val="1"/>
                <c:pt idx="0">
                  <c:v>7.5</c:v>
                </c:pt>
              </c:numCache>
            </c:numRef>
          </c:yVal>
          <c:bubbleSize>
            <c:numRef>
              <c:f>'Project Scoring'!$M$56</c:f>
              <c:numCache>
                <c:formatCode>General</c:formatCode>
                <c:ptCount val="1"/>
                <c:pt idx="0">
                  <c:v>6.5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E1F-41D8-A165-99C17B43B414}"/>
            </c:ext>
          </c:extLst>
        </c:ser>
        <c:ser>
          <c:idx val="7"/>
          <c:order val="9"/>
          <c:tx>
            <c:strRef>
              <c:f>'Project Scoring'!$N$3</c:f>
              <c:strCache>
                <c:ptCount val="1"/>
                <c:pt idx="0">
                  <c:v>Project 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1198332315189075"/>
                  <c:y val="5.229540595976564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Scoring'!$N$55</c:f>
              <c:numCache>
                <c:formatCode>General</c:formatCode>
                <c:ptCount val="1"/>
                <c:pt idx="0">
                  <c:v>-1.5</c:v>
                </c:pt>
              </c:numCache>
            </c:numRef>
          </c:xVal>
          <c:yVal>
            <c:numRef>
              <c:f>'Project Scoring'!$N$54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'Project Scoring'!$N$56</c:f>
              <c:numCache>
                <c:formatCode>General</c:formatCode>
                <c:ptCount val="1"/>
                <c:pt idx="0">
                  <c:v>8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E1F-41D8-A165-99C17B43B414}"/>
            </c:ext>
          </c:extLst>
        </c:ser>
        <c:ser>
          <c:idx val="10"/>
          <c:order val="10"/>
          <c:tx>
            <c:strRef>
              <c:f>'Project Scoring'!$O$3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Scoring'!$O$55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'Project Scoring'!$O$54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'Project Scoring'!$O$56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E1F-41D8-A165-99C17B43B414}"/>
            </c:ext>
          </c:extLst>
        </c:ser>
        <c:ser>
          <c:idx val="11"/>
          <c:order val="11"/>
          <c:tx>
            <c:strRef>
              <c:f>'Project Scoring'!$P$3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5595519763809172E-2"/>
                  <c:y val="6.275448715171877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Scoring'!$P$55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'Project Scoring'!$P$54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'Project Scoring'!$P$56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E1F-41D8-A165-99C17B43B414}"/>
            </c:ext>
          </c:extLst>
        </c:ser>
        <c:ser>
          <c:idx val="12"/>
          <c:order val="12"/>
          <c:tx>
            <c:strRef>
              <c:f>'Project Scoring'!$Q$3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4581705082122259E-2"/>
                  <c:y val="-6.066267091332818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Scoring'!$Q$55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'Project Scoring'!$Q$54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'Project Scoring'!$Q$56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C-1E1F-41D8-A165-99C17B43B414}"/>
            </c:ext>
          </c:extLst>
        </c:ser>
        <c:ser>
          <c:idx val="13"/>
          <c:order val="13"/>
          <c:tx>
            <c:strRef>
              <c:f>'Project Scoring'!$R$3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189471072892498E-2"/>
                  <c:y val="5.647903843654689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Scoring'!$R$55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'Project Scoring'!$R$54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'Project Scoring'!$R$56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D-1E1F-41D8-A165-99C17B43B414}"/>
            </c:ext>
          </c:extLst>
        </c:ser>
        <c:ser>
          <c:idx val="15"/>
          <c:order val="14"/>
          <c:tx>
            <c:strRef>
              <c:f>'Project Scoring'!$S$3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6476415811047332E-2"/>
                  <c:y val="5.857085467493752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Scoring'!$S$55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'Project Scoring'!$S$54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'Project Scoring'!$S$56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E1F-41D8-A165-99C17B43B414}"/>
            </c:ext>
          </c:extLst>
        </c:ser>
        <c:ser>
          <c:idx val="17"/>
          <c:order val="15"/>
          <c:tx>
            <c:strRef>
              <c:f>'Project Scoring'!$T$3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3216054799782327E-2"/>
                  <c:y val="-6.066267091332814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1E1F-41D8-A165-99C17B43B414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'Project Scoring'!$T$55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'Project Scoring'!$T$54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'Project Scoring'!$T$56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11-1E1F-41D8-A165-99C17B43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9290368"/>
        <c:axId val="59292288"/>
        <c:extLst xmlns:c16r2="http://schemas.microsoft.com/office/drawing/2015/06/chart">
          <c:ext xmlns:c15="http://schemas.microsoft.com/office/drawing/2012/chart" uri="{02D57815-91ED-43cb-92C2-25804820EDAC}">
            <c15:filteredBubbleSeries>
              <c15:ser>
                <c:idx val="14"/>
                <c:order val="16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'Project Scoring'!$U$3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lumMod val="80000"/>
                          <a:lumOff val="20000"/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1"/>
                  <c:showLeaderLines val="0"/>
                  <c:extLst xmlns:c16r2="http://schemas.microsoft.com/office/drawing/2015/06/chart"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'Project Scoring'!$U$55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'Project Scoring'!$U$54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bubbleSize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'Project Scoring'!$U$56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bubbleSize>
                <c:bubble3D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2-1E1F-41D8-A165-99C17B43B414}"/>
                  </c:ext>
                </c:extLst>
              </c15:ser>
            </c15:filteredBubbleSeries>
            <c15:filteredBubbleSeries>
              <c15:ser>
                <c:idx val="16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Scoring'!$V$3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lumMod val="80000"/>
                          <a:lumOff val="20000"/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1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Scoring'!$V$55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Scoring'!$V$54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bubbleSize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Scoring'!$V$56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bubbleSize>
                <c:bubble3D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1E1F-41D8-A165-99C17B43B414}"/>
                  </c:ext>
                </c:extLst>
              </c15:ser>
            </c15:filteredBubbleSeries>
            <c15:filteredBubble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Scoring'!$W$3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8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8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1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Scoring'!$W$55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Scoring'!$W$54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bubbleSize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Scoring'!$W$56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bubbleSize>
                <c:bubble3D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1E1F-41D8-A165-99C17B43B414}"/>
                  </c:ext>
                </c:extLst>
              </c15:ser>
            </c15:filteredBubbleSeries>
          </c:ext>
        </c:extLst>
      </c:bubbleChart>
      <c:valAx>
        <c:axId val="59290368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>
                    <a:solidFill>
                      <a:srgbClr val="00B050"/>
                    </a:solidFill>
                  </a:rPr>
                  <a:t>Benefits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@" sourceLinked="0"/>
        <c:majorTickMark val="none"/>
        <c:minorTickMark val="none"/>
        <c:tickLblPos val="none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2288"/>
        <c:crossesAt val="0"/>
        <c:crossBetween val="midCat"/>
      </c:valAx>
      <c:valAx>
        <c:axId val="59292288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FF0000"/>
                    </a:solidFill>
                  </a:rPr>
                  <a:t>Ease of execution</a:t>
                </a:r>
              </a:p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6.2104183201877841E-2"/>
              <c:y val="0.439315834439497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03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573404</xdr:colOff>
      <xdr:row>0</xdr:row>
      <xdr:rowOff>114300</xdr:rowOff>
    </xdr:from>
    <xdr:to>
      <xdr:col>11</xdr:col>
      <xdr:colOff>222885</xdr:colOff>
      <xdr:row>24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26</xdr:row>
      <xdr:rowOff>29525</xdr:rowOff>
    </xdr:from>
    <xdr:to>
      <xdr:col>18</xdr:col>
      <xdr:colOff>118110</xdr:colOff>
      <xdr:row>49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138" cy="60434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0.87744</cdr:x>
      <cdr:y>0.49664</cdr:y>
    </cdr:from>
    <cdr:to>
      <cdr:x>0.94798</cdr:x>
      <cdr:y>0.55622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68782" y="2898872"/>
          <a:ext cx="696910" cy="347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AU" sz="1200" b="1">
              <a:solidFill>
                <a:srgbClr val="FF0000"/>
              </a:solidFill>
            </a:rPr>
            <a:t>EASY</a:t>
          </a:r>
          <a:r>
            <a:rPr lang="en-AU" sz="1100"/>
            <a:t> </a:t>
          </a:r>
        </a:p>
      </cdr:txBody>
    </cdr:sp>
  </cdr:relSizeAnchor>
  <cdr:relSizeAnchor xmlns:cdr="http://schemas.openxmlformats.org/drawingml/2006/chartDrawing">
    <cdr:from>
      <cdr:x>0.08617</cdr:x>
      <cdr:y>0.498</cdr:y>
    </cdr:from>
    <cdr:to>
      <cdr:x>0.15671</cdr:x>
      <cdr:y>0.56006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51324" y="2906808"/>
          <a:ext cx="696911" cy="3622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AU" sz="1200" b="1">
              <a:solidFill>
                <a:srgbClr val="FF0000"/>
              </a:solidFill>
            </a:rPr>
            <a:t>HARD</a:t>
          </a:r>
        </a:p>
      </cdr:txBody>
    </cdr:sp>
  </cdr:relSizeAnchor>
  <cdr:relSizeAnchor xmlns:cdr="http://schemas.openxmlformats.org/drawingml/2006/chartDrawing">
    <cdr:from>
      <cdr:x>0.48222</cdr:x>
      <cdr:y>0.089</cdr:y>
    </cdr:from>
    <cdr:to>
      <cdr:x>0.542</cdr:x>
      <cdr:y>0.15107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764142" y="519502"/>
          <a:ext cx="590606" cy="362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AU" sz="1200" b="1">
              <a:solidFill>
                <a:srgbClr val="00B050"/>
              </a:solidFill>
            </a:rPr>
            <a:t>HIGH</a:t>
          </a:r>
        </a:p>
      </cdr:txBody>
    </cdr:sp>
  </cdr:relSizeAnchor>
  <cdr:relSizeAnchor xmlns:cdr="http://schemas.openxmlformats.org/drawingml/2006/chartDrawing">
    <cdr:from>
      <cdr:x>0.48077</cdr:x>
      <cdr:y>0.90298</cdr:y>
    </cdr:from>
    <cdr:to>
      <cdr:x>0.53577</cdr:x>
      <cdr:y>0.97249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49838" y="5270610"/>
          <a:ext cx="543380" cy="40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AU" sz="1200" b="1">
              <a:solidFill>
                <a:srgbClr val="00B050"/>
              </a:solidFill>
            </a:rPr>
            <a:t>LOW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W82"/>
  <sheetViews>
    <sheetView showGridLines="0" tabSelected="1" zoomScale="66" zoomScaleNormal="66" workbookViewId="0">
      <pane xSplit="4" ySplit="4" topLeftCell="E5" activePane="bottomRight" state="frozenSplit"/>
      <selection pane="topRight" activeCell="E1" sqref="E1"/>
      <selection pane="bottomLeft" activeCell="A3" sqref="A3"/>
      <selection pane="bottomRight" activeCell="B1" sqref="B1"/>
    </sheetView>
  </sheetViews>
  <sheetFormatPr defaultColWidth="8.88671875" defaultRowHeight="13.2" x14ac:dyDescent="0.25"/>
  <cols>
    <col min="1" max="1" width="3.21875" style="3" customWidth="1"/>
    <col min="2" max="2" width="64.21875" style="7" customWidth="1"/>
    <col min="3" max="3" width="10.88671875" style="4" hidden="1" customWidth="1"/>
    <col min="4" max="101" width="10.88671875" style="4" customWidth="1"/>
    <col min="102" max="16384" width="8.88671875" style="3"/>
  </cols>
  <sheetData>
    <row r="1" spans="2:101" ht="94.8" customHeight="1" x14ac:dyDescent="0.25">
      <c r="B1" s="157" t="s">
        <v>71</v>
      </c>
      <c r="D1" s="159" t="s">
        <v>72</v>
      </c>
      <c r="E1" s="162" t="s">
        <v>73</v>
      </c>
      <c r="F1" s="162"/>
      <c r="G1" s="162"/>
      <c r="H1" s="162"/>
      <c r="I1" s="162"/>
      <c r="J1" s="162"/>
      <c r="K1" s="162"/>
      <c r="L1" s="162"/>
      <c r="M1" s="162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  <c r="CT1" s="158"/>
      <c r="CU1" s="158"/>
      <c r="CV1" s="158"/>
      <c r="CW1" s="158"/>
    </row>
    <row r="2" spans="2:101" s="130" customFormat="1" x14ac:dyDescent="0.25">
      <c r="B2" s="72"/>
      <c r="C2" s="73"/>
      <c r="D2" s="73"/>
      <c r="E2" s="73">
        <v>4</v>
      </c>
      <c r="F2" s="73">
        <v>5</v>
      </c>
      <c r="G2" s="73">
        <v>6</v>
      </c>
      <c r="H2" s="73">
        <v>7</v>
      </c>
      <c r="I2" s="73">
        <v>8</v>
      </c>
      <c r="J2" s="73">
        <v>9</v>
      </c>
      <c r="K2" s="73">
        <v>10</v>
      </c>
      <c r="L2" s="73">
        <v>11</v>
      </c>
      <c r="M2" s="73">
        <v>12</v>
      </c>
      <c r="N2" s="73">
        <v>13</v>
      </c>
      <c r="O2" s="73"/>
      <c r="P2" s="73"/>
      <c r="Q2" s="73"/>
      <c r="R2" s="73"/>
      <c r="S2" s="73"/>
      <c r="T2" s="73"/>
      <c r="U2" s="73"/>
      <c r="V2" s="73"/>
      <c r="W2" s="73"/>
      <c r="X2" s="73">
        <v>23</v>
      </c>
      <c r="Y2" s="73">
        <v>24</v>
      </c>
      <c r="Z2" s="73">
        <v>25</v>
      </c>
      <c r="AA2" s="73">
        <v>26</v>
      </c>
      <c r="AB2" s="73">
        <v>27</v>
      </c>
      <c r="AC2" s="73">
        <v>28</v>
      </c>
      <c r="AD2" s="73">
        <v>29</v>
      </c>
      <c r="AE2" s="73">
        <v>30</v>
      </c>
      <c r="AF2" s="73">
        <v>31</v>
      </c>
      <c r="AG2" s="73">
        <v>32</v>
      </c>
      <c r="AH2" s="73">
        <v>33</v>
      </c>
      <c r="AI2" s="73">
        <v>34</v>
      </c>
      <c r="AJ2" s="73">
        <v>35</v>
      </c>
      <c r="AK2" s="73">
        <v>36</v>
      </c>
      <c r="AL2" s="73">
        <v>37</v>
      </c>
      <c r="AM2" s="73">
        <v>38</v>
      </c>
      <c r="AN2" s="73">
        <v>39</v>
      </c>
      <c r="AO2" s="73">
        <v>40</v>
      </c>
      <c r="AP2" s="73">
        <v>41</v>
      </c>
      <c r="AQ2" s="73">
        <v>42</v>
      </c>
      <c r="AR2" s="73">
        <v>43</v>
      </c>
      <c r="AS2" s="73">
        <v>44</v>
      </c>
      <c r="AT2" s="73">
        <v>45</v>
      </c>
      <c r="AU2" s="73">
        <v>46</v>
      </c>
      <c r="AV2" s="73">
        <v>47</v>
      </c>
      <c r="AW2" s="73">
        <v>48</v>
      </c>
      <c r="AX2" s="73">
        <v>49</v>
      </c>
      <c r="AY2" s="73">
        <v>50</v>
      </c>
      <c r="AZ2" s="73">
        <v>51</v>
      </c>
      <c r="BA2" s="73">
        <v>52</v>
      </c>
      <c r="BB2" s="73">
        <v>53</v>
      </c>
      <c r="BC2" s="73">
        <v>54</v>
      </c>
      <c r="BD2" s="73">
        <v>55</v>
      </c>
      <c r="BE2" s="73">
        <v>56</v>
      </c>
      <c r="BF2" s="73">
        <v>57</v>
      </c>
      <c r="BG2" s="73">
        <v>58</v>
      </c>
      <c r="BH2" s="73">
        <v>59</v>
      </c>
      <c r="BI2" s="73">
        <v>60</v>
      </c>
      <c r="BJ2" s="73">
        <v>61</v>
      </c>
      <c r="BK2" s="73">
        <v>62</v>
      </c>
      <c r="BL2" s="73">
        <v>63</v>
      </c>
      <c r="BM2" s="73">
        <v>64</v>
      </c>
      <c r="BN2" s="73">
        <v>65</v>
      </c>
      <c r="BO2" s="73">
        <v>66</v>
      </c>
      <c r="BP2" s="73">
        <v>67</v>
      </c>
      <c r="BQ2" s="73">
        <v>68</v>
      </c>
      <c r="BR2" s="73">
        <v>69</v>
      </c>
      <c r="BS2" s="73">
        <v>70</v>
      </c>
      <c r="BT2" s="73">
        <v>71</v>
      </c>
      <c r="BU2" s="73">
        <v>72</v>
      </c>
      <c r="BV2" s="73">
        <v>73</v>
      </c>
      <c r="BW2" s="73">
        <v>74</v>
      </c>
      <c r="BX2" s="73">
        <v>75</v>
      </c>
      <c r="BY2" s="73">
        <v>76</v>
      </c>
      <c r="BZ2" s="73">
        <v>77</v>
      </c>
      <c r="CA2" s="73">
        <v>78</v>
      </c>
      <c r="CB2" s="73">
        <v>79</v>
      </c>
      <c r="CC2" s="73">
        <v>80</v>
      </c>
      <c r="CD2" s="73">
        <v>81</v>
      </c>
      <c r="CE2" s="73">
        <v>82</v>
      </c>
      <c r="CF2" s="73">
        <v>83</v>
      </c>
      <c r="CG2" s="73">
        <v>84</v>
      </c>
      <c r="CH2" s="73">
        <v>85</v>
      </c>
      <c r="CI2" s="73">
        <v>86</v>
      </c>
      <c r="CJ2" s="73">
        <v>87</v>
      </c>
      <c r="CK2" s="73">
        <v>88</v>
      </c>
      <c r="CL2" s="73">
        <v>89</v>
      </c>
      <c r="CM2" s="73">
        <v>90</v>
      </c>
      <c r="CN2" s="73">
        <v>91</v>
      </c>
      <c r="CO2" s="73">
        <v>92</v>
      </c>
      <c r="CP2" s="73">
        <v>93</v>
      </c>
      <c r="CQ2" s="73">
        <v>94</v>
      </c>
      <c r="CR2" s="73">
        <v>95</v>
      </c>
      <c r="CS2" s="73">
        <v>96</v>
      </c>
      <c r="CT2" s="73">
        <v>97</v>
      </c>
      <c r="CU2" s="73">
        <v>98</v>
      </c>
      <c r="CV2" s="73">
        <v>99</v>
      </c>
      <c r="CW2" s="73">
        <v>100</v>
      </c>
    </row>
    <row r="3" spans="2:101" s="38" customFormat="1" ht="55.5" customHeight="1" x14ac:dyDescent="0.2">
      <c r="B3" s="35" t="s">
        <v>0</v>
      </c>
      <c r="C3" s="36" t="s">
        <v>19</v>
      </c>
      <c r="D3" s="37" t="s">
        <v>5</v>
      </c>
      <c r="E3" s="35" t="str">
        <f ca="1">OFFSET('Project Description'!$C$2,'Project Scoring'!E2-4,0)</f>
        <v>Project 1</v>
      </c>
      <c r="F3" s="35" t="str">
        <f ca="1">OFFSET('Project Description'!$C$2,'Project Scoring'!F2-4,0)</f>
        <v>Project 2</v>
      </c>
      <c r="G3" s="35" t="str">
        <f ca="1">OFFSET('Project Description'!$C$2,'Project Scoring'!G2-4,0)</f>
        <v>Project 3</v>
      </c>
      <c r="H3" s="35" t="str">
        <f ca="1">OFFSET('Project Description'!$C$2,'Project Scoring'!H2-4,0)</f>
        <v>Project 4</v>
      </c>
      <c r="I3" s="35" t="str">
        <f ca="1">OFFSET('Project Description'!$C$2,'Project Scoring'!I2-4,0)</f>
        <v>Project 5</v>
      </c>
      <c r="J3" s="35" t="str">
        <f ca="1">OFFSET('Project Description'!$C$2,'Project Scoring'!J2-4,0)</f>
        <v>Project 6</v>
      </c>
      <c r="K3" s="35" t="str">
        <f ca="1">OFFSET('Project Description'!$C$2,'Project Scoring'!K2-4,0)</f>
        <v>Project 7</v>
      </c>
      <c r="L3" s="35" t="str">
        <f ca="1">OFFSET('Project Description'!$C$2,'Project Scoring'!L2-4,0)</f>
        <v>Project 8</v>
      </c>
      <c r="M3" s="35" t="str">
        <f ca="1">OFFSET('Project Description'!$C$2,'Project Scoring'!M2-4,0)</f>
        <v>Project 9</v>
      </c>
      <c r="N3" s="35" t="str">
        <f ca="1">OFFSET('Project Description'!$C$2,'Project Scoring'!N2-4,0)</f>
        <v>Project 10</v>
      </c>
      <c r="O3" s="35"/>
      <c r="P3" s="35"/>
      <c r="Q3" s="35"/>
      <c r="R3" s="35"/>
      <c r="S3" s="35"/>
      <c r="T3" s="35"/>
      <c r="U3" s="35"/>
      <c r="V3" s="35"/>
      <c r="W3" s="35"/>
      <c r="X3" s="35">
        <f ca="1">OFFSET('Project Description'!$C$2,'Project Scoring'!X2-4,0)</f>
        <v>0</v>
      </c>
      <c r="Y3" s="35">
        <f ca="1">OFFSET('Project Description'!$C$2,'Project Scoring'!Y2-4,0)</f>
        <v>0</v>
      </c>
      <c r="Z3" s="35">
        <f ca="1">OFFSET('Project Description'!$C$2,'Project Scoring'!Z2-4,0)</f>
        <v>0</v>
      </c>
      <c r="AA3" s="35">
        <f ca="1">OFFSET('Project Description'!$C$2,'Project Scoring'!AA2-4,0)</f>
        <v>0</v>
      </c>
      <c r="AB3" s="35">
        <f ca="1">OFFSET('Project Description'!$C$2,'Project Scoring'!AB2-4,0)</f>
        <v>0</v>
      </c>
      <c r="AC3" s="35">
        <f ca="1">OFFSET('Project Description'!$C$2,'Project Scoring'!AC2-4,0)</f>
        <v>0</v>
      </c>
      <c r="AD3" s="35">
        <f ca="1">OFFSET('Project Description'!$C$2,'Project Scoring'!AD2-4,0)</f>
        <v>0</v>
      </c>
      <c r="AE3" s="35">
        <f ca="1">OFFSET('Project Description'!$C$2,'Project Scoring'!AE2-4,0)</f>
        <v>0</v>
      </c>
      <c r="AF3" s="35">
        <f ca="1">OFFSET('Project Description'!$C$2,'Project Scoring'!AF2-4,0)</f>
        <v>0</v>
      </c>
      <c r="AG3" s="35">
        <f ca="1">OFFSET('Project Description'!$C$2,'Project Scoring'!AG2-4,0)</f>
        <v>0</v>
      </c>
      <c r="AH3" s="35">
        <f ca="1">OFFSET('Project Description'!$C$2,'Project Scoring'!AH2-4,0)</f>
        <v>0</v>
      </c>
      <c r="AI3" s="35">
        <f ca="1">OFFSET('Project Description'!$C$2,'Project Scoring'!AI2-4,0)</f>
        <v>0</v>
      </c>
      <c r="AJ3" s="35">
        <f ca="1">OFFSET('Project Description'!$C$2,'Project Scoring'!AJ2-4,0)</f>
        <v>0</v>
      </c>
      <c r="AK3" s="35">
        <f ca="1">OFFSET('Project Description'!$C$2,'Project Scoring'!AK2-4,0)</f>
        <v>0</v>
      </c>
      <c r="AL3" s="35">
        <f ca="1">OFFSET('Project Description'!$C$2,'Project Scoring'!AL2-4,0)</f>
        <v>0</v>
      </c>
      <c r="AM3" s="35">
        <f ca="1">OFFSET('Project Description'!$C$2,'Project Scoring'!AM2-4,0)</f>
        <v>0</v>
      </c>
      <c r="AN3" s="35">
        <f ca="1">OFFSET('Project Description'!$C$2,'Project Scoring'!AN2-4,0)</f>
        <v>0</v>
      </c>
      <c r="AO3" s="35">
        <f ca="1">OFFSET('Project Description'!$C$2,'Project Scoring'!AO2-4,0)</f>
        <v>0</v>
      </c>
      <c r="AP3" s="35">
        <f ca="1">OFFSET('Project Description'!$C$2,'Project Scoring'!AP2-4,0)</f>
        <v>0</v>
      </c>
      <c r="AQ3" s="35">
        <f ca="1">OFFSET('Project Description'!$C$2,'Project Scoring'!AQ2-4,0)</f>
        <v>0</v>
      </c>
      <c r="AR3" s="35">
        <f ca="1">OFFSET('Project Description'!$C$2,'Project Scoring'!AR2-4,0)</f>
        <v>0</v>
      </c>
      <c r="AS3" s="35">
        <f ca="1">OFFSET('Project Description'!$C$2,'Project Scoring'!AS2-4,0)</f>
        <v>0</v>
      </c>
      <c r="AT3" s="35">
        <f ca="1">OFFSET('Project Description'!$C$2,'Project Scoring'!AT2-4,0)</f>
        <v>0</v>
      </c>
      <c r="AU3" s="35">
        <f ca="1">OFFSET('Project Description'!$C$2,'Project Scoring'!AU2-4,0)</f>
        <v>0</v>
      </c>
      <c r="AV3" s="35">
        <f ca="1">OFFSET('Project Description'!$C$2,'Project Scoring'!AV2-4,0)</f>
        <v>0</v>
      </c>
      <c r="AW3" s="35">
        <f ca="1">OFFSET('Project Description'!$C$2,'Project Scoring'!AW2-4,0)</f>
        <v>0</v>
      </c>
      <c r="AX3" s="35">
        <f ca="1">OFFSET('Project Description'!$C$2,'Project Scoring'!AX2-4,0)</f>
        <v>0</v>
      </c>
      <c r="AY3" s="35">
        <f ca="1">OFFSET('Project Description'!$C$2,'Project Scoring'!AY2-4,0)</f>
        <v>0</v>
      </c>
      <c r="AZ3" s="35">
        <f ca="1">OFFSET('Project Description'!$C$2,'Project Scoring'!AZ2-4,0)</f>
        <v>0</v>
      </c>
      <c r="BA3" s="35">
        <f ca="1">OFFSET('Project Description'!$C$2,'Project Scoring'!BA2-4,0)</f>
        <v>0</v>
      </c>
      <c r="BB3" s="35">
        <f ca="1">OFFSET('Project Description'!$C$2,'Project Scoring'!BB2-4,0)</f>
        <v>0</v>
      </c>
      <c r="BC3" s="35">
        <f ca="1">OFFSET('Project Description'!$C$2,'Project Scoring'!BC2-4,0)</f>
        <v>0</v>
      </c>
      <c r="BD3" s="35">
        <f ca="1">OFFSET('Project Description'!$C$2,'Project Scoring'!BD2-4,0)</f>
        <v>0</v>
      </c>
      <c r="BE3" s="35">
        <f ca="1">OFFSET('Project Description'!$C$2,'Project Scoring'!BE2-4,0)</f>
        <v>0</v>
      </c>
      <c r="BF3" s="35">
        <f ca="1">OFFSET('Project Description'!$C$2,'Project Scoring'!BF2-4,0)</f>
        <v>0</v>
      </c>
      <c r="BG3" s="35">
        <f ca="1">OFFSET('Project Description'!$C$2,'Project Scoring'!BG2-4,0)</f>
        <v>0</v>
      </c>
      <c r="BH3" s="35">
        <f ca="1">OFFSET('Project Description'!$C$2,'Project Scoring'!BH2-4,0)</f>
        <v>0</v>
      </c>
      <c r="BI3" s="35">
        <f ca="1">OFFSET('Project Description'!$C$2,'Project Scoring'!BI2-4,0)</f>
        <v>0</v>
      </c>
      <c r="BJ3" s="35">
        <f ca="1">OFFSET('Project Description'!$C$2,'Project Scoring'!BJ2-4,0)</f>
        <v>0</v>
      </c>
      <c r="BK3" s="35">
        <f ca="1">OFFSET('Project Description'!$C$2,'Project Scoring'!BK2-4,0)</f>
        <v>0</v>
      </c>
      <c r="BL3" s="35">
        <f ca="1">OFFSET('Project Description'!$C$2,'Project Scoring'!BL2-4,0)</f>
        <v>0</v>
      </c>
      <c r="BM3" s="35">
        <f ca="1">OFFSET('Project Description'!$C$2,'Project Scoring'!BM2-4,0)</f>
        <v>0</v>
      </c>
      <c r="BN3" s="35">
        <f ca="1">OFFSET('Project Description'!$C$2,'Project Scoring'!BN2-4,0)</f>
        <v>0</v>
      </c>
      <c r="BO3" s="35">
        <f ca="1">OFFSET('Project Description'!$C$2,'Project Scoring'!BO2-4,0)</f>
        <v>0</v>
      </c>
      <c r="BP3" s="35">
        <f ca="1">OFFSET('Project Description'!$C$2,'Project Scoring'!BP2-4,0)</f>
        <v>0</v>
      </c>
      <c r="BQ3" s="35">
        <f ca="1">OFFSET('Project Description'!$C$2,'Project Scoring'!BQ2-4,0)</f>
        <v>0</v>
      </c>
      <c r="BR3" s="35">
        <f ca="1">OFFSET('Project Description'!$C$2,'Project Scoring'!BR2-4,0)</f>
        <v>0</v>
      </c>
      <c r="BS3" s="35">
        <f ca="1">OFFSET('Project Description'!$C$2,'Project Scoring'!BS2-4,0)</f>
        <v>0</v>
      </c>
      <c r="BT3" s="35">
        <f ca="1">OFFSET('Project Description'!$C$2,'Project Scoring'!BT2-4,0)</f>
        <v>0</v>
      </c>
      <c r="BU3" s="35">
        <f ca="1">OFFSET('Project Description'!$C$2,'Project Scoring'!BU2-4,0)</f>
        <v>0</v>
      </c>
      <c r="BV3" s="35">
        <f ca="1">OFFSET('Project Description'!$C$2,'Project Scoring'!BV2-4,0)</f>
        <v>0</v>
      </c>
      <c r="BW3" s="35">
        <f ca="1">OFFSET('Project Description'!$C$2,'Project Scoring'!BW2-4,0)</f>
        <v>0</v>
      </c>
      <c r="BX3" s="35">
        <f ca="1">OFFSET('Project Description'!$C$2,'Project Scoring'!BX2-4,0)</f>
        <v>0</v>
      </c>
      <c r="BY3" s="35">
        <f ca="1">OFFSET('Project Description'!$C$2,'Project Scoring'!BY2-4,0)</f>
        <v>0</v>
      </c>
      <c r="BZ3" s="35">
        <f ca="1">OFFSET('Project Description'!$C$2,'Project Scoring'!BZ2-4,0)</f>
        <v>0</v>
      </c>
      <c r="CA3" s="35">
        <f ca="1">OFFSET('Project Description'!$C$2,'Project Scoring'!CA2-4,0)</f>
        <v>0</v>
      </c>
      <c r="CB3" s="35">
        <f ca="1">OFFSET('Project Description'!$C$2,'Project Scoring'!CB2-4,0)</f>
        <v>0</v>
      </c>
      <c r="CC3" s="35">
        <f ca="1">OFFSET('Project Description'!$C$2,'Project Scoring'!CC2-4,0)</f>
        <v>0</v>
      </c>
      <c r="CD3" s="35">
        <f ca="1">OFFSET('Project Description'!$C$2,'Project Scoring'!CD2-4,0)</f>
        <v>0</v>
      </c>
      <c r="CE3" s="35">
        <f ca="1">OFFSET('Project Description'!$C$2,'Project Scoring'!CE2-4,0)</f>
        <v>0</v>
      </c>
      <c r="CF3" s="35">
        <f ca="1">OFFSET('Project Description'!$C$2,'Project Scoring'!CF2-4,0)</f>
        <v>0</v>
      </c>
      <c r="CG3" s="35">
        <f ca="1">OFFSET('Project Description'!$C$2,'Project Scoring'!CG2-4,0)</f>
        <v>0</v>
      </c>
      <c r="CH3" s="35">
        <f ca="1">OFFSET('Project Description'!$C$2,'Project Scoring'!CH2-4,0)</f>
        <v>0</v>
      </c>
      <c r="CI3" s="35">
        <f ca="1">OFFSET('Project Description'!$C$2,'Project Scoring'!CI2-4,0)</f>
        <v>0</v>
      </c>
      <c r="CJ3" s="35">
        <f ca="1">OFFSET('Project Description'!$C$2,'Project Scoring'!CJ2-4,0)</f>
        <v>0</v>
      </c>
      <c r="CK3" s="35">
        <f ca="1">OFFSET('Project Description'!$C$2,'Project Scoring'!CK2-4,0)</f>
        <v>0</v>
      </c>
      <c r="CL3" s="35">
        <f ca="1">OFFSET('Project Description'!$C$2,'Project Scoring'!CL2-4,0)</f>
        <v>0</v>
      </c>
      <c r="CM3" s="35">
        <f ca="1">OFFSET('Project Description'!$C$2,'Project Scoring'!CM2-4,0)</f>
        <v>0</v>
      </c>
      <c r="CN3" s="35">
        <f ca="1">OFFSET('Project Description'!$C$2,'Project Scoring'!CN2-4,0)</f>
        <v>0</v>
      </c>
      <c r="CO3" s="35">
        <f ca="1">OFFSET('Project Description'!$C$2,'Project Scoring'!CO2-4,0)</f>
        <v>0</v>
      </c>
      <c r="CP3" s="35">
        <f ca="1">OFFSET('Project Description'!$C$2,'Project Scoring'!CP2-4,0)</f>
        <v>0</v>
      </c>
      <c r="CQ3" s="35">
        <f ca="1">OFFSET('Project Description'!$C$2,'Project Scoring'!CQ2-4,0)</f>
        <v>0</v>
      </c>
      <c r="CR3" s="35">
        <f ca="1">OFFSET('Project Description'!$C$2,'Project Scoring'!CR2-4,0)</f>
        <v>0</v>
      </c>
      <c r="CS3" s="35">
        <f ca="1">OFFSET('Project Description'!$C$2,'Project Scoring'!CS2-4,0)</f>
        <v>0</v>
      </c>
      <c r="CT3" s="35">
        <f ca="1">OFFSET('Project Description'!$C$2,'Project Scoring'!CT2-4,0)</f>
        <v>0</v>
      </c>
      <c r="CU3" s="35">
        <f ca="1">OFFSET('Project Description'!$C$2,'Project Scoring'!CU2-4,0)</f>
        <v>0</v>
      </c>
      <c r="CV3" s="35">
        <f ca="1">OFFSET('Project Description'!$C$2,'Project Scoring'!CV2-4,0)</f>
        <v>0</v>
      </c>
      <c r="CW3" s="35">
        <f ca="1">OFFSET('Project Description'!$C$2,'Project Scoring'!CW2-4,0)</f>
        <v>0</v>
      </c>
    </row>
    <row r="4" spans="2:101" s="38" customFormat="1" ht="27" customHeight="1" x14ac:dyDescent="0.2">
      <c r="B4" s="70"/>
      <c r="C4" s="71"/>
      <c r="D4" s="37"/>
      <c r="E4" s="35">
        <f ca="1">OFFSET('Project Description'!$A$2,'Project Scoring'!E2-4,0)</f>
        <v>0</v>
      </c>
      <c r="F4" s="35">
        <f ca="1">OFFSET('Project Description'!$A$2,'Project Scoring'!F2-4,0)</f>
        <v>0</v>
      </c>
      <c r="G4" s="35">
        <f ca="1">OFFSET('Project Description'!$A$2,'Project Scoring'!G2-4,0)</f>
        <v>0</v>
      </c>
      <c r="H4" s="35">
        <f ca="1">OFFSET('Project Description'!$A$2,'Project Scoring'!H2-4,0)</f>
        <v>0</v>
      </c>
      <c r="I4" s="35">
        <f ca="1">OFFSET('Project Description'!$A$2,'Project Scoring'!I2-4,0)</f>
        <v>0</v>
      </c>
      <c r="J4" s="35">
        <f ca="1">OFFSET('Project Description'!$A$2,'Project Scoring'!J2-4,0)</f>
        <v>0</v>
      </c>
      <c r="K4" s="35">
        <f ca="1">OFFSET('Project Description'!$A$2,'Project Scoring'!K2-4,0)</f>
        <v>0</v>
      </c>
      <c r="L4" s="35">
        <f ca="1">OFFSET('Project Description'!$A$2,'Project Scoring'!L2-4,0)</f>
        <v>0</v>
      </c>
      <c r="M4" s="35">
        <f ca="1">OFFSET('Project Description'!$A$2,'Project Scoring'!M2-4,0)</f>
        <v>0</v>
      </c>
      <c r="N4" s="35">
        <f ca="1">OFFSET('Project Description'!$A$2,'Project Scoring'!N2-4,0)</f>
        <v>0</v>
      </c>
      <c r="O4" s="35"/>
      <c r="P4" s="35"/>
      <c r="Q4" s="35"/>
      <c r="R4" s="35"/>
      <c r="S4" s="35"/>
      <c r="T4" s="35"/>
      <c r="U4" s="35"/>
      <c r="V4" s="35"/>
      <c r="W4" s="35"/>
      <c r="X4" s="35">
        <f ca="1">OFFSET('Project Description'!$A$2,'Project Scoring'!X2-4,0)</f>
        <v>0</v>
      </c>
      <c r="Y4" s="35">
        <f ca="1">OFFSET('Project Description'!$A$2,'Project Scoring'!Y2-4,0)</f>
        <v>0</v>
      </c>
      <c r="Z4" s="35">
        <f ca="1">OFFSET('Project Description'!$A$2,'Project Scoring'!Z2-4,0)</f>
        <v>0</v>
      </c>
      <c r="AA4" s="35">
        <f ca="1">OFFSET('Project Description'!$A$2,'Project Scoring'!AA2-4,0)</f>
        <v>0</v>
      </c>
      <c r="AB4" s="35">
        <f ca="1">OFFSET('Project Description'!$A$2,'Project Scoring'!AB2-4,0)</f>
        <v>0</v>
      </c>
      <c r="AC4" s="35">
        <f ca="1">OFFSET('Project Description'!$A$2,'Project Scoring'!AC2-4,0)</f>
        <v>0</v>
      </c>
      <c r="AD4" s="35">
        <f ca="1">OFFSET('Project Description'!$A$2,'Project Scoring'!AD2-4,0)</f>
        <v>0</v>
      </c>
      <c r="AE4" s="35">
        <f ca="1">OFFSET('Project Description'!$A$2,'Project Scoring'!AE2-4,0)</f>
        <v>0</v>
      </c>
      <c r="AF4" s="35">
        <f ca="1">OFFSET('Project Description'!$A$2,'Project Scoring'!AF2-4,0)</f>
        <v>0</v>
      </c>
      <c r="AG4" s="35">
        <f ca="1">OFFSET('Project Description'!$A$2,'Project Scoring'!AG2-4,0)</f>
        <v>0</v>
      </c>
      <c r="AH4" s="35">
        <f ca="1">OFFSET('Project Description'!$A$2,'Project Scoring'!AH2-4,0)</f>
        <v>0</v>
      </c>
      <c r="AI4" s="35">
        <f ca="1">OFFSET('Project Description'!$A$2,'Project Scoring'!AI2-4,0)</f>
        <v>0</v>
      </c>
      <c r="AJ4" s="35">
        <f ca="1">OFFSET('Project Description'!$A$2,'Project Scoring'!AJ2-4,0)</f>
        <v>0</v>
      </c>
      <c r="AK4" s="35">
        <f ca="1">OFFSET('Project Description'!$A$2,'Project Scoring'!AK2-4,0)</f>
        <v>0</v>
      </c>
      <c r="AL4" s="35">
        <f ca="1">OFFSET('Project Description'!$A$2,'Project Scoring'!AL2-4,0)</f>
        <v>0</v>
      </c>
      <c r="AM4" s="35">
        <f ca="1">OFFSET('Project Description'!$A$2,'Project Scoring'!AM2-4,0)</f>
        <v>0</v>
      </c>
      <c r="AN4" s="35">
        <f ca="1">OFFSET('Project Description'!$A$2,'Project Scoring'!AN2-4,0)</f>
        <v>0</v>
      </c>
      <c r="AO4" s="35">
        <f ca="1">OFFSET('Project Description'!$A$2,'Project Scoring'!AO2-4,0)</f>
        <v>0</v>
      </c>
      <c r="AP4" s="35">
        <f ca="1">OFFSET('Project Description'!$A$2,'Project Scoring'!AP2-4,0)</f>
        <v>0</v>
      </c>
      <c r="AQ4" s="35">
        <f ca="1">OFFSET('Project Description'!$A$2,'Project Scoring'!AQ2-4,0)</f>
        <v>0</v>
      </c>
      <c r="AR4" s="35">
        <f ca="1">OFFSET('Project Description'!$A$2,'Project Scoring'!AR2-4,0)</f>
        <v>0</v>
      </c>
      <c r="AS4" s="35">
        <f ca="1">OFFSET('Project Description'!$A$2,'Project Scoring'!AS2-4,0)</f>
        <v>0</v>
      </c>
      <c r="AT4" s="35">
        <f ca="1">OFFSET('Project Description'!$A$2,'Project Scoring'!AT2-4,0)</f>
        <v>0</v>
      </c>
      <c r="AU4" s="35">
        <f ca="1">OFFSET('Project Description'!$A$2,'Project Scoring'!AU2-4,0)</f>
        <v>0</v>
      </c>
      <c r="AV4" s="35">
        <f ca="1">OFFSET('Project Description'!$A$2,'Project Scoring'!AV2-4,0)</f>
        <v>0</v>
      </c>
      <c r="AW4" s="35">
        <f ca="1">OFFSET('Project Description'!$A$2,'Project Scoring'!AW2-4,0)</f>
        <v>0</v>
      </c>
      <c r="AX4" s="35">
        <f ca="1">OFFSET('Project Description'!$A$2,'Project Scoring'!AX2-4,0)</f>
        <v>0</v>
      </c>
      <c r="AY4" s="35">
        <f ca="1">OFFSET('Project Description'!$A$2,'Project Scoring'!AY2-4,0)</f>
        <v>0</v>
      </c>
      <c r="AZ4" s="35">
        <f ca="1">OFFSET('Project Description'!$A$2,'Project Scoring'!AZ2-4,0)</f>
        <v>0</v>
      </c>
      <c r="BA4" s="35">
        <f ca="1">OFFSET('Project Description'!$A$2,'Project Scoring'!BA2-4,0)</f>
        <v>0</v>
      </c>
      <c r="BB4" s="35">
        <f ca="1">OFFSET('Project Description'!$A$2,'Project Scoring'!BB2-4,0)</f>
        <v>0</v>
      </c>
      <c r="BC4" s="35">
        <f ca="1">OFFSET('Project Description'!$A$2,'Project Scoring'!BC2-4,0)</f>
        <v>0</v>
      </c>
      <c r="BD4" s="35">
        <f ca="1">OFFSET('Project Description'!$A$2,'Project Scoring'!BD2-4,0)</f>
        <v>0</v>
      </c>
      <c r="BE4" s="35">
        <f ca="1">OFFSET('Project Description'!$A$2,'Project Scoring'!BE2-4,0)</f>
        <v>0</v>
      </c>
      <c r="BF4" s="35">
        <f ca="1">OFFSET('Project Description'!$A$2,'Project Scoring'!BF2-4,0)</f>
        <v>0</v>
      </c>
      <c r="BG4" s="35">
        <f ca="1">OFFSET('Project Description'!$A$2,'Project Scoring'!BG2-4,0)</f>
        <v>0</v>
      </c>
      <c r="BH4" s="35">
        <f ca="1">OFFSET('Project Description'!$A$2,'Project Scoring'!BH2-4,0)</f>
        <v>0</v>
      </c>
      <c r="BI4" s="35">
        <f ca="1">OFFSET('Project Description'!$A$2,'Project Scoring'!BI2-4,0)</f>
        <v>0</v>
      </c>
      <c r="BJ4" s="35">
        <f ca="1">OFFSET('Project Description'!$A$2,'Project Scoring'!BJ2-4,0)</f>
        <v>0</v>
      </c>
      <c r="BK4" s="35">
        <f ca="1">OFFSET('Project Description'!$A$2,'Project Scoring'!BK2-4,0)</f>
        <v>0</v>
      </c>
      <c r="BL4" s="35">
        <f ca="1">OFFSET('Project Description'!$A$2,'Project Scoring'!BL2-4,0)</f>
        <v>0</v>
      </c>
      <c r="BM4" s="35">
        <f ca="1">OFFSET('Project Description'!$A$2,'Project Scoring'!BM2-4,0)</f>
        <v>0</v>
      </c>
      <c r="BN4" s="35">
        <f ca="1">OFFSET('Project Description'!$A$2,'Project Scoring'!BN2-4,0)</f>
        <v>0</v>
      </c>
      <c r="BO4" s="35">
        <f ca="1">OFFSET('Project Description'!$A$2,'Project Scoring'!BO2-4,0)</f>
        <v>0</v>
      </c>
      <c r="BP4" s="35">
        <f ca="1">OFFSET('Project Description'!$A$2,'Project Scoring'!BP2-4,0)</f>
        <v>0</v>
      </c>
      <c r="BQ4" s="35">
        <f ca="1">OFFSET('Project Description'!$A$2,'Project Scoring'!BQ2-4,0)</f>
        <v>0</v>
      </c>
      <c r="BR4" s="35">
        <f ca="1">OFFSET('Project Description'!$A$2,'Project Scoring'!BR2-4,0)</f>
        <v>0</v>
      </c>
      <c r="BS4" s="35">
        <f ca="1">OFFSET('Project Description'!$A$2,'Project Scoring'!BS2-4,0)</f>
        <v>0</v>
      </c>
      <c r="BT4" s="35">
        <f ca="1">OFFSET('Project Description'!$A$2,'Project Scoring'!BT2-4,0)</f>
        <v>0</v>
      </c>
      <c r="BU4" s="35">
        <f ca="1">OFFSET('Project Description'!$A$2,'Project Scoring'!BU2-4,0)</f>
        <v>0</v>
      </c>
      <c r="BV4" s="35">
        <f ca="1">OFFSET('Project Description'!$A$2,'Project Scoring'!BV2-4,0)</f>
        <v>0</v>
      </c>
      <c r="BW4" s="35">
        <f ca="1">OFFSET('Project Description'!$A$2,'Project Scoring'!BW2-4,0)</f>
        <v>0</v>
      </c>
      <c r="BX4" s="35">
        <f ca="1">OFFSET('Project Description'!$A$2,'Project Scoring'!BX2-4,0)</f>
        <v>0</v>
      </c>
      <c r="BY4" s="35">
        <f ca="1">OFFSET('Project Description'!$A$2,'Project Scoring'!BY2-4,0)</f>
        <v>0</v>
      </c>
      <c r="BZ4" s="35">
        <f ca="1">OFFSET('Project Description'!$A$2,'Project Scoring'!BZ2-4,0)</f>
        <v>0</v>
      </c>
      <c r="CA4" s="35">
        <f ca="1">OFFSET('Project Description'!$A$2,'Project Scoring'!CA2-4,0)</f>
        <v>0</v>
      </c>
      <c r="CB4" s="35">
        <f ca="1">OFFSET('Project Description'!$A$2,'Project Scoring'!CB2-4,0)</f>
        <v>0</v>
      </c>
      <c r="CC4" s="35">
        <f ca="1">OFFSET('Project Description'!$A$2,'Project Scoring'!CC2-4,0)</f>
        <v>0</v>
      </c>
      <c r="CD4" s="35">
        <f ca="1">OFFSET('Project Description'!$A$2,'Project Scoring'!CD2-4,0)</f>
        <v>0</v>
      </c>
      <c r="CE4" s="35">
        <f ca="1">OFFSET('Project Description'!$A$2,'Project Scoring'!CE2-4,0)</f>
        <v>0</v>
      </c>
      <c r="CF4" s="35">
        <f ca="1">OFFSET('Project Description'!$A$2,'Project Scoring'!CF2-4,0)</f>
        <v>0</v>
      </c>
      <c r="CG4" s="35">
        <f ca="1">OFFSET('Project Description'!$A$2,'Project Scoring'!CG2-4,0)</f>
        <v>0</v>
      </c>
      <c r="CH4" s="35">
        <f ca="1">OFFSET('Project Description'!$A$2,'Project Scoring'!CH2-4,0)</f>
        <v>0</v>
      </c>
      <c r="CI4" s="35">
        <f ca="1">OFFSET('Project Description'!$A$2,'Project Scoring'!CI2-4,0)</f>
        <v>0</v>
      </c>
      <c r="CJ4" s="35">
        <f ca="1">OFFSET('Project Description'!$A$2,'Project Scoring'!CJ2-4,0)</f>
        <v>0</v>
      </c>
      <c r="CK4" s="35">
        <f ca="1">OFFSET('Project Description'!$A$2,'Project Scoring'!CK2-4,0)</f>
        <v>0</v>
      </c>
      <c r="CL4" s="35">
        <f ca="1">OFFSET('Project Description'!$A$2,'Project Scoring'!CL2-4,0)</f>
        <v>0</v>
      </c>
      <c r="CM4" s="35">
        <f ca="1">OFFSET('Project Description'!$A$2,'Project Scoring'!CM2-4,0)</f>
        <v>0</v>
      </c>
      <c r="CN4" s="35">
        <f ca="1">OFFSET('Project Description'!$A$2,'Project Scoring'!CN2-4,0)</f>
        <v>0</v>
      </c>
      <c r="CO4" s="35">
        <f ca="1">OFFSET('Project Description'!$A$2,'Project Scoring'!CO2-4,0)</f>
        <v>0</v>
      </c>
      <c r="CP4" s="35">
        <f ca="1">OFFSET('Project Description'!$A$2,'Project Scoring'!CP2-4,0)</f>
        <v>0</v>
      </c>
      <c r="CQ4" s="35">
        <f ca="1">OFFSET('Project Description'!$A$2,'Project Scoring'!CQ2-4,0)</f>
        <v>0</v>
      </c>
      <c r="CR4" s="35">
        <f ca="1">OFFSET('Project Description'!$A$2,'Project Scoring'!CR2-4,0)</f>
        <v>0</v>
      </c>
      <c r="CS4" s="35">
        <f ca="1">OFFSET('Project Description'!$A$2,'Project Scoring'!CS2-4,0)</f>
        <v>0</v>
      </c>
      <c r="CT4" s="35">
        <f ca="1">OFFSET('Project Description'!$A$2,'Project Scoring'!CT2-4,0)</f>
        <v>0</v>
      </c>
      <c r="CU4" s="35">
        <f ca="1">OFFSET('Project Description'!$A$2,'Project Scoring'!CU2-4,0)</f>
        <v>0</v>
      </c>
      <c r="CV4" s="35">
        <f ca="1">OFFSET('Project Description'!$A$2,'Project Scoring'!CV2-4,0)</f>
        <v>0</v>
      </c>
      <c r="CW4" s="35">
        <f ca="1">OFFSET('Project Description'!$A$2,'Project Scoring'!CW2-4,0)</f>
        <v>0</v>
      </c>
    </row>
    <row r="5" spans="2:101" s="8" customFormat="1" ht="20.100000000000001" customHeight="1" x14ac:dyDescent="0.3">
      <c r="B5" s="13" t="s">
        <v>2</v>
      </c>
      <c r="C5" s="9"/>
      <c r="D5" s="17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</row>
    <row r="6" spans="2:101" s="8" customFormat="1" ht="20.100000000000001" customHeight="1" x14ac:dyDescent="0.3">
      <c r="B6" s="23" t="s">
        <v>68</v>
      </c>
      <c r="C6" s="24"/>
      <c r="D6" s="25"/>
      <c r="E6" s="26" t="s">
        <v>6</v>
      </c>
      <c r="F6" s="26" t="s">
        <v>6</v>
      </c>
      <c r="G6" s="26" t="s">
        <v>6</v>
      </c>
      <c r="H6" s="26" t="s">
        <v>6</v>
      </c>
      <c r="I6" s="26" t="s">
        <v>6</v>
      </c>
      <c r="J6" s="26" t="s">
        <v>6</v>
      </c>
      <c r="K6" s="26" t="s">
        <v>6</v>
      </c>
      <c r="L6" s="26" t="s">
        <v>6</v>
      </c>
      <c r="M6" s="26" t="s">
        <v>6</v>
      </c>
      <c r="N6" s="26" t="s">
        <v>6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</row>
    <row r="7" spans="2:101" s="8" customFormat="1" ht="20.100000000000001" customHeight="1" x14ac:dyDescent="0.3">
      <c r="B7" s="23" t="s">
        <v>69</v>
      </c>
      <c r="C7" s="24"/>
      <c r="D7" s="25"/>
      <c r="E7" s="26" t="s">
        <v>6</v>
      </c>
      <c r="F7" s="26" t="s">
        <v>6</v>
      </c>
      <c r="G7" s="26" t="s">
        <v>6</v>
      </c>
      <c r="H7" s="26" t="s">
        <v>6</v>
      </c>
      <c r="I7" s="26" t="s">
        <v>6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</row>
    <row r="8" spans="2:101" s="8" customFormat="1" ht="20.100000000000001" customHeight="1" x14ac:dyDescent="0.3">
      <c r="B8" s="131" t="s">
        <v>74</v>
      </c>
      <c r="C8" s="24"/>
      <c r="D8" s="25"/>
      <c r="E8" s="26" t="s">
        <v>6</v>
      </c>
      <c r="F8" s="26" t="s">
        <v>6</v>
      </c>
      <c r="G8" s="26" t="s">
        <v>6</v>
      </c>
      <c r="H8" s="26" t="s">
        <v>6</v>
      </c>
      <c r="I8" s="26" t="s">
        <v>6</v>
      </c>
      <c r="J8" s="26" t="s">
        <v>6</v>
      </c>
      <c r="K8" s="26" t="s">
        <v>6</v>
      </c>
      <c r="L8" s="26" t="s">
        <v>6</v>
      </c>
      <c r="M8" s="26" t="s">
        <v>6</v>
      </c>
      <c r="N8" s="26" t="s">
        <v>6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</row>
    <row r="9" spans="2:101" s="8" customFormat="1" ht="20.100000000000001" customHeight="1" x14ac:dyDescent="0.3">
      <c r="B9" s="131" t="s">
        <v>16</v>
      </c>
      <c r="C9" s="24"/>
      <c r="D9" s="25"/>
      <c r="E9" s="26" t="s">
        <v>6</v>
      </c>
      <c r="F9" s="26" t="s">
        <v>6</v>
      </c>
      <c r="G9" s="26" t="s">
        <v>6</v>
      </c>
      <c r="H9" s="26" t="s">
        <v>6</v>
      </c>
      <c r="I9" s="26" t="s">
        <v>6</v>
      </c>
      <c r="J9" s="26" t="s">
        <v>6</v>
      </c>
      <c r="K9" s="26" t="s">
        <v>6</v>
      </c>
      <c r="L9" s="26" t="s">
        <v>6</v>
      </c>
      <c r="M9" s="26" t="s">
        <v>6</v>
      </c>
      <c r="N9" s="26" t="s">
        <v>6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</row>
    <row r="10" spans="2:101" s="8" customFormat="1" ht="20.100000000000001" hidden="1" customHeight="1" x14ac:dyDescent="0.3">
      <c r="B10" s="23"/>
      <c r="C10" s="24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2:101" s="8" customFormat="1" ht="20.100000000000001" hidden="1" customHeight="1" x14ac:dyDescent="0.3">
      <c r="B11" s="23"/>
      <c r="C11" s="24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</row>
    <row r="12" spans="2:101" s="8" customFormat="1" ht="20.100000000000001" hidden="1" customHeight="1" x14ac:dyDescent="0.3">
      <c r="B12" s="23"/>
      <c r="C12" s="24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</row>
    <row r="13" spans="2:101" s="8" customFormat="1" ht="20.100000000000001" hidden="1" customHeight="1" x14ac:dyDescent="0.3">
      <c r="B13" s="23"/>
      <c r="C13" s="24"/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</row>
    <row r="14" spans="2:101" s="8" customFormat="1" ht="20.100000000000001" customHeight="1" x14ac:dyDescent="0.3">
      <c r="B14" s="32" t="s">
        <v>25</v>
      </c>
      <c r="C14" s="30"/>
      <c r="D14" s="31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</row>
    <row r="15" spans="2:101" s="8" customFormat="1" ht="20.100000000000001" customHeight="1" x14ac:dyDescent="0.3">
      <c r="B15" s="131" t="s">
        <v>26</v>
      </c>
      <c r="C15" s="24"/>
      <c r="D15" s="25">
        <v>1</v>
      </c>
      <c r="E15" s="26" t="s">
        <v>8</v>
      </c>
      <c r="F15" s="26" t="s">
        <v>9</v>
      </c>
      <c r="G15" s="76" t="s">
        <v>8</v>
      </c>
      <c r="H15" s="80" t="s">
        <v>8</v>
      </c>
      <c r="I15" s="84" t="s">
        <v>45</v>
      </c>
      <c r="J15" s="88" t="s">
        <v>9</v>
      </c>
      <c r="K15" s="26" t="s">
        <v>9</v>
      </c>
      <c r="L15" s="92" t="s">
        <v>45</v>
      </c>
      <c r="M15" s="96" t="s">
        <v>8</v>
      </c>
      <c r="N15" s="26" t="s">
        <v>8</v>
      </c>
      <c r="O15" s="96"/>
      <c r="P15" s="100"/>
      <c r="Q15" s="104"/>
      <c r="R15" s="108"/>
      <c r="S15" s="112"/>
      <c r="T15" s="116"/>
      <c r="U15" s="120"/>
      <c r="V15" s="124"/>
      <c r="W15" s="128"/>
      <c r="X15" s="26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</row>
    <row r="16" spans="2:101" s="8" customFormat="1" ht="20.100000000000001" customHeight="1" x14ac:dyDescent="0.3">
      <c r="B16" s="131" t="s">
        <v>27</v>
      </c>
      <c r="C16" s="24"/>
      <c r="D16" s="25">
        <v>1</v>
      </c>
      <c r="E16" s="26" t="s">
        <v>7</v>
      </c>
      <c r="F16" s="26" t="s">
        <v>8</v>
      </c>
      <c r="G16" s="76" t="s">
        <v>7</v>
      </c>
      <c r="H16" s="80" t="s">
        <v>7</v>
      </c>
      <c r="I16" s="84" t="s">
        <v>45</v>
      </c>
      <c r="J16" s="88" t="s">
        <v>8</v>
      </c>
      <c r="K16" s="26" t="s">
        <v>9</v>
      </c>
      <c r="L16" s="92" t="s">
        <v>8</v>
      </c>
      <c r="M16" s="96" t="s">
        <v>7</v>
      </c>
      <c r="N16" s="26" t="s">
        <v>7</v>
      </c>
      <c r="O16" s="96"/>
      <c r="P16" s="100"/>
      <c r="Q16" s="104"/>
      <c r="R16" s="108"/>
      <c r="S16" s="112"/>
      <c r="T16" s="116"/>
      <c r="U16" s="120"/>
      <c r="V16" s="124"/>
      <c r="W16" s="128"/>
      <c r="X16" s="26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</row>
    <row r="17" spans="2:101" s="8" customFormat="1" ht="20.100000000000001" hidden="1" customHeight="1" x14ac:dyDescent="0.3">
      <c r="B17" s="23"/>
      <c r="C17" s="24"/>
      <c r="D17" s="25"/>
      <c r="E17" s="26"/>
      <c r="F17" s="26"/>
      <c r="G17" s="76"/>
      <c r="H17" s="80"/>
      <c r="I17" s="84"/>
      <c r="J17" s="88"/>
      <c r="K17" s="26"/>
      <c r="L17" s="92"/>
      <c r="M17" s="96"/>
      <c r="N17" s="26"/>
      <c r="O17" s="96"/>
      <c r="P17" s="100"/>
      <c r="Q17" s="104"/>
      <c r="R17" s="108"/>
      <c r="S17" s="112"/>
      <c r="T17" s="116"/>
      <c r="U17" s="120"/>
      <c r="V17" s="124"/>
      <c r="W17" s="128"/>
      <c r="X17" s="26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</row>
    <row r="18" spans="2:101" s="8" customFormat="1" ht="20.100000000000001" hidden="1" customHeight="1" x14ac:dyDescent="0.3">
      <c r="B18" s="23"/>
      <c r="C18" s="24"/>
      <c r="D18" s="25"/>
      <c r="E18" s="26"/>
      <c r="F18" s="26"/>
      <c r="G18" s="76"/>
      <c r="H18" s="80"/>
      <c r="I18" s="84"/>
      <c r="J18" s="88"/>
      <c r="K18" s="26"/>
      <c r="L18" s="92"/>
      <c r="M18" s="96"/>
      <c r="N18" s="26"/>
      <c r="O18" s="96"/>
      <c r="P18" s="100"/>
      <c r="Q18" s="104"/>
      <c r="R18" s="108"/>
      <c r="S18" s="112"/>
      <c r="T18" s="116"/>
      <c r="U18" s="120"/>
      <c r="V18" s="124"/>
      <c r="W18" s="128"/>
      <c r="X18" s="26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</row>
    <row r="19" spans="2:101" s="8" customFormat="1" ht="20.100000000000001" hidden="1" customHeight="1" x14ac:dyDescent="0.3">
      <c r="B19" s="23"/>
      <c r="C19" s="24"/>
      <c r="D19" s="25"/>
      <c r="E19" s="26"/>
      <c r="F19" s="26"/>
      <c r="G19" s="76"/>
      <c r="H19" s="80"/>
      <c r="I19" s="84"/>
      <c r="J19" s="88"/>
      <c r="K19" s="26"/>
      <c r="L19" s="92"/>
      <c r="M19" s="96"/>
      <c r="N19" s="26"/>
      <c r="O19" s="96"/>
      <c r="P19" s="100"/>
      <c r="Q19" s="104"/>
      <c r="R19" s="108"/>
      <c r="S19" s="112"/>
      <c r="T19" s="116"/>
      <c r="U19" s="120"/>
      <c r="V19" s="124"/>
      <c r="W19" s="128"/>
      <c r="X19" s="26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</row>
    <row r="20" spans="2:101" s="8" customFormat="1" ht="20.100000000000001" hidden="1" customHeight="1" x14ac:dyDescent="0.3">
      <c r="B20" s="23"/>
      <c r="C20" s="24"/>
      <c r="D20" s="25"/>
      <c r="E20" s="26"/>
      <c r="F20" s="26"/>
      <c r="G20" s="76"/>
      <c r="H20" s="80"/>
      <c r="I20" s="84"/>
      <c r="J20" s="88"/>
      <c r="K20" s="26"/>
      <c r="L20" s="92"/>
      <c r="M20" s="96"/>
      <c r="N20" s="26"/>
      <c r="O20" s="96"/>
      <c r="P20" s="100"/>
      <c r="Q20" s="104"/>
      <c r="R20" s="108"/>
      <c r="S20" s="112"/>
      <c r="T20" s="116"/>
      <c r="U20" s="120"/>
      <c r="V20" s="124"/>
      <c r="W20" s="128"/>
      <c r="X20" s="26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</row>
    <row r="21" spans="2:101" s="8" customFormat="1" ht="20.100000000000001" hidden="1" customHeight="1" x14ac:dyDescent="0.3">
      <c r="B21" s="23"/>
      <c r="C21" s="24"/>
      <c r="D21" s="25"/>
      <c r="E21" s="26"/>
      <c r="F21" s="26"/>
      <c r="G21" s="76"/>
      <c r="H21" s="80"/>
      <c r="I21" s="84"/>
      <c r="J21" s="88"/>
      <c r="K21" s="26"/>
      <c r="L21" s="92"/>
      <c r="M21" s="96"/>
      <c r="N21" s="26"/>
      <c r="O21" s="96"/>
      <c r="P21" s="100"/>
      <c r="Q21" s="104"/>
      <c r="R21" s="108"/>
      <c r="S21" s="112"/>
      <c r="T21" s="116"/>
      <c r="U21" s="120"/>
      <c r="V21" s="124"/>
      <c r="W21" s="128"/>
      <c r="X21" s="26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</row>
    <row r="22" spans="2:101" s="8" customFormat="1" ht="20.100000000000001" hidden="1" customHeight="1" x14ac:dyDescent="0.3">
      <c r="B22" s="23"/>
      <c r="C22" s="24"/>
      <c r="D22" s="25"/>
      <c r="E22" s="26"/>
      <c r="F22" s="26"/>
      <c r="G22" s="76"/>
      <c r="H22" s="80"/>
      <c r="I22" s="84"/>
      <c r="J22" s="88"/>
      <c r="K22" s="26"/>
      <c r="L22" s="92"/>
      <c r="M22" s="96"/>
      <c r="N22" s="26"/>
      <c r="O22" s="96"/>
      <c r="P22" s="100"/>
      <c r="Q22" s="104"/>
      <c r="R22" s="108"/>
      <c r="S22" s="112"/>
      <c r="T22" s="116"/>
      <c r="U22" s="120"/>
      <c r="V22" s="124"/>
      <c r="W22" s="128"/>
      <c r="X22" s="26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</row>
    <row r="23" spans="2:101" s="8" customFormat="1" ht="20.100000000000001" customHeight="1" x14ac:dyDescent="0.3">
      <c r="B23" s="14" t="s">
        <v>3</v>
      </c>
      <c r="C23" s="10">
        <v>0</v>
      </c>
      <c r="D23" s="33"/>
      <c r="E23" s="34"/>
      <c r="F23" s="34"/>
      <c r="G23" s="77"/>
      <c r="H23" s="81"/>
      <c r="I23" s="85"/>
      <c r="J23" s="89"/>
      <c r="K23" s="34"/>
      <c r="L23" s="93"/>
      <c r="M23" s="97"/>
      <c r="N23" s="34"/>
      <c r="O23" s="97"/>
      <c r="P23" s="101"/>
      <c r="Q23" s="105"/>
      <c r="R23" s="109"/>
      <c r="S23" s="113"/>
      <c r="T23" s="117"/>
      <c r="U23" s="121"/>
      <c r="V23" s="125"/>
      <c r="W23" s="129"/>
      <c r="X23" s="34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</row>
    <row r="24" spans="2:101" s="8" customFormat="1" ht="20.100000000000001" customHeight="1" x14ac:dyDescent="0.3">
      <c r="B24" s="131" t="s">
        <v>1</v>
      </c>
      <c r="C24" s="27">
        <f>$C$23</f>
        <v>0</v>
      </c>
      <c r="D24" s="29">
        <v>3</v>
      </c>
      <c r="E24" s="26" t="s">
        <v>9</v>
      </c>
      <c r="F24" s="26" t="s">
        <v>9</v>
      </c>
      <c r="G24" s="76" t="s">
        <v>9</v>
      </c>
      <c r="H24" s="80" t="s">
        <v>8</v>
      </c>
      <c r="I24" s="84" t="s">
        <v>9</v>
      </c>
      <c r="J24" s="88" t="s">
        <v>9</v>
      </c>
      <c r="K24" s="26" t="s">
        <v>8</v>
      </c>
      <c r="L24" s="92" t="s">
        <v>45</v>
      </c>
      <c r="M24" s="96" t="s">
        <v>9</v>
      </c>
      <c r="N24" s="26" t="s">
        <v>9</v>
      </c>
      <c r="O24" s="96"/>
      <c r="P24" s="100"/>
      <c r="Q24" s="104"/>
      <c r="R24" s="108"/>
      <c r="S24" s="112"/>
      <c r="T24" s="116"/>
      <c r="U24" s="120"/>
      <c r="V24" s="124"/>
      <c r="W24" s="128"/>
      <c r="X24" s="26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</row>
    <row r="25" spans="2:101" s="8" customFormat="1" ht="20.100000000000001" customHeight="1" x14ac:dyDescent="0.3">
      <c r="B25" s="131" t="s">
        <v>24</v>
      </c>
      <c r="C25" s="27">
        <f t="shared" ref="C25:C27" si="0">$C$23</f>
        <v>0</v>
      </c>
      <c r="D25" s="29">
        <v>3</v>
      </c>
      <c r="E25" s="26" t="s">
        <v>9</v>
      </c>
      <c r="F25" s="26" t="s">
        <v>9</v>
      </c>
      <c r="G25" s="76" t="s">
        <v>9</v>
      </c>
      <c r="H25" s="80" t="s">
        <v>9</v>
      </c>
      <c r="I25" s="84" t="s">
        <v>8</v>
      </c>
      <c r="J25" s="88" t="s">
        <v>9</v>
      </c>
      <c r="K25" s="26" t="s">
        <v>9</v>
      </c>
      <c r="L25" s="92" t="s">
        <v>46</v>
      </c>
      <c r="M25" s="96" t="s">
        <v>8</v>
      </c>
      <c r="N25" s="26" t="s">
        <v>8</v>
      </c>
      <c r="O25" s="96"/>
      <c r="P25" s="100"/>
      <c r="Q25" s="104"/>
      <c r="R25" s="108"/>
      <c r="S25" s="112"/>
      <c r="T25" s="116"/>
      <c r="U25" s="120"/>
      <c r="V25" s="124"/>
      <c r="W25" s="128"/>
      <c r="X25" s="26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</row>
    <row r="26" spans="2:101" s="8" customFormat="1" ht="20.100000000000001" customHeight="1" x14ac:dyDescent="0.3">
      <c r="B26" s="131" t="s">
        <v>15</v>
      </c>
      <c r="C26" s="27">
        <f t="shared" si="0"/>
        <v>0</v>
      </c>
      <c r="D26" s="29">
        <v>2</v>
      </c>
      <c r="E26" s="26" t="s">
        <v>9</v>
      </c>
      <c r="F26" s="26" t="s">
        <v>9</v>
      </c>
      <c r="G26" s="76" t="s">
        <v>7</v>
      </c>
      <c r="H26" s="80" t="s">
        <v>9</v>
      </c>
      <c r="I26" s="84" t="s">
        <v>8</v>
      </c>
      <c r="J26" s="88" t="s">
        <v>9</v>
      </c>
      <c r="K26" s="26" t="s">
        <v>9</v>
      </c>
      <c r="L26" s="92" t="s">
        <v>45</v>
      </c>
      <c r="M26" s="96" t="s">
        <v>9</v>
      </c>
      <c r="N26" s="26" t="s">
        <v>8</v>
      </c>
      <c r="O26" s="96"/>
      <c r="P26" s="100"/>
      <c r="Q26" s="104"/>
      <c r="R26" s="108"/>
      <c r="S26" s="112"/>
      <c r="T26" s="116"/>
      <c r="U26" s="120"/>
      <c r="V26" s="124"/>
      <c r="W26" s="128"/>
      <c r="X26" s="26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</row>
    <row r="27" spans="2:101" s="8" customFormat="1" ht="20.100000000000001" customHeight="1" x14ac:dyDescent="0.3">
      <c r="B27" s="131" t="s">
        <v>70</v>
      </c>
      <c r="C27" s="27">
        <f t="shared" si="0"/>
        <v>0</v>
      </c>
      <c r="D27" s="29">
        <v>1</v>
      </c>
      <c r="E27" s="26" t="s">
        <v>9</v>
      </c>
      <c r="F27" s="26" t="s">
        <v>9</v>
      </c>
      <c r="G27" s="76" t="s">
        <v>9</v>
      </c>
      <c r="H27" s="80" t="s">
        <v>8</v>
      </c>
      <c r="I27" s="84" t="s">
        <v>8</v>
      </c>
      <c r="J27" s="88" t="s">
        <v>9</v>
      </c>
      <c r="K27" s="26" t="s">
        <v>9</v>
      </c>
      <c r="L27" s="92" t="s">
        <v>46</v>
      </c>
      <c r="M27" s="96" t="s">
        <v>8</v>
      </c>
      <c r="N27" s="26" t="s">
        <v>8</v>
      </c>
      <c r="O27" s="96"/>
      <c r="P27" s="100"/>
      <c r="Q27" s="104"/>
      <c r="R27" s="108"/>
      <c r="S27" s="112"/>
      <c r="T27" s="116"/>
      <c r="U27" s="120"/>
      <c r="V27" s="124"/>
      <c r="W27" s="128"/>
      <c r="X27" s="26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</row>
    <row r="28" spans="2:101" s="8" customFormat="1" ht="20.100000000000001" hidden="1" customHeight="1" x14ac:dyDescent="0.3">
      <c r="B28" s="23"/>
      <c r="C28" s="27"/>
      <c r="D28" s="29"/>
      <c r="E28" s="26"/>
      <c r="F28" s="26"/>
      <c r="G28" s="76"/>
      <c r="H28" s="80"/>
      <c r="I28" s="84"/>
      <c r="J28" s="88"/>
      <c r="K28" s="26"/>
      <c r="L28" s="92"/>
      <c r="M28" s="96"/>
      <c r="N28" s="26"/>
      <c r="O28" s="96"/>
      <c r="P28" s="100"/>
      <c r="Q28" s="104"/>
      <c r="R28" s="108"/>
      <c r="S28" s="112"/>
      <c r="T28" s="116"/>
      <c r="U28" s="120"/>
      <c r="V28" s="124"/>
      <c r="W28" s="128"/>
      <c r="X28" s="26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</row>
    <row r="29" spans="2:101" s="8" customFormat="1" ht="20.100000000000001" hidden="1" customHeight="1" x14ac:dyDescent="0.3">
      <c r="B29" s="23"/>
      <c r="C29" s="27"/>
      <c r="D29" s="29"/>
      <c r="E29" s="26"/>
      <c r="F29" s="26"/>
      <c r="G29" s="76"/>
      <c r="H29" s="80"/>
      <c r="I29" s="84"/>
      <c r="J29" s="88"/>
      <c r="K29" s="26"/>
      <c r="L29" s="92"/>
      <c r="M29" s="96"/>
      <c r="N29" s="26"/>
      <c r="O29" s="96"/>
      <c r="P29" s="100"/>
      <c r="Q29" s="104"/>
      <c r="R29" s="108"/>
      <c r="S29" s="112"/>
      <c r="T29" s="116"/>
      <c r="U29" s="120"/>
      <c r="V29" s="124"/>
      <c r="W29" s="128"/>
      <c r="X29" s="26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</row>
    <row r="30" spans="2:101" s="8" customFormat="1" ht="20.100000000000001" hidden="1" customHeight="1" x14ac:dyDescent="0.3">
      <c r="B30" s="23"/>
      <c r="C30" s="27"/>
      <c r="D30" s="29"/>
      <c r="E30" s="26"/>
      <c r="F30" s="26"/>
      <c r="G30" s="76"/>
      <c r="H30" s="80"/>
      <c r="I30" s="84"/>
      <c r="J30" s="88"/>
      <c r="K30" s="26"/>
      <c r="L30" s="92"/>
      <c r="M30" s="96"/>
      <c r="N30" s="26"/>
      <c r="O30" s="96"/>
      <c r="P30" s="100"/>
      <c r="Q30" s="104"/>
      <c r="R30" s="108"/>
      <c r="S30" s="112"/>
      <c r="T30" s="116"/>
      <c r="U30" s="120"/>
      <c r="V30" s="124"/>
      <c r="W30" s="128"/>
      <c r="X30" s="26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</row>
    <row r="31" spans="2:101" s="8" customFormat="1" ht="20.100000000000001" hidden="1" customHeight="1" x14ac:dyDescent="0.3">
      <c r="B31" s="23"/>
      <c r="C31" s="27"/>
      <c r="D31" s="29"/>
      <c r="E31" s="26"/>
      <c r="F31" s="26"/>
      <c r="G31" s="76"/>
      <c r="H31" s="80"/>
      <c r="I31" s="84"/>
      <c r="J31" s="88"/>
      <c r="K31" s="26"/>
      <c r="L31" s="92"/>
      <c r="M31" s="96"/>
      <c r="N31" s="26"/>
      <c r="O31" s="96"/>
      <c r="P31" s="100"/>
      <c r="Q31" s="104"/>
      <c r="R31" s="108"/>
      <c r="S31" s="112"/>
      <c r="T31" s="116"/>
      <c r="U31" s="120"/>
      <c r="V31" s="124"/>
      <c r="W31" s="128"/>
      <c r="X31" s="26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</row>
    <row r="32" spans="2:101" s="8" customFormat="1" ht="20.100000000000001" customHeight="1" x14ac:dyDescent="0.3">
      <c r="B32" s="15" t="s">
        <v>4</v>
      </c>
      <c r="C32" s="11">
        <v>0</v>
      </c>
      <c r="D32" s="18"/>
      <c r="E32" s="11"/>
      <c r="F32" s="11"/>
      <c r="G32" s="74"/>
      <c r="H32" s="78"/>
      <c r="I32" s="82"/>
      <c r="J32" s="86"/>
      <c r="K32" s="11"/>
      <c r="L32" s="90"/>
      <c r="M32" s="94"/>
      <c r="N32" s="11"/>
      <c r="O32" s="94"/>
      <c r="P32" s="98"/>
      <c r="Q32" s="102"/>
      <c r="R32" s="106"/>
      <c r="S32" s="110"/>
      <c r="T32" s="114"/>
      <c r="U32" s="118"/>
      <c r="V32" s="122"/>
      <c r="W32" s="126"/>
      <c r="X32" s="11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</row>
    <row r="33" spans="2:101" s="8" customFormat="1" ht="20.100000000000001" customHeight="1" x14ac:dyDescent="0.3">
      <c r="B33" s="131" t="s">
        <v>23</v>
      </c>
      <c r="C33" s="28">
        <f>$C$32</f>
        <v>0</v>
      </c>
      <c r="D33" s="29">
        <v>3</v>
      </c>
      <c r="E33" s="26" t="s">
        <v>8</v>
      </c>
      <c r="F33" s="26" t="s">
        <v>8</v>
      </c>
      <c r="G33" s="76" t="s">
        <v>10</v>
      </c>
      <c r="H33" s="80" t="s">
        <v>10</v>
      </c>
      <c r="I33" s="84" t="s">
        <v>10</v>
      </c>
      <c r="J33" s="88" t="s">
        <v>11</v>
      </c>
      <c r="K33" s="26" t="s">
        <v>11</v>
      </c>
      <c r="L33" s="92" t="s">
        <v>47</v>
      </c>
      <c r="M33" s="96" t="s">
        <v>8</v>
      </c>
      <c r="N33" s="26" t="s">
        <v>11</v>
      </c>
      <c r="O33" s="96"/>
      <c r="P33" s="100"/>
      <c r="Q33" s="104"/>
      <c r="R33" s="108"/>
      <c r="S33" s="112"/>
      <c r="T33" s="116"/>
      <c r="U33" s="120"/>
      <c r="V33" s="124"/>
      <c r="W33" s="128"/>
      <c r="X33" s="26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</row>
    <row r="34" spans="2:101" s="8" customFormat="1" ht="20.100000000000001" customHeight="1" x14ac:dyDescent="0.3">
      <c r="B34" s="131" t="s">
        <v>21</v>
      </c>
      <c r="C34" s="28">
        <f t="shared" ref="C34:C38" si="1">$C$32</f>
        <v>0</v>
      </c>
      <c r="D34" s="29">
        <v>2</v>
      </c>
      <c r="E34" s="26" t="s">
        <v>8</v>
      </c>
      <c r="F34" s="26" t="s">
        <v>10</v>
      </c>
      <c r="G34" s="76" t="s">
        <v>10</v>
      </c>
      <c r="H34" s="80" t="s">
        <v>10</v>
      </c>
      <c r="I34" s="84" t="s">
        <v>8</v>
      </c>
      <c r="J34" s="88" t="s">
        <v>8</v>
      </c>
      <c r="K34" s="26" t="s">
        <v>11</v>
      </c>
      <c r="L34" s="92" t="s">
        <v>45</v>
      </c>
      <c r="M34" s="96" t="s">
        <v>10</v>
      </c>
      <c r="N34" s="26" t="s">
        <v>8</v>
      </c>
      <c r="O34" s="96"/>
      <c r="P34" s="100"/>
      <c r="Q34" s="104"/>
      <c r="R34" s="108"/>
      <c r="S34" s="112"/>
      <c r="T34" s="116"/>
      <c r="U34" s="120"/>
      <c r="V34" s="124"/>
      <c r="W34" s="128"/>
      <c r="X34" s="26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</row>
    <row r="35" spans="2:101" s="8" customFormat="1" ht="20.100000000000001" customHeight="1" x14ac:dyDescent="0.3">
      <c r="B35" s="131" t="s">
        <v>29</v>
      </c>
      <c r="C35" s="28">
        <f t="shared" si="1"/>
        <v>0</v>
      </c>
      <c r="D35" s="29">
        <v>2</v>
      </c>
      <c r="E35" s="26" t="s">
        <v>10</v>
      </c>
      <c r="F35" s="26" t="s">
        <v>10</v>
      </c>
      <c r="G35" s="76" t="s">
        <v>10</v>
      </c>
      <c r="H35" s="80" t="s">
        <v>10</v>
      </c>
      <c r="I35" s="84" t="s">
        <v>10</v>
      </c>
      <c r="J35" s="88" t="s">
        <v>8</v>
      </c>
      <c r="K35" s="26" t="s">
        <v>8</v>
      </c>
      <c r="L35" s="92" t="s">
        <v>47</v>
      </c>
      <c r="M35" s="96" t="s">
        <v>8</v>
      </c>
      <c r="N35" s="26" t="s">
        <v>10</v>
      </c>
      <c r="O35" s="96"/>
      <c r="P35" s="100"/>
      <c r="Q35" s="104"/>
      <c r="R35" s="108"/>
      <c r="S35" s="112"/>
      <c r="T35" s="116"/>
      <c r="U35" s="120"/>
      <c r="V35" s="124"/>
      <c r="W35" s="128"/>
      <c r="X35" s="26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</row>
    <row r="36" spans="2:101" s="8" customFormat="1" ht="20.100000000000001" customHeight="1" x14ac:dyDescent="0.3">
      <c r="B36" s="131" t="s">
        <v>30</v>
      </c>
      <c r="C36" s="28">
        <f t="shared" si="1"/>
        <v>0</v>
      </c>
      <c r="D36" s="29">
        <v>2</v>
      </c>
      <c r="E36" s="26" t="s">
        <v>10</v>
      </c>
      <c r="F36" s="26" t="s">
        <v>8</v>
      </c>
      <c r="G36" s="76" t="s">
        <v>10</v>
      </c>
      <c r="H36" s="80" t="s">
        <v>10</v>
      </c>
      <c r="I36" s="84" t="s">
        <v>8</v>
      </c>
      <c r="J36" s="88" t="s">
        <v>10</v>
      </c>
      <c r="K36" s="26" t="s">
        <v>11</v>
      </c>
      <c r="L36" s="92" t="s">
        <v>47</v>
      </c>
      <c r="M36" s="96" t="s">
        <v>8</v>
      </c>
      <c r="N36" s="26" t="s">
        <v>8</v>
      </c>
      <c r="O36" s="96"/>
      <c r="P36" s="100"/>
      <c r="Q36" s="104"/>
      <c r="R36" s="108"/>
      <c r="S36" s="112"/>
      <c r="T36" s="116"/>
      <c r="U36" s="120"/>
      <c r="V36" s="124"/>
      <c r="W36" s="128"/>
      <c r="X36" s="26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</row>
    <row r="37" spans="2:101" s="8" customFormat="1" ht="20.100000000000001" customHeight="1" x14ac:dyDescent="0.3">
      <c r="B37" s="131" t="s">
        <v>31</v>
      </c>
      <c r="C37" s="28">
        <f t="shared" si="1"/>
        <v>0</v>
      </c>
      <c r="D37" s="29">
        <v>3</v>
      </c>
      <c r="E37" s="26" t="s">
        <v>10</v>
      </c>
      <c r="F37" s="26" t="s">
        <v>8</v>
      </c>
      <c r="G37" s="76" t="s">
        <v>8</v>
      </c>
      <c r="H37" s="80" t="s">
        <v>8</v>
      </c>
      <c r="I37" s="84" t="s">
        <v>8</v>
      </c>
      <c r="J37" s="88" t="s">
        <v>8</v>
      </c>
      <c r="K37" s="26" t="s">
        <v>8</v>
      </c>
      <c r="L37" s="92" t="s">
        <v>47</v>
      </c>
      <c r="M37" s="96" t="s">
        <v>10</v>
      </c>
      <c r="N37" s="26" t="s">
        <v>8</v>
      </c>
      <c r="O37" s="96"/>
      <c r="P37" s="100"/>
      <c r="Q37" s="104"/>
      <c r="R37" s="108"/>
      <c r="S37" s="112"/>
      <c r="T37" s="116"/>
      <c r="U37" s="120"/>
      <c r="V37" s="124"/>
      <c r="W37" s="128"/>
      <c r="X37" s="26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</row>
    <row r="38" spans="2:101" s="8" customFormat="1" ht="20.100000000000001" customHeight="1" x14ac:dyDescent="0.3">
      <c r="B38" s="131" t="s">
        <v>20</v>
      </c>
      <c r="C38" s="28">
        <f t="shared" si="1"/>
        <v>0</v>
      </c>
      <c r="D38" s="29">
        <v>2</v>
      </c>
      <c r="E38" s="26" t="s">
        <v>8</v>
      </c>
      <c r="F38" s="26" t="s">
        <v>11</v>
      </c>
      <c r="G38" s="76" t="s">
        <v>8</v>
      </c>
      <c r="H38" s="80" t="s">
        <v>10</v>
      </c>
      <c r="I38" s="84" t="s">
        <v>10</v>
      </c>
      <c r="J38" s="88" t="s">
        <v>11</v>
      </c>
      <c r="K38" s="26" t="s">
        <v>11</v>
      </c>
      <c r="L38" s="92" t="s">
        <v>47</v>
      </c>
      <c r="M38" s="96" t="s">
        <v>10</v>
      </c>
      <c r="N38" s="26" t="s">
        <v>8</v>
      </c>
      <c r="O38" s="96"/>
      <c r="P38" s="100"/>
      <c r="Q38" s="104"/>
      <c r="R38" s="108"/>
      <c r="S38" s="112"/>
      <c r="T38" s="116"/>
      <c r="U38" s="120"/>
      <c r="V38" s="124"/>
      <c r="W38" s="128"/>
      <c r="X38" s="26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</row>
    <row r="39" spans="2:101" s="8" customFormat="1" ht="20.100000000000001" hidden="1" customHeight="1" x14ac:dyDescent="0.3">
      <c r="B39" s="23"/>
      <c r="C39" s="28"/>
      <c r="D39" s="29"/>
      <c r="E39" s="26"/>
      <c r="F39" s="26"/>
      <c r="G39" s="76"/>
      <c r="H39" s="80"/>
      <c r="I39" s="84"/>
      <c r="J39" s="88"/>
      <c r="K39" s="26"/>
      <c r="L39" s="92"/>
      <c r="M39" s="96"/>
      <c r="N39" s="26"/>
      <c r="O39" s="96"/>
      <c r="P39" s="100"/>
      <c r="Q39" s="104"/>
      <c r="R39" s="108"/>
      <c r="S39" s="112"/>
      <c r="T39" s="116"/>
      <c r="U39" s="120"/>
      <c r="V39" s="124"/>
      <c r="W39" s="128"/>
      <c r="X39" s="26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</row>
    <row r="40" spans="2:101" s="8" customFormat="1" ht="20.100000000000001" hidden="1" customHeight="1" x14ac:dyDescent="0.3">
      <c r="B40" s="23"/>
      <c r="C40" s="28"/>
      <c r="D40" s="29"/>
      <c r="E40" s="26"/>
      <c r="F40" s="26"/>
      <c r="G40" s="76"/>
      <c r="H40" s="80"/>
      <c r="I40" s="84"/>
      <c r="J40" s="88"/>
      <c r="K40" s="26"/>
      <c r="L40" s="92"/>
      <c r="M40" s="96"/>
      <c r="N40" s="26"/>
      <c r="O40" s="96"/>
      <c r="P40" s="100"/>
      <c r="Q40" s="104"/>
      <c r="R40" s="108"/>
      <c r="S40" s="112"/>
      <c r="T40" s="116"/>
      <c r="U40" s="120"/>
      <c r="V40" s="124"/>
      <c r="W40" s="128"/>
      <c r="X40" s="26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</row>
    <row r="41" spans="2:101" s="8" customFormat="1" ht="20.100000000000001" customHeight="1" x14ac:dyDescent="0.3">
      <c r="B41" s="16" t="s">
        <v>12</v>
      </c>
      <c r="C41" s="12">
        <v>0</v>
      </c>
      <c r="D41" s="19"/>
      <c r="E41" s="12"/>
      <c r="F41" s="12"/>
      <c r="G41" s="75"/>
      <c r="H41" s="79"/>
      <c r="I41" s="83"/>
      <c r="J41" s="87"/>
      <c r="K41" s="12"/>
      <c r="L41" s="91"/>
      <c r="M41" s="95"/>
      <c r="N41" s="12"/>
      <c r="O41" s="95"/>
      <c r="P41" s="99"/>
      <c r="Q41" s="103"/>
      <c r="R41" s="107"/>
      <c r="S41" s="111"/>
      <c r="T41" s="115"/>
      <c r="U41" s="119"/>
      <c r="V41" s="123"/>
      <c r="W41" s="127"/>
      <c r="X41" s="12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</row>
    <row r="42" spans="2:101" s="8" customFormat="1" ht="20.100000000000001" customHeight="1" x14ac:dyDescent="0.3">
      <c r="B42" s="131" t="s">
        <v>50</v>
      </c>
      <c r="C42" s="28">
        <f>$C$41</f>
        <v>0</v>
      </c>
      <c r="D42" s="29">
        <v>2</v>
      </c>
      <c r="E42" s="26" t="s">
        <v>9</v>
      </c>
      <c r="F42" s="26" t="s">
        <v>7</v>
      </c>
      <c r="G42" s="76" t="s">
        <v>9</v>
      </c>
      <c r="H42" s="80" t="s">
        <v>7</v>
      </c>
      <c r="I42" s="84" t="s">
        <v>7</v>
      </c>
      <c r="J42" s="88" t="s">
        <v>9</v>
      </c>
      <c r="K42" s="26" t="s">
        <v>9</v>
      </c>
      <c r="L42" s="92" t="s">
        <v>46</v>
      </c>
      <c r="M42" s="96" t="s">
        <v>7</v>
      </c>
      <c r="N42" s="26" t="s">
        <v>8</v>
      </c>
      <c r="O42" s="96"/>
      <c r="P42" s="100"/>
      <c r="Q42" s="104"/>
      <c r="R42" s="108"/>
      <c r="S42" s="112"/>
      <c r="T42" s="116"/>
      <c r="U42" s="120"/>
      <c r="V42" s="124"/>
      <c r="W42" s="128"/>
      <c r="X42" s="26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</row>
    <row r="43" spans="2:101" s="8" customFormat="1" ht="20.100000000000001" customHeight="1" x14ac:dyDescent="0.3">
      <c r="B43" s="131" t="s">
        <v>54</v>
      </c>
      <c r="C43" s="28"/>
      <c r="D43" s="29">
        <v>1</v>
      </c>
      <c r="E43" s="26" t="s">
        <v>8</v>
      </c>
      <c r="F43" s="26" t="s">
        <v>7</v>
      </c>
      <c r="G43" s="76" t="s">
        <v>8</v>
      </c>
      <c r="H43" s="80" t="s">
        <v>7</v>
      </c>
      <c r="I43" s="84" t="s">
        <v>9</v>
      </c>
      <c r="J43" s="88" t="s">
        <v>7</v>
      </c>
      <c r="K43" s="26" t="s">
        <v>9</v>
      </c>
      <c r="L43" s="92" t="s">
        <v>46</v>
      </c>
      <c r="M43" s="96" t="s">
        <v>7</v>
      </c>
      <c r="N43" s="26" t="s">
        <v>8</v>
      </c>
      <c r="O43" s="96"/>
      <c r="P43" s="100"/>
      <c r="Q43" s="104"/>
      <c r="R43" s="108"/>
      <c r="S43" s="112"/>
      <c r="T43" s="116"/>
      <c r="U43" s="120"/>
      <c r="V43" s="124"/>
      <c r="W43" s="128"/>
      <c r="X43" s="26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</row>
    <row r="44" spans="2:101" s="8" customFormat="1" ht="20.100000000000001" customHeight="1" x14ac:dyDescent="0.3">
      <c r="B44" s="131" t="s">
        <v>49</v>
      </c>
      <c r="C44" s="28">
        <f t="shared" ref="C44:C46" si="2">$C$41</f>
        <v>0</v>
      </c>
      <c r="D44" s="29">
        <v>3</v>
      </c>
      <c r="E44" s="26" t="s">
        <v>8</v>
      </c>
      <c r="F44" s="26" t="s">
        <v>45</v>
      </c>
      <c r="G44" s="76" t="s">
        <v>9</v>
      </c>
      <c r="H44" s="80" t="s">
        <v>45</v>
      </c>
      <c r="I44" s="84" t="s">
        <v>9</v>
      </c>
      <c r="J44" s="88" t="s">
        <v>9</v>
      </c>
      <c r="K44" s="26" t="s">
        <v>8</v>
      </c>
      <c r="L44" s="92" t="s">
        <v>45</v>
      </c>
      <c r="M44" s="96" t="s">
        <v>7</v>
      </c>
      <c r="N44" s="26" t="s">
        <v>7</v>
      </c>
      <c r="O44" s="96"/>
      <c r="P44" s="100"/>
      <c r="Q44" s="104"/>
      <c r="R44" s="108"/>
      <c r="S44" s="112"/>
      <c r="T44" s="116"/>
      <c r="U44" s="120"/>
      <c r="V44" s="124"/>
      <c r="W44" s="128"/>
      <c r="X44" s="26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</row>
    <row r="45" spans="2:101" s="8" customFormat="1" ht="20.100000000000001" customHeight="1" x14ac:dyDescent="0.3">
      <c r="B45" s="131" t="s">
        <v>53</v>
      </c>
      <c r="C45" s="28">
        <f t="shared" si="2"/>
        <v>0</v>
      </c>
      <c r="D45" s="29">
        <v>3</v>
      </c>
      <c r="E45" s="26" t="s">
        <v>7</v>
      </c>
      <c r="F45" s="26" t="s">
        <v>7</v>
      </c>
      <c r="G45" s="76" t="s">
        <v>7</v>
      </c>
      <c r="H45" s="80" t="s">
        <v>7</v>
      </c>
      <c r="I45" s="84" t="s">
        <v>7</v>
      </c>
      <c r="J45" s="88" t="s">
        <v>7</v>
      </c>
      <c r="K45" s="26" t="s">
        <v>8</v>
      </c>
      <c r="L45" s="92" t="s">
        <v>46</v>
      </c>
      <c r="M45" s="96" t="s">
        <v>7</v>
      </c>
      <c r="N45" s="26" t="s">
        <v>7</v>
      </c>
      <c r="O45" s="96"/>
      <c r="P45" s="100"/>
      <c r="Q45" s="104"/>
      <c r="R45" s="108"/>
      <c r="S45" s="112"/>
      <c r="T45" s="116"/>
      <c r="U45" s="120"/>
      <c r="V45" s="124"/>
      <c r="W45" s="128"/>
      <c r="X45" s="26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</row>
    <row r="46" spans="2:101" s="8" customFormat="1" ht="19.5" customHeight="1" x14ac:dyDescent="0.3">
      <c r="B46" s="131" t="s">
        <v>52</v>
      </c>
      <c r="C46" s="28">
        <f t="shared" si="2"/>
        <v>0</v>
      </c>
      <c r="D46" s="29">
        <v>2</v>
      </c>
      <c r="E46" s="26" t="s">
        <v>7</v>
      </c>
      <c r="F46" s="26" t="s">
        <v>7</v>
      </c>
      <c r="G46" s="76" t="s">
        <v>7</v>
      </c>
      <c r="H46" s="80" t="s">
        <v>7</v>
      </c>
      <c r="I46" s="84" t="s">
        <v>7</v>
      </c>
      <c r="J46" s="88" t="s">
        <v>8</v>
      </c>
      <c r="K46" s="26" t="s">
        <v>8</v>
      </c>
      <c r="L46" s="92" t="s">
        <v>46</v>
      </c>
      <c r="M46" s="96" t="s">
        <v>8</v>
      </c>
      <c r="N46" s="26" t="s">
        <v>8</v>
      </c>
      <c r="O46" s="96"/>
      <c r="P46" s="100"/>
      <c r="Q46" s="104"/>
      <c r="R46" s="108"/>
      <c r="S46" s="112"/>
      <c r="T46" s="116"/>
      <c r="U46" s="120"/>
      <c r="V46" s="124"/>
      <c r="W46" s="128"/>
      <c r="X46" s="26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</row>
    <row r="47" spans="2:101" s="8" customFormat="1" ht="20.100000000000001" hidden="1" customHeight="1" x14ac:dyDescent="0.3">
      <c r="B47" s="23"/>
      <c r="C47" s="28"/>
      <c r="D47" s="29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</row>
    <row r="48" spans="2:101" s="8" customFormat="1" ht="20.100000000000001" hidden="1" customHeight="1" x14ac:dyDescent="0.3">
      <c r="B48" s="23"/>
      <c r="C48" s="28"/>
      <c r="D48" s="29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</row>
    <row r="49" spans="2:101" s="8" customFormat="1" ht="20.100000000000001" hidden="1" customHeight="1" x14ac:dyDescent="0.3">
      <c r="B49" s="23"/>
      <c r="C49" s="28"/>
      <c r="D49" s="29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</row>
    <row r="50" spans="2:101" ht="32.25" customHeight="1" x14ac:dyDescent="0.25">
      <c r="B50" s="141" t="s">
        <v>22</v>
      </c>
      <c r="C50" s="142"/>
      <c r="D50" s="143"/>
      <c r="E50" s="144" t="str">
        <f>IF('Eval Scorecard'!E30=0,"Pass", "fail")</f>
        <v>Pass</v>
      </c>
      <c r="F50" s="144" t="str">
        <f>IF('Eval Scorecard'!F30=0,"Pass", "fail")</f>
        <v>Pass</v>
      </c>
      <c r="G50" s="144" t="str">
        <f>IF('Eval Scorecard'!G30=0,"Pass", "fail")</f>
        <v>Pass</v>
      </c>
      <c r="H50" s="144" t="str">
        <f>IF('Eval Scorecard'!H30=0,"Pass", "fail")</f>
        <v>Pass</v>
      </c>
      <c r="I50" s="144" t="str">
        <f>IF('Eval Scorecard'!I30=0,"Pass", "fail")</f>
        <v>Pass</v>
      </c>
      <c r="J50" s="144" t="str">
        <f>IF('Eval Scorecard'!J30=0,"Pass", "fail")</f>
        <v>Pass</v>
      </c>
      <c r="K50" s="144" t="str">
        <f>IF('Eval Scorecard'!K30=0,"Pass", "fail")</f>
        <v>Pass</v>
      </c>
      <c r="L50" s="144" t="str">
        <f>IF('Eval Scorecard'!L30=0,"Pass", "fail")</f>
        <v>Pass</v>
      </c>
      <c r="M50" s="144" t="str">
        <f>IF('Eval Scorecard'!M30=0,"Pass", "fail")</f>
        <v>Pass</v>
      </c>
      <c r="N50" s="144" t="str">
        <f>IF('Eval Scorecard'!N30=0,"Pass", "fail")</f>
        <v>Pass</v>
      </c>
      <c r="O50" s="144" t="str">
        <f>IF('Eval Scorecard'!O30=0,"Pass", "fail")</f>
        <v>Pass</v>
      </c>
      <c r="P50" s="144" t="str">
        <f>IF('Eval Scorecard'!P30=0,"Pass", "fail")</f>
        <v>Pass</v>
      </c>
      <c r="Q50" s="144" t="str">
        <f>IF('Eval Scorecard'!Q30=0,"Pass", "fail")</f>
        <v>Pass</v>
      </c>
      <c r="R50" s="144" t="str">
        <f>IF('Eval Scorecard'!R30=0,"Pass", "fail")</f>
        <v>Pass</v>
      </c>
      <c r="S50" s="144" t="str">
        <f>IF('Eval Scorecard'!S30=0,"Pass", "fail")</f>
        <v>Pass</v>
      </c>
      <c r="T50" s="144" t="str">
        <f>IF('Eval Scorecard'!T30=0,"Pass", "fail")</f>
        <v>Pass</v>
      </c>
      <c r="U50" s="144" t="str">
        <f>IF('Eval Scorecard'!U30=0,"Pass", "fail")</f>
        <v>Pass</v>
      </c>
      <c r="V50" s="144" t="str">
        <f>IF('Eval Scorecard'!V30=0,"Pass", "fail")</f>
        <v>Pass</v>
      </c>
      <c r="W50" s="144" t="str">
        <f>IF('Eval Scorecard'!W30=0,"Pass", "fail")</f>
        <v>Pass</v>
      </c>
      <c r="X50" s="144" t="str">
        <f>IF('Eval Scorecard'!X30=0,"Pass", "fail")</f>
        <v>Pass</v>
      </c>
      <c r="Y50" s="144" t="str">
        <f>IF('Eval Scorecard'!Y30=0,"Pass", "fail")</f>
        <v>Pass</v>
      </c>
      <c r="Z50" s="144" t="str">
        <f>IF('Eval Scorecard'!Z30=0,"Pass", "fail")</f>
        <v>Pass</v>
      </c>
      <c r="AA50" s="144" t="str">
        <f>IF('Eval Scorecard'!AA30=0,"Pass", "fail")</f>
        <v>Pass</v>
      </c>
      <c r="AB50" s="144" t="str">
        <f>IF('Eval Scorecard'!AB30=0,"Pass", "fail")</f>
        <v>Pass</v>
      </c>
      <c r="AC50" s="144" t="str">
        <f>IF('Eval Scorecard'!AC30=0,"Pass", "fail")</f>
        <v>Pass</v>
      </c>
      <c r="AD50" s="144" t="str">
        <f>IF('Eval Scorecard'!AD30=0,"Pass", "fail")</f>
        <v>Pass</v>
      </c>
      <c r="AE50" s="144" t="str">
        <f>IF('Eval Scorecard'!AE30=0,"Pass", "fail")</f>
        <v>Pass</v>
      </c>
      <c r="AF50" s="144" t="str">
        <f>IF('Eval Scorecard'!AF30=0,"Pass", "fail")</f>
        <v>Pass</v>
      </c>
      <c r="AG50" s="144" t="str">
        <f>IF('Eval Scorecard'!AG30=0,"Pass", "fail")</f>
        <v>Pass</v>
      </c>
      <c r="AH50" s="144" t="str">
        <f>IF('Eval Scorecard'!AH30=0,"Pass", "fail")</f>
        <v>Pass</v>
      </c>
      <c r="AI50" s="144" t="str">
        <f>IF('Eval Scorecard'!AI30=0,"Pass", "fail")</f>
        <v>Pass</v>
      </c>
      <c r="AJ50" s="144" t="str">
        <f>IF('Eval Scorecard'!AJ30=0,"Pass", "fail")</f>
        <v>Pass</v>
      </c>
      <c r="AK50" s="144" t="str">
        <f>IF('Eval Scorecard'!AK30=0,"Pass", "fail")</f>
        <v>Pass</v>
      </c>
      <c r="AL50" s="144" t="str">
        <f>IF('Eval Scorecard'!AL30=0,"Pass", "fail")</f>
        <v>Pass</v>
      </c>
      <c r="AM50" s="144" t="str">
        <f>IF('Eval Scorecard'!AM30=0,"Pass", "fail")</f>
        <v>Pass</v>
      </c>
      <c r="AN50" s="144" t="str">
        <f>IF('Eval Scorecard'!AN30=0,"Pass", "fail")</f>
        <v>Pass</v>
      </c>
      <c r="AO50" s="144" t="str">
        <f>IF('Eval Scorecard'!AO30=0,"Pass", "fail")</f>
        <v>Pass</v>
      </c>
      <c r="AP50" s="144" t="str">
        <f>IF('Eval Scorecard'!AP30=0,"Pass", "fail")</f>
        <v>Pass</v>
      </c>
      <c r="AQ50" s="144" t="str">
        <f>IF('Eval Scorecard'!AQ30=0,"Pass", "fail")</f>
        <v>Pass</v>
      </c>
      <c r="AR50" s="144" t="str">
        <f>IF('Eval Scorecard'!AR30=0,"Pass", "fail")</f>
        <v>Pass</v>
      </c>
      <c r="AS50" s="144" t="str">
        <f>IF('Eval Scorecard'!AS30=0,"Pass", "fail")</f>
        <v>Pass</v>
      </c>
      <c r="AT50" s="144" t="str">
        <f>IF('Eval Scorecard'!AT30=0,"Pass", "fail")</f>
        <v>Pass</v>
      </c>
      <c r="AU50" s="144" t="str">
        <f>IF('Eval Scorecard'!AU30=0,"Pass", "fail")</f>
        <v>Pass</v>
      </c>
      <c r="AV50" s="144" t="str">
        <f>IF('Eval Scorecard'!AV30=0,"Pass", "fail")</f>
        <v>Pass</v>
      </c>
      <c r="AW50" s="144" t="str">
        <f>IF('Eval Scorecard'!AW30=0,"Pass", "fail")</f>
        <v>Pass</v>
      </c>
      <c r="AX50" s="144" t="str">
        <f>IF('Eval Scorecard'!AX30=0,"Pass", "fail")</f>
        <v>Pass</v>
      </c>
      <c r="AY50" s="144" t="str">
        <f>IF('Eval Scorecard'!AY30=0,"Pass", "fail")</f>
        <v>Pass</v>
      </c>
      <c r="AZ50" s="144" t="str">
        <f>IF('Eval Scorecard'!AZ30=0,"Pass", "fail")</f>
        <v>Pass</v>
      </c>
      <c r="BA50" s="144" t="str">
        <f>IF('Eval Scorecard'!BA30=0,"Pass", "fail")</f>
        <v>Pass</v>
      </c>
      <c r="BB50" s="144" t="str">
        <f>IF('Eval Scorecard'!BB30=0,"Pass", "fail")</f>
        <v>Pass</v>
      </c>
      <c r="BC50" s="144" t="str">
        <f>IF('Eval Scorecard'!BC30=0,"Pass", "fail")</f>
        <v>Pass</v>
      </c>
      <c r="BD50" s="144" t="str">
        <f>IF('Eval Scorecard'!BD30=0,"Pass", "fail")</f>
        <v>Pass</v>
      </c>
      <c r="BE50" s="144" t="str">
        <f>IF('Eval Scorecard'!BE30=0,"Pass", "fail")</f>
        <v>Pass</v>
      </c>
      <c r="BF50" s="144" t="str">
        <f>IF('Eval Scorecard'!BF30=0,"Pass", "fail")</f>
        <v>Pass</v>
      </c>
      <c r="BG50" s="144" t="str">
        <f>IF('Eval Scorecard'!BG30=0,"Pass", "fail")</f>
        <v>Pass</v>
      </c>
      <c r="BH50" s="144" t="str">
        <f>IF('Eval Scorecard'!BH30=0,"Pass", "fail")</f>
        <v>Pass</v>
      </c>
      <c r="BI50" s="144" t="str">
        <f>IF('Eval Scorecard'!BI30=0,"Pass", "fail")</f>
        <v>Pass</v>
      </c>
      <c r="BJ50" s="144" t="str">
        <f>IF('Eval Scorecard'!BJ30=0,"Pass", "fail")</f>
        <v>Pass</v>
      </c>
      <c r="BK50" s="144" t="str">
        <f>IF('Eval Scorecard'!BK30=0,"Pass", "fail")</f>
        <v>Pass</v>
      </c>
      <c r="BL50" s="144" t="str">
        <f>IF('Eval Scorecard'!BL30=0,"Pass", "fail")</f>
        <v>Pass</v>
      </c>
      <c r="BM50" s="144" t="str">
        <f>IF('Eval Scorecard'!BM30=0,"Pass", "fail")</f>
        <v>Pass</v>
      </c>
      <c r="BN50" s="144" t="str">
        <f>IF('Eval Scorecard'!BN30=0,"Pass", "fail")</f>
        <v>Pass</v>
      </c>
      <c r="BO50" s="144" t="str">
        <f>IF('Eval Scorecard'!BO30=0,"Pass", "fail")</f>
        <v>Pass</v>
      </c>
      <c r="BP50" s="144" t="str">
        <f>IF('Eval Scorecard'!BP30=0,"Pass", "fail")</f>
        <v>Pass</v>
      </c>
      <c r="BQ50" s="144" t="str">
        <f>IF('Eval Scorecard'!BQ30=0,"Pass", "fail")</f>
        <v>Pass</v>
      </c>
      <c r="BR50" s="144" t="str">
        <f>IF('Eval Scorecard'!BR30=0,"Pass", "fail")</f>
        <v>Pass</v>
      </c>
      <c r="BS50" s="144" t="str">
        <f>IF('Eval Scorecard'!BS30=0,"Pass", "fail")</f>
        <v>Pass</v>
      </c>
      <c r="BT50" s="144" t="str">
        <f>IF('Eval Scorecard'!BT30=0,"Pass", "fail")</f>
        <v>Pass</v>
      </c>
      <c r="BU50" s="144" t="str">
        <f>IF('Eval Scorecard'!BU30=0,"Pass", "fail")</f>
        <v>Pass</v>
      </c>
      <c r="BV50" s="144" t="str">
        <f>IF('Eval Scorecard'!BV30=0,"Pass", "fail")</f>
        <v>Pass</v>
      </c>
      <c r="BW50" s="144" t="str">
        <f>IF('Eval Scorecard'!BW30=0,"Pass", "fail")</f>
        <v>Pass</v>
      </c>
      <c r="BX50" s="144" t="str">
        <f>IF('Eval Scorecard'!BX30=0,"Pass", "fail")</f>
        <v>Pass</v>
      </c>
      <c r="BY50" s="144" t="str">
        <f>IF('Eval Scorecard'!BY30=0,"Pass", "fail")</f>
        <v>Pass</v>
      </c>
      <c r="BZ50" s="144" t="str">
        <f>IF('Eval Scorecard'!BZ30=0,"Pass", "fail")</f>
        <v>Pass</v>
      </c>
      <c r="CA50" s="144" t="str">
        <f>IF('Eval Scorecard'!CA30=0,"Pass", "fail")</f>
        <v>Pass</v>
      </c>
      <c r="CB50" s="144" t="str">
        <f>IF('Eval Scorecard'!CB30=0,"Pass", "fail")</f>
        <v>Pass</v>
      </c>
      <c r="CC50" s="144" t="str">
        <f>IF('Eval Scorecard'!CC30=0,"Pass", "fail")</f>
        <v>Pass</v>
      </c>
      <c r="CD50" s="144" t="str">
        <f>IF('Eval Scorecard'!CD30=0,"Pass", "fail")</f>
        <v>Pass</v>
      </c>
      <c r="CE50" s="144" t="str">
        <f>IF('Eval Scorecard'!CE30=0,"Pass", "fail")</f>
        <v>Pass</v>
      </c>
      <c r="CF50" s="144" t="str">
        <f>IF('Eval Scorecard'!CF30=0,"Pass", "fail")</f>
        <v>Pass</v>
      </c>
      <c r="CG50" s="144" t="str">
        <f>IF('Eval Scorecard'!CG30=0,"Pass", "fail")</f>
        <v>Pass</v>
      </c>
      <c r="CH50" s="144" t="str">
        <f>IF('Eval Scorecard'!CH30=0,"Pass", "fail")</f>
        <v>Pass</v>
      </c>
      <c r="CI50" s="144" t="str">
        <f>IF('Eval Scorecard'!CI30=0,"Pass", "fail")</f>
        <v>Pass</v>
      </c>
      <c r="CJ50" s="144" t="str">
        <f>IF('Eval Scorecard'!CJ30=0,"Pass", "fail")</f>
        <v>Pass</v>
      </c>
      <c r="CK50" s="144" t="str">
        <f>IF('Eval Scorecard'!CK30=0,"Pass", "fail")</f>
        <v>Pass</v>
      </c>
      <c r="CL50" s="144" t="str">
        <f>IF('Eval Scorecard'!CL30=0,"Pass", "fail")</f>
        <v>Pass</v>
      </c>
      <c r="CM50" s="144" t="str">
        <f>IF('Eval Scorecard'!CM30=0,"Pass", "fail")</f>
        <v>Pass</v>
      </c>
      <c r="CN50" s="144" t="str">
        <f>IF('Eval Scorecard'!CN30=0,"Pass", "fail")</f>
        <v>Pass</v>
      </c>
      <c r="CO50" s="144" t="str">
        <f>IF('Eval Scorecard'!CO30=0,"Pass", "fail")</f>
        <v>Pass</v>
      </c>
      <c r="CP50" s="144" t="str">
        <f>IF('Eval Scorecard'!CP30=0,"Pass", "fail")</f>
        <v>Pass</v>
      </c>
      <c r="CQ50" s="144" t="str">
        <f>IF('Eval Scorecard'!CQ30=0,"Pass", "fail")</f>
        <v>Pass</v>
      </c>
      <c r="CR50" s="144" t="str">
        <f>IF('Eval Scorecard'!CR30=0,"Pass", "fail")</f>
        <v>Pass</v>
      </c>
      <c r="CS50" s="144" t="str">
        <f>IF('Eval Scorecard'!CS30=0,"Pass", "fail")</f>
        <v>Pass</v>
      </c>
      <c r="CT50" s="144" t="str">
        <f>IF('Eval Scorecard'!CT30=0,"Pass", "fail")</f>
        <v>Pass</v>
      </c>
      <c r="CU50" s="144" t="str">
        <f>IF('Eval Scorecard'!CU30=0,"Pass", "fail")</f>
        <v>Pass</v>
      </c>
      <c r="CV50" s="144" t="str">
        <f>IF('Eval Scorecard'!CV30=0,"Pass", "fail")</f>
        <v>Pass</v>
      </c>
      <c r="CW50" s="144" t="str">
        <f>IF('Eval Scorecard'!CW30=0,"Pass", "fail")</f>
        <v>Pass</v>
      </c>
    </row>
    <row r="51" spans="2:101" s="59" customFormat="1" ht="10.5" customHeight="1" x14ac:dyDescent="0.25">
      <c r="B51" s="145"/>
      <c r="C51" s="146"/>
      <c r="D51" s="147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  <c r="BA51" s="148"/>
      <c r="BB51" s="148"/>
      <c r="BC51" s="148"/>
      <c r="BD51" s="148"/>
      <c r="BE51" s="148"/>
      <c r="BF51" s="148"/>
      <c r="BG51" s="148"/>
      <c r="BH51" s="148"/>
      <c r="BI51" s="148"/>
      <c r="BJ51" s="148"/>
      <c r="BK51" s="148"/>
      <c r="BL51" s="148"/>
      <c r="BM51" s="148"/>
      <c r="BN51" s="148"/>
      <c r="BO51" s="148"/>
      <c r="BP51" s="148"/>
      <c r="BQ51" s="148"/>
      <c r="BR51" s="148"/>
      <c r="BS51" s="148"/>
      <c r="BT51" s="148"/>
      <c r="BU51" s="148"/>
      <c r="BV51" s="148"/>
      <c r="BW51" s="148"/>
      <c r="BX51" s="148"/>
      <c r="BY51" s="148"/>
      <c r="BZ51" s="148"/>
      <c r="CA51" s="148"/>
      <c r="CB51" s="148"/>
      <c r="CC51" s="148"/>
      <c r="CD51" s="148"/>
      <c r="CE51" s="148"/>
      <c r="CF51" s="148"/>
      <c r="CG51" s="148"/>
      <c r="CH51" s="148"/>
      <c r="CI51" s="148"/>
      <c r="CJ51" s="148"/>
      <c r="CK51" s="148"/>
      <c r="CL51" s="148"/>
      <c r="CM51" s="148"/>
      <c r="CN51" s="148"/>
      <c r="CO51" s="148"/>
      <c r="CP51" s="148"/>
      <c r="CQ51" s="148"/>
      <c r="CR51" s="148"/>
      <c r="CS51" s="148"/>
      <c r="CT51" s="148"/>
      <c r="CU51" s="148"/>
      <c r="CV51" s="148"/>
      <c r="CW51" s="148"/>
    </row>
    <row r="52" spans="2:101" ht="24" customHeight="1" x14ac:dyDescent="0.25">
      <c r="B52" s="149" t="s">
        <v>44</v>
      </c>
      <c r="C52" s="149"/>
      <c r="D52" s="143"/>
      <c r="E52" s="144">
        <f>'Eval Scorecard'!E32</f>
        <v>1.5</v>
      </c>
      <c r="F52" s="144">
        <f>'Eval Scorecard'!F32</f>
        <v>-1.5</v>
      </c>
      <c r="G52" s="144">
        <f>'Eval Scorecard'!G32</f>
        <v>1.5</v>
      </c>
      <c r="H52" s="144">
        <f>'Eval Scorecard'!H32</f>
        <v>1.5</v>
      </c>
      <c r="I52" s="144">
        <f>'Eval Scorecard'!I32</f>
        <v>0</v>
      </c>
      <c r="J52" s="144">
        <f>'Eval Scorecard'!J32</f>
        <v>-1.5</v>
      </c>
      <c r="K52" s="144">
        <f>'Eval Scorecard'!K32</f>
        <v>-3</v>
      </c>
      <c r="L52" s="144">
        <f>'Eval Scorecard'!L32</f>
        <v>0</v>
      </c>
      <c r="M52" s="144">
        <f>'Eval Scorecard'!M32</f>
        <v>1.5</v>
      </c>
      <c r="N52" s="144">
        <f>'Eval Scorecard'!N32</f>
        <v>1.5</v>
      </c>
      <c r="O52" s="144">
        <f>'Eval Scorecard'!O32</f>
        <v>0</v>
      </c>
      <c r="P52" s="144">
        <f>'Eval Scorecard'!P32</f>
        <v>0</v>
      </c>
      <c r="Q52" s="144">
        <f>'Eval Scorecard'!Q32</f>
        <v>0</v>
      </c>
      <c r="R52" s="144">
        <f>'Eval Scorecard'!R32</f>
        <v>0</v>
      </c>
      <c r="S52" s="144">
        <f>'Eval Scorecard'!S32</f>
        <v>0</v>
      </c>
      <c r="T52" s="144">
        <f>'Eval Scorecard'!T32</f>
        <v>0</v>
      </c>
      <c r="U52" s="144">
        <f>'Eval Scorecard'!U32</f>
        <v>0</v>
      </c>
      <c r="V52" s="144">
        <f>'Eval Scorecard'!V32</f>
        <v>0</v>
      </c>
      <c r="W52" s="144">
        <f>'Eval Scorecard'!W32</f>
        <v>0</v>
      </c>
      <c r="X52" s="144">
        <f>'Eval Scorecard'!X32</f>
        <v>0</v>
      </c>
      <c r="Y52" s="144">
        <f>'Eval Scorecard'!Y32</f>
        <v>0</v>
      </c>
      <c r="Z52" s="144">
        <f>'Eval Scorecard'!Z32</f>
        <v>0</v>
      </c>
      <c r="AA52" s="144">
        <f>'Eval Scorecard'!AA32</f>
        <v>0</v>
      </c>
      <c r="AB52" s="144">
        <f>'Eval Scorecard'!AB32</f>
        <v>0</v>
      </c>
      <c r="AC52" s="144">
        <f>'Eval Scorecard'!AC32</f>
        <v>0</v>
      </c>
      <c r="AD52" s="144">
        <f>'Eval Scorecard'!AD32</f>
        <v>0</v>
      </c>
      <c r="AE52" s="144">
        <f>'Eval Scorecard'!AE32</f>
        <v>0</v>
      </c>
      <c r="AF52" s="144">
        <f>'Eval Scorecard'!AF32</f>
        <v>0</v>
      </c>
      <c r="AG52" s="144">
        <f>'Eval Scorecard'!AG32</f>
        <v>0</v>
      </c>
      <c r="AH52" s="144">
        <f>'Eval Scorecard'!AH32</f>
        <v>0</v>
      </c>
      <c r="AI52" s="144">
        <f>'Eval Scorecard'!AI32</f>
        <v>0</v>
      </c>
      <c r="AJ52" s="144">
        <f>'Eval Scorecard'!AJ32</f>
        <v>0</v>
      </c>
      <c r="AK52" s="144">
        <f>'Eval Scorecard'!AK32</f>
        <v>0</v>
      </c>
      <c r="AL52" s="144">
        <f>'Eval Scorecard'!AL32</f>
        <v>0</v>
      </c>
      <c r="AM52" s="144">
        <f>'Eval Scorecard'!AM32</f>
        <v>0</v>
      </c>
      <c r="AN52" s="144">
        <f>'Eval Scorecard'!AN32</f>
        <v>0</v>
      </c>
      <c r="AO52" s="144">
        <f>'Eval Scorecard'!AO32</f>
        <v>0</v>
      </c>
      <c r="AP52" s="144">
        <f>'Eval Scorecard'!AP32</f>
        <v>0</v>
      </c>
      <c r="AQ52" s="144">
        <f>'Eval Scorecard'!AQ32</f>
        <v>0</v>
      </c>
      <c r="AR52" s="144">
        <f>'Eval Scorecard'!AR32</f>
        <v>0</v>
      </c>
      <c r="AS52" s="144">
        <f>'Eval Scorecard'!AS32</f>
        <v>0</v>
      </c>
      <c r="AT52" s="144">
        <f>'Eval Scorecard'!AT32</f>
        <v>0</v>
      </c>
      <c r="AU52" s="144">
        <f>'Eval Scorecard'!AU32</f>
        <v>0</v>
      </c>
      <c r="AV52" s="144">
        <f>'Eval Scorecard'!AV32</f>
        <v>0</v>
      </c>
      <c r="AW52" s="144">
        <f>'Eval Scorecard'!AW32</f>
        <v>0</v>
      </c>
      <c r="AX52" s="144">
        <f>'Eval Scorecard'!AX32</f>
        <v>0</v>
      </c>
      <c r="AY52" s="144">
        <f>'Eval Scorecard'!AY32</f>
        <v>0</v>
      </c>
      <c r="AZ52" s="144">
        <f>'Eval Scorecard'!AZ32</f>
        <v>0</v>
      </c>
      <c r="BA52" s="144">
        <f>'Eval Scorecard'!BA32</f>
        <v>0</v>
      </c>
      <c r="BB52" s="144">
        <f>'Eval Scorecard'!BB32</f>
        <v>0</v>
      </c>
      <c r="BC52" s="144">
        <f>'Eval Scorecard'!BC32</f>
        <v>0</v>
      </c>
      <c r="BD52" s="144">
        <f>'Eval Scorecard'!BD32</f>
        <v>0</v>
      </c>
      <c r="BE52" s="144">
        <f>'Eval Scorecard'!BE32</f>
        <v>0</v>
      </c>
      <c r="BF52" s="144">
        <f>'Eval Scorecard'!BF32</f>
        <v>0</v>
      </c>
      <c r="BG52" s="144">
        <f>'Eval Scorecard'!BG32</f>
        <v>0</v>
      </c>
      <c r="BH52" s="144">
        <f>'Eval Scorecard'!BH32</f>
        <v>0</v>
      </c>
      <c r="BI52" s="144">
        <f>'Eval Scorecard'!BI32</f>
        <v>0</v>
      </c>
      <c r="BJ52" s="144">
        <f>'Eval Scorecard'!BJ32</f>
        <v>0</v>
      </c>
      <c r="BK52" s="144">
        <f>'Eval Scorecard'!BK32</f>
        <v>0</v>
      </c>
      <c r="BL52" s="144">
        <f>'Eval Scorecard'!BL32</f>
        <v>0</v>
      </c>
      <c r="BM52" s="144">
        <f>'Eval Scorecard'!BM32</f>
        <v>0</v>
      </c>
      <c r="BN52" s="144">
        <f>'Eval Scorecard'!BN32</f>
        <v>0</v>
      </c>
      <c r="BO52" s="144">
        <f>'Eval Scorecard'!BO32</f>
        <v>0</v>
      </c>
      <c r="BP52" s="144">
        <f>'Eval Scorecard'!BP32</f>
        <v>0</v>
      </c>
      <c r="BQ52" s="144">
        <f>'Eval Scorecard'!BQ32</f>
        <v>0</v>
      </c>
      <c r="BR52" s="144">
        <f>'Eval Scorecard'!BR32</f>
        <v>0</v>
      </c>
      <c r="BS52" s="144">
        <f>'Eval Scorecard'!BS32</f>
        <v>0</v>
      </c>
      <c r="BT52" s="144">
        <f>'Eval Scorecard'!BT32</f>
        <v>0</v>
      </c>
      <c r="BU52" s="144">
        <f>'Eval Scorecard'!BU32</f>
        <v>0</v>
      </c>
      <c r="BV52" s="144">
        <f>'Eval Scorecard'!BV32</f>
        <v>0</v>
      </c>
      <c r="BW52" s="144">
        <f>'Eval Scorecard'!BW32</f>
        <v>0</v>
      </c>
      <c r="BX52" s="144">
        <f>'Eval Scorecard'!BX32</f>
        <v>0</v>
      </c>
      <c r="BY52" s="144">
        <f>'Eval Scorecard'!BY32</f>
        <v>0</v>
      </c>
      <c r="BZ52" s="144">
        <f>'Eval Scorecard'!BZ32</f>
        <v>0</v>
      </c>
      <c r="CA52" s="144">
        <f>'Eval Scorecard'!CA32</f>
        <v>0</v>
      </c>
      <c r="CB52" s="144">
        <f>'Eval Scorecard'!CB32</f>
        <v>0</v>
      </c>
      <c r="CC52" s="144">
        <f>'Eval Scorecard'!CC32</f>
        <v>0</v>
      </c>
      <c r="CD52" s="144">
        <f>'Eval Scorecard'!CD32</f>
        <v>0</v>
      </c>
      <c r="CE52" s="144">
        <f>'Eval Scorecard'!CE32</f>
        <v>0</v>
      </c>
      <c r="CF52" s="144">
        <f>'Eval Scorecard'!CF32</f>
        <v>0</v>
      </c>
      <c r="CG52" s="144">
        <f>'Eval Scorecard'!CG32</f>
        <v>0</v>
      </c>
      <c r="CH52" s="144">
        <f>'Eval Scorecard'!CH32</f>
        <v>0</v>
      </c>
      <c r="CI52" s="144">
        <f>'Eval Scorecard'!CI32</f>
        <v>0</v>
      </c>
      <c r="CJ52" s="144">
        <f>'Eval Scorecard'!CJ32</f>
        <v>0</v>
      </c>
      <c r="CK52" s="144">
        <f>'Eval Scorecard'!CK32</f>
        <v>0</v>
      </c>
      <c r="CL52" s="144">
        <f>'Eval Scorecard'!CL32</f>
        <v>0</v>
      </c>
      <c r="CM52" s="144">
        <f>'Eval Scorecard'!CM32</f>
        <v>0</v>
      </c>
      <c r="CN52" s="144">
        <f>'Eval Scorecard'!CN32</f>
        <v>0</v>
      </c>
      <c r="CO52" s="144">
        <f>'Eval Scorecard'!CO32</f>
        <v>0</v>
      </c>
      <c r="CP52" s="144">
        <f>'Eval Scorecard'!CP32</f>
        <v>0</v>
      </c>
      <c r="CQ52" s="144">
        <f>'Eval Scorecard'!CQ32</f>
        <v>0</v>
      </c>
      <c r="CR52" s="144">
        <f>'Eval Scorecard'!CR32</f>
        <v>0</v>
      </c>
      <c r="CS52" s="144">
        <f>'Eval Scorecard'!CS32</f>
        <v>0</v>
      </c>
      <c r="CT52" s="144">
        <f>'Eval Scorecard'!CT32</f>
        <v>0</v>
      </c>
      <c r="CU52" s="144">
        <f>'Eval Scorecard'!CU32</f>
        <v>0</v>
      </c>
      <c r="CV52" s="144">
        <f>'Eval Scorecard'!CV32</f>
        <v>0</v>
      </c>
      <c r="CW52" s="144">
        <f>'Eval Scorecard'!CW32</f>
        <v>0</v>
      </c>
    </row>
    <row r="53" spans="2:101" s="59" customFormat="1" ht="10.5" customHeight="1" x14ac:dyDescent="0.25">
      <c r="B53" s="145"/>
      <c r="C53" s="146"/>
      <c r="D53" s="147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  <c r="BI53" s="148"/>
      <c r="BJ53" s="148"/>
      <c r="BK53" s="148"/>
      <c r="BL53" s="148"/>
      <c r="BM53" s="148"/>
      <c r="BN53" s="148"/>
      <c r="BO53" s="148"/>
      <c r="BP53" s="148"/>
      <c r="BQ53" s="148"/>
      <c r="BR53" s="148"/>
      <c r="BS53" s="148"/>
      <c r="BT53" s="148"/>
      <c r="BU53" s="148"/>
      <c r="BV53" s="148"/>
      <c r="BW53" s="148"/>
      <c r="BX53" s="148"/>
      <c r="BY53" s="148"/>
      <c r="BZ53" s="148"/>
      <c r="CA53" s="148"/>
      <c r="CB53" s="148"/>
      <c r="CC53" s="148"/>
      <c r="CD53" s="148"/>
      <c r="CE53" s="148"/>
      <c r="CF53" s="148"/>
      <c r="CG53" s="148"/>
      <c r="CH53" s="148"/>
      <c r="CI53" s="148"/>
      <c r="CJ53" s="148"/>
      <c r="CK53" s="148"/>
      <c r="CL53" s="148"/>
      <c r="CM53" s="148"/>
      <c r="CN53" s="148"/>
      <c r="CO53" s="148"/>
      <c r="CP53" s="148"/>
      <c r="CQ53" s="148"/>
      <c r="CR53" s="148"/>
      <c r="CS53" s="148"/>
      <c r="CT53" s="148"/>
      <c r="CU53" s="148"/>
      <c r="CV53" s="148"/>
      <c r="CW53" s="148"/>
    </row>
    <row r="54" spans="2:101" ht="24" customHeight="1" x14ac:dyDescent="0.25">
      <c r="B54" s="150" t="s">
        <v>3</v>
      </c>
      <c r="C54" s="151"/>
      <c r="D54" s="152"/>
      <c r="E54" s="144">
        <f>'Eval Scorecard'!E34</f>
        <v>13.5</v>
      </c>
      <c r="F54" s="144">
        <f>'Eval Scorecard'!F34</f>
        <v>13.5</v>
      </c>
      <c r="G54" s="144">
        <f>'Eval Scorecard'!G34</f>
        <v>7.5</v>
      </c>
      <c r="H54" s="144">
        <f>'Eval Scorecard'!H34</f>
        <v>7.5</v>
      </c>
      <c r="I54" s="144">
        <f>'Eval Scorecard'!I34</f>
        <v>4.5</v>
      </c>
      <c r="J54" s="144">
        <f>'Eval Scorecard'!J34</f>
        <v>13.5</v>
      </c>
      <c r="K54" s="144">
        <f>'Eval Scorecard'!K34</f>
        <v>9</v>
      </c>
      <c r="L54" s="144">
        <f>'Eval Scorecard'!L34</f>
        <v>-6</v>
      </c>
      <c r="M54" s="144">
        <f>'Eval Scorecard'!M34</f>
        <v>7.5</v>
      </c>
      <c r="N54" s="144">
        <f>'Eval Scorecard'!N34</f>
        <v>4.5</v>
      </c>
      <c r="O54" s="144">
        <f>'Eval Scorecard'!O34</f>
        <v>0</v>
      </c>
      <c r="P54" s="144">
        <f>'Eval Scorecard'!P34</f>
        <v>0</v>
      </c>
      <c r="Q54" s="144">
        <f>'Eval Scorecard'!Q34</f>
        <v>0</v>
      </c>
      <c r="R54" s="144">
        <f>'Eval Scorecard'!R34</f>
        <v>0</v>
      </c>
      <c r="S54" s="144">
        <f>'Eval Scorecard'!S34</f>
        <v>0</v>
      </c>
      <c r="T54" s="144">
        <f>'Eval Scorecard'!T34</f>
        <v>0</v>
      </c>
      <c r="U54" s="144">
        <f>'Eval Scorecard'!U34</f>
        <v>0</v>
      </c>
      <c r="V54" s="144">
        <f>'Eval Scorecard'!V34</f>
        <v>0</v>
      </c>
      <c r="W54" s="144">
        <f>'Eval Scorecard'!W34</f>
        <v>0</v>
      </c>
      <c r="X54" s="144">
        <f>'Eval Scorecard'!X34</f>
        <v>0</v>
      </c>
      <c r="Y54" s="144">
        <f>'Eval Scorecard'!Y34</f>
        <v>0</v>
      </c>
      <c r="Z54" s="144">
        <f>'Eval Scorecard'!Z34</f>
        <v>0</v>
      </c>
      <c r="AA54" s="144">
        <f>'Eval Scorecard'!AA34</f>
        <v>0</v>
      </c>
      <c r="AB54" s="144">
        <f>'Eval Scorecard'!AB34</f>
        <v>0</v>
      </c>
      <c r="AC54" s="144">
        <f>'Eval Scorecard'!AC34</f>
        <v>0</v>
      </c>
      <c r="AD54" s="144">
        <f>'Eval Scorecard'!AD34</f>
        <v>0</v>
      </c>
      <c r="AE54" s="144">
        <f>'Eval Scorecard'!AE34</f>
        <v>0</v>
      </c>
      <c r="AF54" s="144">
        <f>'Eval Scorecard'!AF34</f>
        <v>0</v>
      </c>
      <c r="AG54" s="144">
        <f>'Eval Scorecard'!AG34</f>
        <v>0</v>
      </c>
      <c r="AH54" s="144">
        <f>'Eval Scorecard'!AH34</f>
        <v>0</v>
      </c>
      <c r="AI54" s="144">
        <f>'Eval Scorecard'!AI34</f>
        <v>0</v>
      </c>
      <c r="AJ54" s="144">
        <f>'Eval Scorecard'!AJ34</f>
        <v>0</v>
      </c>
      <c r="AK54" s="144">
        <f>'Eval Scorecard'!AK34</f>
        <v>0</v>
      </c>
      <c r="AL54" s="144">
        <f>'Eval Scorecard'!AL34</f>
        <v>0</v>
      </c>
      <c r="AM54" s="144">
        <f>'Eval Scorecard'!AM34</f>
        <v>0</v>
      </c>
      <c r="AN54" s="144">
        <f>'Eval Scorecard'!AN34</f>
        <v>0</v>
      </c>
      <c r="AO54" s="144">
        <f>'Eval Scorecard'!AO34</f>
        <v>0</v>
      </c>
      <c r="AP54" s="144">
        <f>'Eval Scorecard'!AP34</f>
        <v>0</v>
      </c>
      <c r="AQ54" s="144">
        <f>'Eval Scorecard'!AQ34</f>
        <v>0</v>
      </c>
      <c r="AR54" s="144">
        <f>'Eval Scorecard'!AR34</f>
        <v>0</v>
      </c>
      <c r="AS54" s="144">
        <f>'Eval Scorecard'!AS34</f>
        <v>0</v>
      </c>
      <c r="AT54" s="144">
        <f>'Eval Scorecard'!AT34</f>
        <v>0</v>
      </c>
      <c r="AU54" s="144">
        <f>'Eval Scorecard'!AU34</f>
        <v>0</v>
      </c>
      <c r="AV54" s="144">
        <f>'Eval Scorecard'!AV34</f>
        <v>0</v>
      </c>
      <c r="AW54" s="144">
        <f>'Eval Scorecard'!AW34</f>
        <v>0</v>
      </c>
      <c r="AX54" s="144">
        <f>'Eval Scorecard'!AX34</f>
        <v>0</v>
      </c>
      <c r="AY54" s="144">
        <f>'Eval Scorecard'!AY34</f>
        <v>0</v>
      </c>
      <c r="AZ54" s="144">
        <f>'Eval Scorecard'!AZ34</f>
        <v>0</v>
      </c>
      <c r="BA54" s="144">
        <f>'Eval Scorecard'!BA34</f>
        <v>0</v>
      </c>
      <c r="BB54" s="144">
        <f>'Eval Scorecard'!BB34</f>
        <v>0</v>
      </c>
      <c r="BC54" s="144">
        <f>'Eval Scorecard'!BC34</f>
        <v>0</v>
      </c>
      <c r="BD54" s="144">
        <f>'Eval Scorecard'!BD34</f>
        <v>0</v>
      </c>
      <c r="BE54" s="144">
        <f>'Eval Scorecard'!BE34</f>
        <v>0</v>
      </c>
      <c r="BF54" s="144">
        <f>'Eval Scorecard'!BF34</f>
        <v>0</v>
      </c>
      <c r="BG54" s="144">
        <f>'Eval Scorecard'!BG34</f>
        <v>0</v>
      </c>
      <c r="BH54" s="144">
        <f>'Eval Scorecard'!BH34</f>
        <v>0</v>
      </c>
      <c r="BI54" s="144">
        <f>'Eval Scorecard'!BI34</f>
        <v>0</v>
      </c>
      <c r="BJ54" s="144">
        <f>'Eval Scorecard'!BJ34</f>
        <v>0</v>
      </c>
      <c r="BK54" s="144">
        <f>'Eval Scorecard'!BK34</f>
        <v>0</v>
      </c>
      <c r="BL54" s="144">
        <f>'Eval Scorecard'!BL34</f>
        <v>0</v>
      </c>
      <c r="BM54" s="144">
        <f>'Eval Scorecard'!BM34</f>
        <v>0</v>
      </c>
      <c r="BN54" s="144">
        <f>'Eval Scorecard'!BN34</f>
        <v>0</v>
      </c>
      <c r="BO54" s="144">
        <f>'Eval Scorecard'!BO34</f>
        <v>0</v>
      </c>
      <c r="BP54" s="144">
        <f>'Eval Scorecard'!BP34</f>
        <v>0</v>
      </c>
      <c r="BQ54" s="144">
        <f>'Eval Scorecard'!BQ34</f>
        <v>0</v>
      </c>
      <c r="BR54" s="144">
        <f>'Eval Scorecard'!BR34</f>
        <v>0</v>
      </c>
      <c r="BS54" s="144">
        <f>'Eval Scorecard'!BS34</f>
        <v>0</v>
      </c>
      <c r="BT54" s="144">
        <f>'Eval Scorecard'!BT34</f>
        <v>0</v>
      </c>
      <c r="BU54" s="144">
        <f>'Eval Scorecard'!BU34</f>
        <v>0</v>
      </c>
      <c r="BV54" s="144">
        <f>'Eval Scorecard'!BV34</f>
        <v>0</v>
      </c>
      <c r="BW54" s="144">
        <f>'Eval Scorecard'!BW34</f>
        <v>0</v>
      </c>
      <c r="BX54" s="144">
        <f>'Eval Scorecard'!BX34</f>
        <v>0</v>
      </c>
      <c r="BY54" s="144">
        <f>'Eval Scorecard'!BY34</f>
        <v>0</v>
      </c>
      <c r="BZ54" s="144">
        <f>'Eval Scorecard'!BZ34</f>
        <v>0</v>
      </c>
      <c r="CA54" s="144">
        <f>'Eval Scorecard'!CA34</f>
        <v>0</v>
      </c>
      <c r="CB54" s="144">
        <f>'Eval Scorecard'!CB34</f>
        <v>0</v>
      </c>
      <c r="CC54" s="144">
        <f>'Eval Scorecard'!CC34</f>
        <v>0</v>
      </c>
      <c r="CD54" s="144">
        <f>'Eval Scorecard'!CD34</f>
        <v>0</v>
      </c>
      <c r="CE54" s="144">
        <f>'Eval Scorecard'!CE34</f>
        <v>0</v>
      </c>
      <c r="CF54" s="144">
        <f>'Eval Scorecard'!CF34</f>
        <v>0</v>
      </c>
      <c r="CG54" s="144">
        <f>'Eval Scorecard'!CG34</f>
        <v>0</v>
      </c>
      <c r="CH54" s="144">
        <f>'Eval Scorecard'!CH34</f>
        <v>0</v>
      </c>
      <c r="CI54" s="144">
        <f>'Eval Scorecard'!CI34</f>
        <v>0</v>
      </c>
      <c r="CJ54" s="144">
        <f>'Eval Scorecard'!CJ34</f>
        <v>0</v>
      </c>
      <c r="CK54" s="144">
        <f>'Eval Scorecard'!CK34</f>
        <v>0</v>
      </c>
      <c r="CL54" s="144">
        <f>'Eval Scorecard'!CL34</f>
        <v>0</v>
      </c>
      <c r="CM54" s="144">
        <f>'Eval Scorecard'!CM34</f>
        <v>0</v>
      </c>
      <c r="CN54" s="144">
        <f>'Eval Scorecard'!CN34</f>
        <v>0</v>
      </c>
      <c r="CO54" s="144">
        <f>'Eval Scorecard'!CO34</f>
        <v>0</v>
      </c>
      <c r="CP54" s="144">
        <f>'Eval Scorecard'!CP34</f>
        <v>0</v>
      </c>
      <c r="CQ54" s="144">
        <f>'Eval Scorecard'!CQ34</f>
        <v>0</v>
      </c>
      <c r="CR54" s="144">
        <f>'Eval Scorecard'!CR34</f>
        <v>0</v>
      </c>
      <c r="CS54" s="144">
        <f>'Eval Scorecard'!CS34</f>
        <v>0</v>
      </c>
      <c r="CT54" s="144">
        <f>'Eval Scorecard'!CT34</f>
        <v>0</v>
      </c>
      <c r="CU54" s="144">
        <f>'Eval Scorecard'!CU34</f>
        <v>0</v>
      </c>
      <c r="CV54" s="144">
        <f>'Eval Scorecard'!CV34</f>
        <v>0</v>
      </c>
      <c r="CW54" s="144">
        <f>'Eval Scorecard'!CW34</f>
        <v>0</v>
      </c>
    </row>
    <row r="55" spans="2:101" ht="24.75" customHeight="1" x14ac:dyDescent="0.25">
      <c r="B55" s="141" t="s">
        <v>4</v>
      </c>
      <c r="C55" s="142"/>
      <c r="D55" s="153"/>
      <c r="E55" s="144">
        <f>'Eval Scorecard'!E35</f>
        <v>10.5</v>
      </c>
      <c r="F55" s="144">
        <f>'Eval Scorecard'!F35</f>
        <v>3</v>
      </c>
      <c r="G55" s="144">
        <f>'Eval Scorecard'!G35</f>
        <v>13.5</v>
      </c>
      <c r="H55" s="144">
        <f>'Eval Scorecard'!H35</f>
        <v>16.5</v>
      </c>
      <c r="I55" s="144">
        <f>'Eval Scorecard'!I35</f>
        <v>10.5</v>
      </c>
      <c r="J55" s="144">
        <f>'Eval Scorecard'!J35</f>
        <v>-4.5</v>
      </c>
      <c r="K55" s="144">
        <f>'Eval Scorecard'!K35</f>
        <v>-13.5</v>
      </c>
      <c r="L55" s="144">
        <f>'Eval Scorecard'!L35</f>
        <v>18</v>
      </c>
      <c r="M55" s="144">
        <f>'Eval Scorecard'!M35</f>
        <v>10.5</v>
      </c>
      <c r="N55" s="144">
        <f>'Eval Scorecard'!N35</f>
        <v>-1.5</v>
      </c>
      <c r="O55" s="144">
        <f>'Eval Scorecard'!O35</f>
        <v>0</v>
      </c>
      <c r="P55" s="144">
        <f>'Eval Scorecard'!P35</f>
        <v>0</v>
      </c>
      <c r="Q55" s="144">
        <f>'Eval Scorecard'!Q35</f>
        <v>0</v>
      </c>
      <c r="R55" s="144">
        <f>'Eval Scorecard'!R35</f>
        <v>0</v>
      </c>
      <c r="S55" s="144">
        <f>'Eval Scorecard'!S35</f>
        <v>0</v>
      </c>
      <c r="T55" s="144">
        <f>'Eval Scorecard'!T35</f>
        <v>0</v>
      </c>
      <c r="U55" s="144">
        <f>'Eval Scorecard'!U35</f>
        <v>0</v>
      </c>
      <c r="V55" s="144">
        <f>'Eval Scorecard'!V35</f>
        <v>0</v>
      </c>
      <c r="W55" s="144">
        <f>'Eval Scorecard'!W35</f>
        <v>0</v>
      </c>
      <c r="X55" s="144">
        <f>'Eval Scorecard'!X35</f>
        <v>0</v>
      </c>
      <c r="Y55" s="144">
        <f>'Eval Scorecard'!Y35</f>
        <v>0</v>
      </c>
      <c r="Z55" s="144">
        <f>'Eval Scorecard'!Z35</f>
        <v>0</v>
      </c>
      <c r="AA55" s="144">
        <f>'Eval Scorecard'!AA35</f>
        <v>0</v>
      </c>
      <c r="AB55" s="144">
        <f>'Eval Scorecard'!AB35</f>
        <v>0</v>
      </c>
      <c r="AC55" s="144">
        <f>'Eval Scorecard'!AC35</f>
        <v>0</v>
      </c>
      <c r="AD55" s="144">
        <f>'Eval Scorecard'!AD35</f>
        <v>0</v>
      </c>
      <c r="AE55" s="144">
        <f>'Eval Scorecard'!AE35</f>
        <v>0</v>
      </c>
      <c r="AF55" s="144">
        <f>'Eval Scorecard'!AF35</f>
        <v>0</v>
      </c>
      <c r="AG55" s="144">
        <f>'Eval Scorecard'!AG35</f>
        <v>0</v>
      </c>
      <c r="AH55" s="144">
        <f>'Eval Scorecard'!AH35</f>
        <v>0</v>
      </c>
      <c r="AI55" s="144">
        <f>'Eval Scorecard'!AI35</f>
        <v>0</v>
      </c>
      <c r="AJ55" s="144">
        <f>'Eval Scorecard'!AJ35</f>
        <v>0</v>
      </c>
      <c r="AK55" s="144">
        <f>'Eval Scorecard'!AK35</f>
        <v>0</v>
      </c>
      <c r="AL55" s="144">
        <f>'Eval Scorecard'!AL35</f>
        <v>0</v>
      </c>
      <c r="AM55" s="144">
        <f>'Eval Scorecard'!AM35</f>
        <v>0</v>
      </c>
      <c r="AN55" s="144">
        <f>'Eval Scorecard'!AN35</f>
        <v>0</v>
      </c>
      <c r="AO55" s="144">
        <f>'Eval Scorecard'!AO35</f>
        <v>0</v>
      </c>
      <c r="AP55" s="144">
        <f>'Eval Scorecard'!AP35</f>
        <v>0</v>
      </c>
      <c r="AQ55" s="144">
        <f>'Eval Scorecard'!AQ35</f>
        <v>0</v>
      </c>
      <c r="AR55" s="144">
        <f>'Eval Scorecard'!AR35</f>
        <v>0</v>
      </c>
      <c r="AS55" s="144">
        <f>'Eval Scorecard'!AS35</f>
        <v>0</v>
      </c>
      <c r="AT55" s="144">
        <f>'Eval Scorecard'!AT35</f>
        <v>0</v>
      </c>
      <c r="AU55" s="144">
        <f>'Eval Scorecard'!AU35</f>
        <v>0</v>
      </c>
      <c r="AV55" s="144">
        <f>'Eval Scorecard'!AV35</f>
        <v>0</v>
      </c>
      <c r="AW55" s="144">
        <f>'Eval Scorecard'!AW35</f>
        <v>0</v>
      </c>
      <c r="AX55" s="144">
        <f>'Eval Scorecard'!AX35</f>
        <v>0</v>
      </c>
      <c r="AY55" s="144">
        <f>'Eval Scorecard'!AY35</f>
        <v>0</v>
      </c>
      <c r="AZ55" s="144">
        <f>'Eval Scorecard'!AZ35</f>
        <v>0</v>
      </c>
      <c r="BA55" s="144">
        <f>'Eval Scorecard'!BA35</f>
        <v>0</v>
      </c>
      <c r="BB55" s="144">
        <f>'Eval Scorecard'!BB35</f>
        <v>0</v>
      </c>
      <c r="BC55" s="144">
        <f>'Eval Scorecard'!BC35</f>
        <v>0</v>
      </c>
      <c r="BD55" s="144">
        <f>'Eval Scorecard'!BD35</f>
        <v>0</v>
      </c>
      <c r="BE55" s="144">
        <f>'Eval Scorecard'!BE35</f>
        <v>0</v>
      </c>
      <c r="BF55" s="144">
        <f>'Eval Scorecard'!BF35</f>
        <v>0</v>
      </c>
      <c r="BG55" s="144">
        <f>'Eval Scorecard'!BG35</f>
        <v>0</v>
      </c>
      <c r="BH55" s="144">
        <f>'Eval Scorecard'!BH35</f>
        <v>0</v>
      </c>
      <c r="BI55" s="144">
        <f>'Eval Scorecard'!BI35</f>
        <v>0</v>
      </c>
      <c r="BJ55" s="144">
        <f>'Eval Scorecard'!BJ35</f>
        <v>0</v>
      </c>
      <c r="BK55" s="144">
        <f>'Eval Scorecard'!BK35</f>
        <v>0</v>
      </c>
      <c r="BL55" s="144">
        <f>'Eval Scorecard'!BL35</f>
        <v>0</v>
      </c>
      <c r="BM55" s="144">
        <f>'Eval Scorecard'!BM35</f>
        <v>0</v>
      </c>
      <c r="BN55" s="144">
        <f>'Eval Scorecard'!BN35</f>
        <v>0</v>
      </c>
      <c r="BO55" s="144">
        <f>'Eval Scorecard'!BO35</f>
        <v>0</v>
      </c>
      <c r="BP55" s="144">
        <f>'Eval Scorecard'!BP35</f>
        <v>0</v>
      </c>
      <c r="BQ55" s="144">
        <f>'Eval Scorecard'!BQ35</f>
        <v>0</v>
      </c>
      <c r="BR55" s="144">
        <f>'Eval Scorecard'!BR35</f>
        <v>0</v>
      </c>
      <c r="BS55" s="144">
        <f>'Eval Scorecard'!BS35</f>
        <v>0</v>
      </c>
      <c r="BT55" s="144">
        <f>'Eval Scorecard'!BT35</f>
        <v>0</v>
      </c>
      <c r="BU55" s="144">
        <f>'Eval Scorecard'!BU35</f>
        <v>0</v>
      </c>
      <c r="BV55" s="144">
        <f>'Eval Scorecard'!BV35</f>
        <v>0</v>
      </c>
      <c r="BW55" s="144">
        <f>'Eval Scorecard'!BW35</f>
        <v>0</v>
      </c>
      <c r="BX55" s="144">
        <f>'Eval Scorecard'!BX35</f>
        <v>0</v>
      </c>
      <c r="BY55" s="144">
        <f>'Eval Scorecard'!BY35</f>
        <v>0</v>
      </c>
      <c r="BZ55" s="144">
        <f>'Eval Scorecard'!BZ35</f>
        <v>0</v>
      </c>
      <c r="CA55" s="144">
        <f>'Eval Scorecard'!CA35</f>
        <v>0</v>
      </c>
      <c r="CB55" s="144">
        <f>'Eval Scorecard'!CB35</f>
        <v>0</v>
      </c>
      <c r="CC55" s="144">
        <f>'Eval Scorecard'!CC35</f>
        <v>0</v>
      </c>
      <c r="CD55" s="144">
        <f>'Eval Scorecard'!CD35</f>
        <v>0</v>
      </c>
      <c r="CE55" s="144">
        <f>'Eval Scorecard'!CE35</f>
        <v>0</v>
      </c>
      <c r="CF55" s="144">
        <f>'Eval Scorecard'!CF35</f>
        <v>0</v>
      </c>
      <c r="CG55" s="144">
        <f>'Eval Scorecard'!CG35</f>
        <v>0</v>
      </c>
      <c r="CH55" s="144">
        <f>'Eval Scorecard'!CH35</f>
        <v>0</v>
      </c>
      <c r="CI55" s="144">
        <f>'Eval Scorecard'!CI35</f>
        <v>0</v>
      </c>
      <c r="CJ55" s="144">
        <f>'Eval Scorecard'!CJ35</f>
        <v>0</v>
      </c>
      <c r="CK55" s="144">
        <f>'Eval Scorecard'!CK35</f>
        <v>0</v>
      </c>
      <c r="CL55" s="144">
        <f>'Eval Scorecard'!CL35</f>
        <v>0</v>
      </c>
      <c r="CM55" s="144">
        <f>'Eval Scorecard'!CM35</f>
        <v>0</v>
      </c>
      <c r="CN55" s="144">
        <f>'Eval Scorecard'!CN35</f>
        <v>0</v>
      </c>
      <c r="CO55" s="144">
        <f>'Eval Scorecard'!CO35</f>
        <v>0</v>
      </c>
      <c r="CP55" s="144">
        <f>'Eval Scorecard'!CP35</f>
        <v>0</v>
      </c>
      <c r="CQ55" s="144">
        <f>'Eval Scorecard'!CQ35</f>
        <v>0</v>
      </c>
      <c r="CR55" s="144">
        <f>'Eval Scorecard'!CR35</f>
        <v>0</v>
      </c>
      <c r="CS55" s="144">
        <f>'Eval Scorecard'!CS35</f>
        <v>0</v>
      </c>
      <c r="CT55" s="144">
        <f>'Eval Scorecard'!CT35</f>
        <v>0</v>
      </c>
      <c r="CU55" s="144">
        <f>'Eval Scorecard'!CU35</f>
        <v>0</v>
      </c>
      <c r="CV55" s="144">
        <f>'Eval Scorecard'!CV35</f>
        <v>0</v>
      </c>
      <c r="CW55" s="144">
        <f>'Eval Scorecard'!CW35</f>
        <v>0</v>
      </c>
    </row>
    <row r="56" spans="2:101" ht="28.5" customHeight="1" x14ac:dyDescent="0.25">
      <c r="B56" s="141" t="s">
        <v>17</v>
      </c>
      <c r="C56" s="142"/>
      <c r="D56" s="153"/>
      <c r="E56" s="144">
        <f>'Eval Scorecard'!E36</f>
        <v>9.5</v>
      </c>
      <c r="F56" s="144">
        <f>'Eval Scorecard'!F36</f>
        <v>7</v>
      </c>
      <c r="G56" s="144">
        <f>'Eval Scorecard'!G36</f>
        <v>11</v>
      </c>
      <c r="H56" s="144">
        <f>'Eval Scorecard'!H36</f>
        <v>7</v>
      </c>
      <c r="I56" s="144">
        <f>'Eval Scorecard'!I36</f>
        <v>9.5</v>
      </c>
      <c r="J56" s="144">
        <f>'Eval Scorecard'!J36</f>
        <v>11.5</v>
      </c>
      <c r="K56" s="144">
        <f>'Eval Scorecard'!K36</f>
        <v>12.5</v>
      </c>
      <c r="L56" s="144">
        <f>'Eval Scorecard'!L36</f>
        <v>7</v>
      </c>
      <c r="M56" s="144">
        <f>'Eval Scorecard'!M36</f>
        <v>6.5</v>
      </c>
      <c r="N56" s="144">
        <f>'Eval Scorecard'!N36</f>
        <v>8</v>
      </c>
      <c r="O56" s="144">
        <f>'Eval Scorecard'!O36</f>
        <v>0</v>
      </c>
      <c r="P56" s="144">
        <f>'Eval Scorecard'!P36</f>
        <v>0</v>
      </c>
      <c r="Q56" s="144">
        <f>'Eval Scorecard'!Q36</f>
        <v>0</v>
      </c>
      <c r="R56" s="144">
        <f>'Eval Scorecard'!R36</f>
        <v>0</v>
      </c>
      <c r="S56" s="144">
        <f>'Eval Scorecard'!S36</f>
        <v>0</v>
      </c>
      <c r="T56" s="144">
        <f>'Eval Scorecard'!T36</f>
        <v>0</v>
      </c>
      <c r="U56" s="144">
        <f>'Eval Scorecard'!U36</f>
        <v>0</v>
      </c>
      <c r="V56" s="144">
        <f>'Eval Scorecard'!V36</f>
        <v>0</v>
      </c>
      <c r="W56" s="144">
        <f>'Eval Scorecard'!W36</f>
        <v>0</v>
      </c>
      <c r="X56" s="144">
        <f>'Eval Scorecard'!X36</f>
        <v>0</v>
      </c>
      <c r="Y56" s="144">
        <f>'Eval Scorecard'!Y36</f>
        <v>0</v>
      </c>
      <c r="Z56" s="144">
        <f>'Eval Scorecard'!Z36</f>
        <v>0</v>
      </c>
      <c r="AA56" s="144">
        <f>'Eval Scorecard'!AA36</f>
        <v>0</v>
      </c>
      <c r="AB56" s="144">
        <f>'Eval Scorecard'!AB36</f>
        <v>0</v>
      </c>
      <c r="AC56" s="144">
        <f>'Eval Scorecard'!AC36</f>
        <v>0</v>
      </c>
      <c r="AD56" s="144">
        <f>'Eval Scorecard'!AD36</f>
        <v>0</v>
      </c>
      <c r="AE56" s="144">
        <f>'Eval Scorecard'!AE36</f>
        <v>0</v>
      </c>
      <c r="AF56" s="144">
        <f>'Eval Scorecard'!AF36</f>
        <v>0</v>
      </c>
      <c r="AG56" s="144">
        <f>'Eval Scorecard'!AG36</f>
        <v>0</v>
      </c>
      <c r="AH56" s="144">
        <f>'Eval Scorecard'!AH36</f>
        <v>0</v>
      </c>
      <c r="AI56" s="144">
        <f>'Eval Scorecard'!AI36</f>
        <v>0</v>
      </c>
      <c r="AJ56" s="144">
        <f>'Eval Scorecard'!AJ36</f>
        <v>0</v>
      </c>
      <c r="AK56" s="144">
        <f>'Eval Scorecard'!AK36</f>
        <v>0</v>
      </c>
      <c r="AL56" s="144">
        <f>'Eval Scorecard'!AL36</f>
        <v>0</v>
      </c>
      <c r="AM56" s="144">
        <f>'Eval Scorecard'!AM36</f>
        <v>0</v>
      </c>
      <c r="AN56" s="144">
        <f>'Eval Scorecard'!AN36</f>
        <v>0</v>
      </c>
      <c r="AO56" s="144">
        <f>'Eval Scorecard'!AO36</f>
        <v>0</v>
      </c>
      <c r="AP56" s="144">
        <f>'Eval Scorecard'!AP36</f>
        <v>0</v>
      </c>
      <c r="AQ56" s="144">
        <f>'Eval Scorecard'!AQ36</f>
        <v>0</v>
      </c>
      <c r="AR56" s="144">
        <f>'Eval Scorecard'!AR36</f>
        <v>0</v>
      </c>
      <c r="AS56" s="144">
        <f>'Eval Scorecard'!AS36</f>
        <v>0</v>
      </c>
      <c r="AT56" s="144">
        <f>'Eval Scorecard'!AT36</f>
        <v>0</v>
      </c>
      <c r="AU56" s="144">
        <f>'Eval Scorecard'!AU36</f>
        <v>0</v>
      </c>
      <c r="AV56" s="144">
        <f>'Eval Scorecard'!AV36</f>
        <v>0</v>
      </c>
      <c r="AW56" s="144">
        <f>'Eval Scorecard'!AW36</f>
        <v>0</v>
      </c>
      <c r="AX56" s="144">
        <f>'Eval Scorecard'!AX36</f>
        <v>0</v>
      </c>
      <c r="AY56" s="144">
        <f>'Eval Scorecard'!AY36</f>
        <v>0</v>
      </c>
      <c r="AZ56" s="144">
        <f>'Eval Scorecard'!AZ36</f>
        <v>0</v>
      </c>
      <c r="BA56" s="144">
        <f>'Eval Scorecard'!BA36</f>
        <v>0</v>
      </c>
      <c r="BB56" s="144">
        <f>'Eval Scorecard'!BB36</f>
        <v>0</v>
      </c>
      <c r="BC56" s="144">
        <f>'Eval Scorecard'!BC36</f>
        <v>0</v>
      </c>
      <c r="BD56" s="144">
        <f>'Eval Scorecard'!BD36</f>
        <v>0</v>
      </c>
      <c r="BE56" s="144">
        <f>'Eval Scorecard'!BE36</f>
        <v>0</v>
      </c>
      <c r="BF56" s="144">
        <f>'Eval Scorecard'!BF36</f>
        <v>0</v>
      </c>
      <c r="BG56" s="144">
        <f>'Eval Scorecard'!BG36</f>
        <v>0</v>
      </c>
      <c r="BH56" s="144">
        <f>'Eval Scorecard'!BH36</f>
        <v>0</v>
      </c>
      <c r="BI56" s="144">
        <f>'Eval Scorecard'!BI36</f>
        <v>0</v>
      </c>
      <c r="BJ56" s="144">
        <f>'Eval Scorecard'!BJ36</f>
        <v>0</v>
      </c>
      <c r="BK56" s="144">
        <f>'Eval Scorecard'!BK36</f>
        <v>0</v>
      </c>
      <c r="BL56" s="144">
        <f>'Eval Scorecard'!BL36</f>
        <v>0</v>
      </c>
      <c r="BM56" s="144">
        <f>'Eval Scorecard'!BM36</f>
        <v>0</v>
      </c>
      <c r="BN56" s="144">
        <f>'Eval Scorecard'!BN36</f>
        <v>0</v>
      </c>
      <c r="BO56" s="144">
        <f>'Eval Scorecard'!BO36</f>
        <v>0</v>
      </c>
      <c r="BP56" s="144">
        <f>'Eval Scorecard'!BP36</f>
        <v>0</v>
      </c>
      <c r="BQ56" s="144">
        <f>'Eval Scorecard'!BQ36</f>
        <v>0</v>
      </c>
      <c r="BR56" s="144">
        <f>'Eval Scorecard'!BR36</f>
        <v>0</v>
      </c>
      <c r="BS56" s="144">
        <f>'Eval Scorecard'!BS36</f>
        <v>0</v>
      </c>
      <c r="BT56" s="144">
        <f>'Eval Scorecard'!BT36</f>
        <v>0</v>
      </c>
      <c r="BU56" s="144">
        <f>'Eval Scorecard'!BU36</f>
        <v>0</v>
      </c>
      <c r="BV56" s="144">
        <f>'Eval Scorecard'!BV36</f>
        <v>0</v>
      </c>
      <c r="BW56" s="144">
        <f>'Eval Scorecard'!BW36</f>
        <v>0</v>
      </c>
      <c r="BX56" s="144">
        <f>'Eval Scorecard'!BX36</f>
        <v>0</v>
      </c>
      <c r="BY56" s="144">
        <f>'Eval Scorecard'!BY36</f>
        <v>0</v>
      </c>
      <c r="BZ56" s="144">
        <f>'Eval Scorecard'!BZ36</f>
        <v>0</v>
      </c>
      <c r="CA56" s="144">
        <f>'Eval Scorecard'!CA36</f>
        <v>0</v>
      </c>
      <c r="CB56" s="144">
        <f>'Eval Scorecard'!CB36</f>
        <v>0</v>
      </c>
      <c r="CC56" s="144">
        <f>'Eval Scorecard'!CC36</f>
        <v>0</v>
      </c>
      <c r="CD56" s="144">
        <f>'Eval Scorecard'!CD36</f>
        <v>0</v>
      </c>
      <c r="CE56" s="144">
        <f>'Eval Scorecard'!CE36</f>
        <v>0</v>
      </c>
      <c r="CF56" s="144">
        <f>'Eval Scorecard'!CF36</f>
        <v>0</v>
      </c>
      <c r="CG56" s="144">
        <f>'Eval Scorecard'!CG36</f>
        <v>0</v>
      </c>
      <c r="CH56" s="144">
        <f>'Eval Scorecard'!CH36</f>
        <v>0</v>
      </c>
      <c r="CI56" s="144">
        <f>'Eval Scorecard'!CI36</f>
        <v>0</v>
      </c>
      <c r="CJ56" s="144">
        <f>'Eval Scorecard'!CJ36</f>
        <v>0</v>
      </c>
      <c r="CK56" s="144">
        <f>'Eval Scorecard'!CK36</f>
        <v>0</v>
      </c>
      <c r="CL56" s="144">
        <f>'Eval Scorecard'!CL36</f>
        <v>0</v>
      </c>
      <c r="CM56" s="144">
        <f>'Eval Scorecard'!CM36</f>
        <v>0</v>
      </c>
      <c r="CN56" s="144">
        <f>'Eval Scorecard'!CN36</f>
        <v>0</v>
      </c>
      <c r="CO56" s="144">
        <f>'Eval Scorecard'!CO36</f>
        <v>0</v>
      </c>
      <c r="CP56" s="144">
        <f>'Eval Scorecard'!CP36</f>
        <v>0</v>
      </c>
      <c r="CQ56" s="144">
        <f>'Eval Scorecard'!CQ36</f>
        <v>0</v>
      </c>
      <c r="CR56" s="144">
        <f>'Eval Scorecard'!CR36</f>
        <v>0</v>
      </c>
      <c r="CS56" s="144">
        <f>'Eval Scorecard'!CS36</f>
        <v>0</v>
      </c>
      <c r="CT56" s="144">
        <f>'Eval Scorecard'!CT36</f>
        <v>0</v>
      </c>
      <c r="CU56" s="144">
        <f>'Eval Scorecard'!CU36</f>
        <v>0</v>
      </c>
      <c r="CV56" s="144">
        <f>'Eval Scorecard'!CV36</f>
        <v>0</v>
      </c>
      <c r="CW56" s="144">
        <f>'Eval Scorecard'!CW36</f>
        <v>0</v>
      </c>
    </row>
    <row r="57" spans="2:101" ht="26.25" customHeight="1" x14ac:dyDescent="0.25">
      <c r="B57" s="154" t="s">
        <v>57</v>
      </c>
      <c r="C57" s="154"/>
      <c r="D57" s="155"/>
      <c r="E57" s="156">
        <f>IF('Eval Scorecard'!E30=0,'Eval Scorecard'!E37,"")</f>
        <v>16</v>
      </c>
      <c r="F57" s="156">
        <f>IF('Eval Scorecard'!F30=0,'Eval Scorecard'!F37,"")</f>
        <v>8</v>
      </c>
      <c r="G57" s="156">
        <f>IF('Eval Scorecard'!G30=0,'Eval Scorecard'!G37,"")</f>
        <v>11.5</v>
      </c>
      <c r="H57" s="156">
        <f>IF('Eval Scorecard'!H30=0,'Eval Scorecard'!H37,"")</f>
        <v>18.5</v>
      </c>
      <c r="I57" s="156">
        <f>IF('Eval Scorecard'!I30=0,'Eval Scorecard'!I37,"")</f>
        <v>5.5</v>
      </c>
      <c r="J57" s="156">
        <f>IF('Eval Scorecard'!J30=0,'Eval Scorecard'!J37,"")</f>
        <v>-4</v>
      </c>
      <c r="K57" s="156">
        <f>IF('Eval Scorecard'!K30=0,'Eval Scorecard'!K37,"")</f>
        <v>-20</v>
      </c>
      <c r="L57" s="156">
        <f>IF('Eval Scorecard'!L30=0,'Eval Scorecard'!L37,"")</f>
        <v>5</v>
      </c>
      <c r="M57" s="156">
        <f>IF('Eval Scorecard'!M30=0,'Eval Scorecard'!M37,"")</f>
        <v>13</v>
      </c>
      <c r="N57" s="156">
        <f>IF('Eval Scorecard'!N30=0,'Eval Scorecard'!N37,"")</f>
        <v>-3.5</v>
      </c>
      <c r="O57" s="156">
        <f>IF('Eval Scorecard'!O30=0,'Eval Scorecard'!O37,"")</f>
        <v>0</v>
      </c>
      <c r="P57" s="156">
        <f>IF('Eval Scorecard'!P30=0,'Eval Scorecard'!P37,"")</f>
        <v>0</v>
      </c>
      <c r="Q57" s="156">
        <f>IF('Eval Scorecard'!Q30=0,'Eval Scorecard'!Q37,"")</f>
        <v>0</v>
      </c>
      <c r="R57" s="156">
        <f>IF('Eval Scorecard'!R30=0,'Eval Scorecard'!R37,"")</f>
        <v>0</v>
      </c>
      <c r="S57" s="156">
        <f>IF('Eval Scorecard'!S30=0,'Eval Scorecard'!S37,"")</f>
        <v>0</v>
      </c>
      <c r="T57" s="156">
        <f>IF('Eval Scorecard'!T30=0,'Eval Scorecard'!T37,"")</f>
        <v>0</v>
      </c>
      <c r="U57" s="156">
        <f>IF('Eval Scorecard'!U30=0,'Eval Scorecard'!U37,"")</f>
        <v>0</v>
      </c>
      <c r="V57" s="156">
        <f>IF('Eval Scorecard'!V30=0,'Eval Scorecard'!V37,"")</f>
        <v>0</v>
      </c>
      <c r="W57" s="156">
        <f>IF('Eval Scorecard'!W30=0,'Eval Scorecard'!W37,"")</f>
        <v>0</v>
      </c>
      <c r="X57" s="156">
        <f>IF('Eval Scorecard'!X30=0,'Eval Scorecard'!X37,"")</f>
        <v>0</v>
      </c>
      <c r="Y57" s="156">
        <f>IF('Eval Scorecard'!Y30=0,'Eval Scorecard'!Y37,"")</f>
        <v>0</v>
      </c>
      <c r="Z57" s="156">
        <f>IF('Eval Scorecard'!Z30=0,'Eval Scorecard'!Z37,"")</f>
        <v>0</v>
      </c>
      <c r="AA57" s="156">
        <f>IF('Eval Scorecard'!AA30=0,'Eval Scorecard'!AA37,"")</f>
        <v>0</v>
      </c>
      <c r="AB57" s="156">
        <f>IF('Eval Scorecard'!AB30=0,'Eval Scorecard'!AB37,"")</f>
        <v>0</v>
      </c>
      <c r="AC57" s="156">
        <f>IF('Eval Scorecard'!AC30=0,'Eval Scorecard'!AC37,"")</f>
        <v>0</v>
      </c>
      <c r="AD57" s="156">
        <f>IF('Eval Scorecard'!AD30=0,'Eval Scorecard'!AD37,"")</f>
        <v>0</v>
      </c>
      <c r="AE57" s="156">
        <f>IF('Eval Scorecard'!AE30=0,'Eval Scorecard'!AE37,"")</f>
        <v>0</v>
      </c>
      <c r="AF57" s="156">
        <f>IF('Eval Scorecard'!AF30=0,'Eval Scorecard'!AF37,"")</f>
        <v>0</v>
      </c>
      <c r="AG57" s="156">
        <f>IF('Eval Scorecard'!AG30=0,'Eval Scorecard'!AG37,"")</f>
        <v>0</v>
      </c>
      <c r="AH57" s="156">
        <f>IF('Eval Scorecard'!AH30=0,'Eval Scorecard'!AH37,"")</f>
        <v>0</v>
      </c>
      <c r="AI57" s="156">
        <f>IF('Eval Scorecard'!AI30=0,'Eval Scorecard'!AI37,"")</f>
        <v>0</v>
      </c>
      <c r="AJ57" s="156">
        <f>IF('Eval Scorecard'!AJ30=0,'Eval Scorecard'!AJ37,"")</f>
        <v>0</v>
      </c>
      <c r="AK57" s="156">
        <f>IF('Eval Scorecard'!AK30=0,'Eval Scorecard'!AK37,"")</f>
        <v>0</v>
      </c>
      <c r="AL57" s="156">
        <f>IF('Eval Scorecard'!AL30=0,'Eval Scorecard'!AL37,"")</f>
        <v>0</v>
      </c>
      <c r="AM57" s="156">
        <f>IF('Eval Scorecard'!AM30=0,'Eval Scorecard'!AM37,"")</f>
        <v>0</v>
      </c>
      <c r="AN57" s="156">
        <f>IF('Eval Scorecard'!AN30=0,'Eval Scorecard'!AN37,"")</f>
        <v>0</v>
      </c>
      <c r="AO57" s="156">
        <f>IF('Eval Scorecard'!AO30=0,'Eval Scorecard'!AO37,"")</f>
        <v>0</v>
      </c>
      <c r="AP57" s="156">
        <f>IF('Eval Scorecard'!AP30=0,'Eval Scorecard'!AP37,"")</f>
        <v>0</v>
      </c>
      <c r="AQ57" s="156">
        <f>IF('Eval Scorecard'!AQ30=0,'Eval Scorecard'!AQ37,"")</f>
        <v>0</v>
      </c>
      <c r="AR57" s="156">
        <f>IF('Eval Scorecard'!AR30=0,'Eval Scorecard'!AR37,"")</f>
        <v>0</v>
      </c>
      <c r="AS57" s="156">
        <f>IF('Eval Scorecard'!AS30=0,'Eval Scorecard'!AS37,"")</f>
        <v>0</v>
      </c>
      <c r="AT57" s="156">
        <f>IF('Eval Scorecard'!AT30=0,'Eval Scorecard'!AT37,"")</f>
        <v>0</v>
      </c>
      <c r="AU57" s="156">
        <f>IF('Eval Scorecard'!AU30=0,'Eval Scorecard'!AU37,"")</f>
        <v>0</v>
      </c>
      <c r="AV57" s="156">
        <f>IF('Eval Scorecard'!AV30=0,'Eval Scorecard'!AV37,"")</f>
        <v>0</v>
      </c>
      <c r="AW57" s="156">
        <f>IF('Eval Scorecard'!AW30=0,'Eval Scorecard'!AW37,"")</f>
        <v>0</v>
      </c>
      <c r="AX57" s="156">
        <f>IF('Eval Scorecard'!AX30=0,'Eval Scorecard'!AX37,"")</f>
        <v>0</v>
      </c>
      <c r="AY57" s="156">
        <f>IF('Eval Scorecard'!AY30=0,'Eval Scorecard'!AY37,"")</f>
        <v>0</v>
      </c>
      <c r="AZ57" s="156">
        <f>IF('Eval Scorecard'!AZ30=0,'Eval Scorecard'!AZ37,"")</f>
        <v>0</v>
      </c>
      <c r="BA57" s="156">
        <f>IF('Eval Scorecard'!BA30=0,'Eval Scorecard'!BA37,"")</f>
        <v>0</v>
      </c>
      <c r="BB57" s="156">
        <f>IF('Eval Scorecard'!BB30=0,'Eval Scorecard'!BB37,"")</f>
        <v>0</v>
      </c>
      <c r="BC57" s="156">
        <f>IF('Eval Scorecard'!BC30=0,'Eval Scorecard'!BC37,"")</f>
        <v>0</v>
      </c>
      <c r="BD57" s="156">
        <f>IF('Eval Scorecard'!BD30=0,'Eval Scorecard'!BD37,"")</f>
        <v>0</v>
      </c>
      <c r="BE57" s="156">
        <f>IF('Eval Scorecard'!BE30=0,'Eval Scorecard'!BE37,"")</f>
        <v>0</v>
      </c>
      <c r="BF57" s="156">
        <f>IF('Eval Scorecard'!BF30=0,'Eval Scorecard'!BF37,"")</f>
        <v>0</v>
      </c>
      <c r="BG57" s="156">
        <f>IF('Eval Scorecard'!BG30=0,'Eval Scorecard'!BG37,"")</f>
        <v>0</v>
      </c>
      <c r="BH57" s="156">
        <f>IF('Eval Scorecard'!BH30=0,'Eval Scorecard'!BH37,"")</f>
        <v>0</v>
      </c>
      <c r="BI57" s="156">
        <f>IF('Eval Scorecard'!BI30=0,'Eval Scorecard'!BI37,"")</f>
        <v>0</v>
      </c>
      <c r="BJ57" s="156">
        <f>IF('Eval Scorecard'!BJ30=0,'Eval Scorecard'!BJ37,"")</f>
        <v>0</v>
      </c>
      <c r="BK57" s="156">
        <f>IF('Eval Scorecard'!BK30=0,'Eval Scorecard'!BK37,"")</f>
        <v>0</v>
      </c>
      <c r="BL57" s="156">
        <f>IF('Eval Scorecard'!BL30=0,'Eval Scorecard'!BL37,"")</f>
        <v>0</v>
      </c>
      <c r="BM57" s="156">
        <f>IF('Eval Scorecard'!BM30=0,'Eval Scorecard'!BM37,"")</f>
        <v>0</v>
      </c>
      <c r="BN57" s="156">
        <f>IF('Eval Scorecard'!BN30=0,'Eval Scorecard'!BN37,"")</f>
        <v>0</v>
      </c>
      <c r="BO57" s="156">
        <f>IF('Eval Scorecard'!BO30=0,'Eval Scorecard'!BO37,"")</f>
        <v>0</v>
      </c>
      <c r="BP57" s="156">
        <f>IF('Eval Scorecard'!BP30=0,'Eval Scorecard'!BP37,"")</f>
        <v>0</v>
      </c>
      <c r="BQ57" s="156">
        <f>IF('Eval Scorecard'!BQ30=0,'Eval Scorecard'!BQ37,"")</f>
        <v>0</v>
      </c>
      <c r="BR57" s="156">
        <f>IF('Eval Scorecard'!BR30=0,'Eval Scorecard'!BR37,"")</f>
        <v>0</v>
      </c>
      <c r="BS57" s="156">
        <f>IF('Eval Scorecard'!BS30=0,'Eval Scorecard'!BS37,"")</f>
        <v>0</v>
      </c>
      <c r="BT57" s="156">
        <f>IF('Eval Scorecard'!BT30=0,'Eval Scorecard'!BT37,"")</f>
        <v>0</v>
      </c>
      <c r="BU57" s="156">
        <f>IF('Eval Scorecard'!BU30=0,'Eval Scorecard'!BU37,"")</f>
        <v>0</v>
      </c>
      <c r="BV57" s="156">
        <f>IF('Eval Scorecard'!BV30=0,'Eval Scorecard'!BV37,"")</f>
        <v>0</v>
      </c>
      <c r="BW57" s="156">
        <f>IF('Eval Scorecard'!BW30=0,'Eval Scorecard'!BW37,"")</f>
        <v>0</v>
      </c>
      <c r="BX57" s="156">
        <f>IF('Eval Scorecard'!BX30=0,'Eval Scorecard'!BX37,"")</f>
        <v>0</v>
      </c>
      <c r="BY57" s="156">
        <f>IF('Eval Scorecard'!BY30=0,'Eval Scorecard'!BY37,"")</f>
        <v>0</v>
      </c>
      <c r="BZ57" s="156">
        <f>IF('Eval Scorecard'!BZ30=0,'Eval Scorecard'!BZ37,"")</f>
        <v>0</v>
      </c>
      <c r="CA57" s="156">
        <f>IF('Eval Scorecard'!CA30=0,'Eval Scorecard'!CA37,"")</f>
        <v>0</v>
      </c>
      <c r="CB57" s="156">
        <f>IF('Eval Scorecard'!CB30=0,'Eval Scorecard'!CB37,"")</f>
        <v>0</v>
      </c>
      <c r="CC57" s="156">
        <f>IF('Eval Scorecard'!CC30=0,'Eval Scorecard'!CC37,"")</f>
        <v>0</v>
      </c>
      <c r="CD57" s="156">
        <f>IF('Eval Scorecard'!CD30=0,'Eval Scorecard'!CD37,"")</f>
        <v>0</v>
      </c>
      <c r="CE57" s="156">
        <f>IF('Eval Scorecard'!CE30=0,'Eval Scorecard'!CE37,"")</f>
        <v>0</v>
      </c>
      <c r="CF57" s="156">
        <f>IF('Eval Scorecard'!CF30=0,'Eval Scorecard'!CF37,"")</f>
        <v>0</v>
      </c>
      <c r="CG57" s="156">
        <f>IF('Eval Scorecard'!CG30=0,'Eval Scorecard'!CG37,"")</f>
        <v>0</v>
      </c>
      <c r="CH57" s="156">
        <f>IF('Eval Scorecard'!CH30=0,'Eval Scorecard'!CH37,"")</f>
        <v>0</v>
      </c>
      <c r="CI57" s="156">
        <f>IF('Eval Scorecard'!CI30=0,'Eval Scorecard'!CI37,"")</f>
        <v>0</v>
      </c>
      <c r="CJ57" s="156">
        <f>IF('Eval Scorecard'!CJ30=0,'Eval Scorecard'!CJ37,"")</f>
        <v>0</v>
      </c>
      <c r="CK57" s="156">
        <f>IF('Eval Scorecard'!CK30=0,'Eval Scorecard'!CK37,"")</f>
        <v>0</v>
      </c>
      <c r="CL57" s="156">
        <f>IF('Eval Scorecard'!CL30=0,'Eval Scorecard'!CL37,"")</f>
        <v>0</v>
      </c>
      <c r="CM57" s="156">
        <f>IF('Eval Scorecard'!CM30=0,'Eval Scorecard'!CM37,"")</f>
        <v>0</v>
      </c>
      <c r="CN57" s="156">
        <f>IF('Eval Scorecard'!CN30=0,'Eval Scorecard'!CN37,"")</f>
        <v>0</v>
      </c>
      <c r="CO57" s="156">
        <f>IF('Eval Scorecard'!CO30=0,'Eval Scorecard'!CO37,"")</f>
        <v>0</v>
      </c>
      <c r="CP57" s="156">
        <f>IF('Eval Scorecard'!CP30=0,'Eval Scorecard'!CP37,"")</f>
        <v>0</v>
      </c>
      <c r="CQ57" s="156">
        <f>IF('Eval Scorecard'!CQ30=0,'Eval Scorecard'!CQ37,"")</f>
        <v>0</v>
      </c>
      <c r="CR57" s="156">
        <f>IF('Eval Scorecard'!CR30=0,'Eval Scorecard'!CR37,"")</f>
        <v>0</v>
      </c>
      <c r="CS57" s="156">
        <f>IF('Eval Scorecard'!CS30=0,'Eval Scorecard'!CS37,"")</f>
        <v>0</v>
      </c>
      <c r="CT57" s="156">
        <f>IF('Eval Scorecard'!CT30=0,'Eval Scorecard'!CT37,"")</f>
        <v>0</v>
      </c>
      <c r="CU57" s="156">
        <f>IF('Eval Scorecard'!CU30=0,'Eval Scorecard'!CU37,"")</f>
        <v>0</v>
      </c>
      <c r="CV57" s="156">
        <f>IF('Eval Scorecard'!CV30=0,'Eval Scorecard'!CV37,"")</f>
        <v>0</v>
      </c>
      <c r="CW57" s="156">
        <f>IF('Eval Scorecard'!CW30=0,'Eval Scorecard'!CW37,"")</f>
        <v>0</v>
      </c>
    </row>
    <row r="60" spans="2:101" x14ac:dyDescent="0.25">
      <c r="B60" s="5" t="s">
        <v>14</v>
      </c>
    </row>
    <row r="61" spans="2:101" ht="37.5" customHeight="1" x14ac:dyDescent="0.3">
      <c r="B61" s="161" t="s">
        <v>51</v>
      </c>
      <c r="C61" s="161"/>
      <c r="D61" s="161"/>
      <c r="E61" s="16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</row>
    <row r="62" spans="2:101" ht="15.75" customHeight="1" x14ac:dyDescent="0.25">
      <c r="B62" s="160"/>
      <c r="C62" s="160"/>
      <c r="D62" s="160"/>
      <c r="E62" s="16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</row>
    <row r="63" spans="2:101" ht="25.5" customHeight="1" x14ac:dyDescent="0.25">
      <c r="B63" s="160" t="s">
        <v>28</v>
      </c>
      <c r="C63" s="160"/>
      <c r="D63" s="160"/>
      <c r="E63" s="16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</row>
    <row r="79" spans="5:11" x14ac:dyDescent="0.25">
      <c r="E79" s="62"/>
      <c r="F79" s="63"/>
      <c r="G79" s="63"/>
      <c r="H79" s="63"/>
      <c r="I79" s="63"/>
      <c r="J79" s="63"/>
      <c r="K79" s="63"/>
    </row>
    <row r="80" spans="5:11" x14ac:dyDescent="0.25">
      <c r="E80" s="62"/>
      <c r="F80" s="63"/>
      <c r="G80" s="63"/>
      <c r="H80" s="63"/>
      <c r="I80" s="63"/>
      <c r="J80" s="63"/>
      <c r="K80" s="63"/>
    </row>
    <row r="81" spans="4:11" x14ac:dyDescent="0.25">
      <c r="E81" s="62"/>
      <c r="F81" s="63"/>
      <c r="G81" s="63"/>
      <c r="H81" s="63"/>
      <c r="I81" s="63"/>
      <c r="J81" s="63"/>
      <c r="K81" s="63"/>
    </row>
    <row r="82" spans="4:11" x14ac:dyDescent="0.25">
      <c r="D82" s="62"/>
    </row>
  </sheetData>
  <mergeCells count="4">
    <mergeCell ref="B63:E63"/>
    <mergeCell ref="B61:E61"/>
    <mergeCell ref="B62:E62"/>
    <mergeCell ref="E1:M1"/>
  </mergeCells>
  <conditionalFormatting sqref="E6:CW13">
    <cfRule type="containsText" dxfId="17" priority="25" operator="containsText" text="Yes">
      <formula>NOT(ISERROR(SEARCH("Yes",E6)))</formula>
    </cfRule>
    <cfRule type="containsText" dxfId="16" priority="26" operator="containsText" text="no">
      <formula>NOT(ISERROR(SEARCH("no",E6)))</formula>
    </cfRule>
  </conditionalFormatting>
  <conditionalFormatting sqref="E15:N22 E47:CW49 E42:N46 P42:CW46 P15:CW22">
    <cfRule type="containsText" dxfId="15" priority="22" operator="containsText" text="medium">
      <formula>NOT(ISERROR(SEARCH("medium",E15)))</formula>
    </cfRule>
    <cfRule type="containsText" dxfId="14" priority="23" operator="containsText" text="High">
      <formula>NOT(ISERROR(SEARCH("High",E15)))</formula>
    </cfRule>
    <cfRule type="containsText" dxfId="13" priority="24" operator="containsText" text="Low">
      <formula>NOT(ISERROR(SEARCH("Low",E15)))</formula>
    </cfRule>
  </conditionalFormatting>
  <conditionalFormatting sqref="E24:N40 P24:CW40">
    <cfRule type="containsText" dxfId="12" priority="17" operator="containsText" text="Hard">
      <formula>NOT(ISERROR(SEARCH("Hard",E24)))</formula>
    </cfRule>
    <cfRule type="containsText" dxfId="11" priority="18" operator="containsText" text="Easy">
      <formula>NOT(ISERROR(SEARCH("Easy",E24)))</formula>
    </cfRule>
    <cfRule type="containsText" dxfId="10" priority="19" operator="containsText" text="medium">
      <formula>NOT(ISERROR(SEARCH("medium",E24)))</formula>
    </cfRule>
    <cfRule type="containsText" dxfId="9" priority="20" operator="containsText" text="Low">
      <formula>NOT(ISERROR(SEARCH("Low",E24)))</formula>
    </cfRule>
    <cfRule type="cellIs" dxfId="8" priority="21" operator="equal">
      <formula>"High"</formula>
    </cfRule>
  </conditionalFormatting>
  <conditionalFormatting sqref="O15:O22 O42:O46">
    <cfRule type="containsText" dxfId="7" priority="6" operator="containsText" text="medium">
      <formula>NOT(ISERROR(SEARCH("medium",O15)))</formula>
    </cfRule>
    <cfRule type="containsText" dxfId="6" priority="7" operator="containsText" text="High">
      <formula>NOT(ISERROR(SEARCH("High",O15)))</formula>
    </cfRule>
    <cfRule type="containsText" dxfId="5" priority="8" operator="containsText" text="Low">
      <formula>NOT(ISERROR(SEARCH("Low",O15)))</formula>
    </cfRule>
  </conditionalFormatting>
  <conditionalFormatting sqref="O24:O40">
    <cfRule type="containsText" dxfId="4" priority="1" operator="containsText" text="Hard">
      <formula>NOT(ISERROR(SEARCH("Hard",O24)))</formula>
    </cfRule>
    <cfRule type="containsText" dxfId="3" priority="2" operator="containsText" text="Easy">
      <formula>NOT(ISERROR(SEARCH("Easy",O24)))</formula>
    </cfRule>
    <cfRule type="containsText" dxfId="2" priority="3" operator="containsText" text="medium">
      <formula>NOT(ISERROR(SEARCH("medium",O24)))</formula>
    </cfRule>
    <cfRule type="containsText" dxfId="1" priority="4" operator="containsText" text="Low">
      <formula>NOT(ISERROR(SEARCH("Low",O24)))</formula>
    </cfRule>
    <cfRule type="cellIs" dxfId="0" priority="5" operator="equal">
      <formula>"High"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'Picklist Data'!$E$35:$E$37</xm:f>
          </x14:formula1>
          <xm:sqref>E33:CW40</xm:sqref>
        </x14:dataValidation>
        <x14:dataValidation type="list" allowBlank="1" showInputMessage="1" showErrorMessage="1">
          <x14:formula1>
            <xm:f>'Picklist Data'!$E$45:$E$47</xm:f>
          </x14:formula1>
          <xm:sqref>E42:CW49</xm:sqref>
        </x14:dataValidation>
        <x14:dataValidation type="list" allowBlank="1" showInputMessage="1" showErrorMessage="1">
          <x14:formula1>
            <xm:f>'Picklist Data'!$E$5:$E$6</xm:f>
          </x14:formula1>
          <xm:sqref>E6:CW14</xm:sqref>
        </x14:dataValidation>
        <x14:dataValidation type="list" allowBlank="1" showInputMessage="1" showErrorMessage="1">
          <x14:formula1>
            <xm:f>'Picklist Data'!$E$25:$E$27</xm:f>
          </x14:formula1>
          <xm:sqref>E15:CW31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33"/>
  <sheetViews>
    <sheetView workbookViewId="0">
      <selection activeCell="C2" sqref="C2"/>
    </sheetView>
  </sheetViews>
  <sheetFormatPr defaultColWidth="9.109375" defaultRowHeight="14.4" x14ac:dyDescent="0.3"/>
  <cols>
    <col min="1" max="1" width="18.77734375" style="42" customWidth="1"/>
    <col min="2" max="2" width="9.109375" style="65"/>
    <col min="3" max="3" width="35.44140625" style="65" customWidth="1"/>
    <col min="4" max="4" width="124.77734375" style="67" bestFit="1" customWidth="1"/>
    <col min="5" max="5" width="43.109375" style="66" customWidth="1"/>
    <col min="6" max="16384" width="9.109375" style="65"/>
  </cols>
  <sheetData>
    <row r="1" spans="1:5" s="64" customFormat="1" ht="20.399999999999999" thickBot="1" x14ac:dyDescent="0.35">
      <c r="A1" s="64" t="s">
        <v>34</v>
      </c>
      <c r="B1" s="64" t="s">
        <v>37</v>
      </c>
      <c r="C1" s="64" t="s">
        <v>13</v>
      </c>
      <c r="D1" s="69" t="s">
        <v>35</v>
      </c>
      <c r="E1" s="64" t="s">
        <v>36</v>
      </c>
    </row>
    <row r="2" spans="1:5" ht="15" thickTop="1" x14ac:dyDescent="0.3">
      <c r="B2" s="65">
        <v>1</v>
      </c>
      <c r="C2" s="65" t="s">
        <v>58</v>
      </c>
    </row>
    <row r="3" spans="1:5" x14ac:dyDescent="0.3">
      <c r="B3" s="65">
        <v>2</v>
      </c>
      <c r="C3" s="65" t="s">
        <v>59</v>
      </c>
    </row>
    <row r="4" spans="1:5" x14ac:dyDescent="0.3">
      <c r="B4" s="65">
        <v>3</v>
      </c>
      <c r="C4" s="65" t="s">
        <v>60</v>
      </c>
    </row>
    <row r="5" spans="1:5" x14ac:dyDescent="0.3">
      <c r="B5" s="65">
        <v>4</v>
      </c>
      <c r="C5" s="65" t="s">
        <v>61</v>
      </c>
    </row>
    <row r="6" spans="1:5" x14ac:dyDescent="0.3">
      <c r="B6" s="65">
        <v>5</v>
      </c>
      <c r="C6" s="65" t="s">
        <v>62</v>
      </c>
    </row>
    <row r="7" spans="1:5" x14ac:dyDescent="0.3">
      <c r="B7" s="65">
        <v>6</v>
      </c>
      <c r="C7" s="65" t="s">
        <v>63</v>
      </c>
    </row>
    <row r="8" spans="1:5" x14ac:dyDescent="0.3">
      <c r="B8" s="65">
        <v>7</v>
      </c>
      <c r="C8" s="65" t="s">
        <v>64</v>
      </c>
    </row>
    <row r="9" spans="1:5" x14ac:dyDescent="0.3">
      <c r="B9" s="65">
        <v>8</v>
      </c>
      <c r="C9" s="65" t="s">
        <v>65</v>
      </c>
    </row>
    <row r="10" spans="1:5" x14ac:dyDescent="0.3">
      <c r="B10" s="65">
        <v>9</v>
      </c>
      <c r="C10" s="65" t="s">
        <v>66</v>
      </c>
    </row>
    <row r="11" spans="1:5" x14ac:dyDescent="0.3">
      <c r="B11" s="65">
        <v>10</v>
      </c>
      <c r="C11" s="65" t="s">
        <v>67</v>
      </c>
    </row>
    <row r="12" spans="1:5" s="66" customFormat="1" x14ac:dyDescent="0.3">
      <c r="A12" s="42"/>
      <c r="B12" s="65"/>
      <c r="C12" s="65"/>
      <c r="D12" s="67"/>
    </row>
    <row r="13" spans="1:5" x14ac:dyDescent="0.3">
      <c r="B13" s="66"/>
      <c r="C13" s="66"/>
      <c r="D13" s="68"/>
    </row>
    <row r="14" spans="1:5" x14ac:dyDescent="0.3">
      <c r="C14" s="66"/>
      <c r="D14" s="68"/>
    </row>
    <row r="15" spans="1:5" x14ac:dyDescent="0.3">
      <c r="B15" s="66"/>
      <c r="C15" s="66"/>
      <c r="D15" s="68"/>
    </row>
    <row r="16" spans="1:5" x14ac:dyDescent="0.3">
      <c r="B16" s="66"/>
      <c r="C16" s="66"/>
      <c r="D16" s="68"/>
    </row>
    <row r="17" spans="2:5" x14ac:dyDescent="0.3">
      <c r="B17" s="66"/>
      <c r="C17" s="66"/>
      <c r="D17" s="68"/>
    </row>
    <row r="18" spans="2:5" x14ac:dyDescent="0.3">
      <c r="E18" s="68"/>
    </row>
    <row r="19" spans="2:5" x14ac:dyDescent="0.3">
      <c r="D19" s="68"/>
    </row>
    <row r="20" spans="2:5" x14ac:dyDescent="0.3">
      <c r="C20" s="66"/>
      <c r="D20" s="68"/>
    </row>
    <row r="21" spans="2:5" x14ac:dyDescent="0.3">
      <c r="B21" s="66"/>
      <c r="C21" s="66"/>
      <c r="D21" s="68"/>
    </row>
    <row r="22" spans="2:5" x14ac:dyDescent="0.3">
      <c r="B22" s="66"/>
      <c r="C22" s="66"/>
      <c r="D22" s="68"/>
    </row>
    <row r="24" spans="2:5" x14ac:dyDescent="0.3">
      <c r="B24" s="66"/>
      <c r="C24" s="66"/>
      <c r="D24" s="68"/>
    </row>
    <row r="25" spans="2:5" x14ac:dyDescent="0.3">
      <c r="B25" s="66"/>
      <c r="C25" s="66"/>
      <c r="D25" s="68"/>
    </row>
    <row r="26" spans="2:5" x14ac:dyDescent="0.3">
      <c r="B26" s="66"/>
      <c r="C26" s="66"/>
      <c r="D26" s="68"/>
    </row>
    <row r="27" spans="2:5" x14ac:dyDescent="0.3">
      <c r="B27" s="66"/>
      <c r="C27" s="66"/>
      <c r="D27" s="68"/>
    </row>
    <row r="28" spans="2:5" x14ac:dyDescent="0.3">
      <c r="B28" s="66"/>
      <c r="C28" s="66"/>
      <c r="D28" s="68"/>
    </row>
    <row r="29" spans="2:5" x14ac:dyDescent="0.3">
      <c r="B29" s="66"/>
      <c r="C29" s="66"/>
      <c r="D29" s="68"/>
    </row>
    <row r="30" spans="2:5" x14ac:dyDescent="0.3">
      <c r="B30" s="66"/>
      <c r="C30" s="66"/>
      <c r="D30" s="68"/>
    </row>
    <row r="31" spans="2:5" x14ac:dyDescent="0.3">
      <c r="C31" s="66"/>
      <c r="D31" s="68"/>
    </row>
    <row r="32" spans="2:5" x14ac:dyDescent="0.3">
      <c r="C32" s="66"/>
    </row>
    <row r="33" spans="3:3" x14ac:dyDescent="0.3">
      <c r="C33" s="66"/>
    </row>
  </sheetData>
  <autoFilter ref="A1:E31">
    <sortState ref="A2:E41">
      <sortCondition ref="B1:B39"/>
    </sortState>
  </autoFilter>
  <pageMargins left="0.7" right="0.7" top="0.75" bottom="0.75" header="0.3" footer="0.3"/>
  <pageSetup paperSize="9" scale="4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N23" sqref="N23"/>
    </sheetView>
  </sheetViews>
  <sheetFormatPr defaultRowHeight="14.4" x14ac:dyDescent="0.3"/>
  <cols>
    <col min="1" max="1" width="24.21875" customWidth="1"/>
    <col min="2" max="2" width="8.21875" bestFit="1" customWidth="1"/>
    <col min="3" max="3" width="17.44140625" bestFit="1" customWidth="1"/>
    <col min="4" max="4" width="12" bestFit="1" customWidth="1"/>
    <col min="5" max="5" width="16.5546875" customWidth="1"/>
    <col min="6" max="6" width="16.44140625" customWidth="1"/>
    <col min="7" max="7" width="16.5546875" customWidth="1"/>
  </cols>
  <sheetData>
    <row r="1" spans="1:2" ht="28.8" x14ac:dyDescent="0.3">
      <c r="A1" s="139" t="s">
        <v>55</v>
      </c>
      <c r="B1" s="140" t="s">
        <v>56</v>
      </c>
    </row>
    <row r="2" spans="1:2" x14ac:dyDescent="0.3">
      <c r="A2" t="str">
        <f>'Project Description'!C5</f>
        <v>Project 4</v>
      </c>
      <c r="B2">
        <f>'Eval Scorecard'!H37</f>
        <v>18.5</v>
      </c>
    </row>
    <row r="3" spans="1:2" x14ac:dyDescent="0.3">
      <c r="A3" t="str">
        <f>'Project Description'!C2</f>
        <v>Project 1</v>
      </c>
      <c r="B3">
        <f>'Eval Scorecard'!E$37</f>
        <v>16</v>
      </c>
    </row>
    <row r="4" spans="1:2" x14ac:dyDescent="0.3">
      <c r="A4" t="str">
        <f>'Project Description'!C10</f>
        <v>Project 9</v>
      </c>
      <c r="B4">
        <f>'Eval Scorecard'!M37</f>
        <v>13</v>
      </c>
    </row>
    <row r="5" spans="1:2" x14ac:dyDescent="0.3">
      <c r="A5" t="str">
        <f>'Project Description'!C4</f>
        <v>Project 3</v>
      </c>
      <c r="B5">
        <f>'Eval Scorecard'!G37</f>
        <v>11.5</v>
      </c>
    </row>
    <row r="6" spans="1:2" x14ac:dyDescent="0.3">
      <c r="A6" t="str">
        <f>'Project Description'!C3</f>
        <v>Project 2</v>
      </c>
      <c r="B6">
        <f>'Eval Scorecard'!F37</f>
        <v>8</v>
      </c>
    </row>
    <row r="7" spans="1:2" x14ac:dyDescent="0.3">
      <c r="A7" t="str">
        <f>'Project Description'!C6</f>
        <v>Project 5</v>
      </c>
      <c r="B7">
        <f>'Eval Scorecard'!I37</f>
        <v>5.5</v>
      </c>
    </row>
    <row r="8" spans="1:2" x14ac:dyDescent="0.3">
      <c r="A8" t="str">
        <f>'Project Description'!C9</f>
        <v>Project 8</v>
      </c>
      <c r="B8">
        <f>'Eval Scorecard'!L37</f>
        <v>5</v>
      </c>
    </row>
    <row r="9" spans="1:2" x14ac:dyDescent="0.3">
      <c r="A9" t="str">
        <f>'Project Description'!C11</f>
        <v>Project 10</v>
      </c>
      <c r="B9">
        <f>'Eval Scorecard'!N37</f>
        <v>-3.5</v>
      </c>
    </row>
    <row r="10" spans="1:2" x14ac:dyDescent="0.3">
      <c r="A10" t="str">
        <f>'Project Description'!C7</f>
        <v>Project 6</v>
      </c>
      <c r="B10">
        <f>'Eval Scorecard'!J37</f>
        <v>-4</v>
      </c>
    </row>
    <row r="11" spans="1:2" x14ac:dyDescent="0.3">
      <c r="A11" t="str">
        <f>'Project Description'!C8</f>
        <v>Project 7</v>
      </c>
      <c r="B11">
        <f>'Eval Scorecard'!K37</f>
        <v>-20</v>
      </c>
    </row>
    <row r="28" spans="1:14" s="134" customFormat="1" ht="52.8" x14ac:dyDescent="0.3">
      <c r="A28" s="132" t="str">
        <f>'Eval Scorecard'!B2</f>
        <v>Selection criteria</v>
      </c>
      <c r="B28" s="138" t="s">
        <v>25</v>
      </c>
      <c r="C28" s="138" t="str">
        <f>'Eval Scorecard'!B34</f>
        <v>Benefits</v>
      </c>
      <c r="D28" s="133" t="str">
        <f>'Eval Scorecard'!B35</f>
        <v>Ease of execution</v>
      </c>
      <c r="E28" s="133" t="str">
        <f>'Eval Scorecard'!B36</f>
        <v>Level of risk</v>
      </c>
      <c r="F28" s="138" t="str">
        <f>'Eval Scorecard'!B37</f>
        <v xml:space="preserve"> Total Project Score = (cost+benefit+ease) - risk</v>
      </c>
    </row>
    <row r="29" spans="1:14" s="134" customFormat="1" ht="13.8" x14ac:dyDescent="0.3">
      <c r="A29" s="135" t="str">
        <f ca="1">'Eval Scorecard'!H2</f>
        <v>Project 4</v>
      </c>
      <c r="B29" s="136">
        <f>'Eval Scorecard'!H32</f>
        <v>1.5</v>
      </c>
      <c r="C29" s="136">
        <f>'Eval Scorecard'!H34</f>
        <v>7.5</v>
      </c>
      <c r="D29" s="136">
        <f>'Eval Scorecard'!H35</f>
        <v>16.5</v>
      </c>
      <c r="E29" s="136">
        <f>'Eval Scorecard'!H36</f>
        <v>7</v>
      </c>
      <c r="F29" s="137">
        <f>'Eval Scorecard'!H37</f>
        <v>18.5</v>
      </c>
    </row>
    <row r="30" spans="1:14" s="134" customFormat="1" ht="13.8" x14ac:dyDescent="0.3">
      <c r="A30" s="135" t="str">
        <f ca="1">'Eval Scorecard'!E2</f>
        <v>Project 1</v>
      </c>
      <c r="B30" s="136">
        <f>'Eval Scorecard'!E32</f>
        <v>1.5</v>
      </c>
      <c r="C30" s="136">
        <f>'Eval Scorecard'!E34</f>
        <v>13.5</v>
      </c>
      <c r="D30" s="136">
        <f>'Eval Scorecard'!E35</f>
        <v>10.5</v>
      </c>
      <c r="E30" s="136">
        <f>'Eval Scorecard'!E36</f>
        <v>9.5</v>
      </c>
      <c r="F30" s="137">
        <f>'Eval Scorecard'!E37</f>
        <v>16</v>
      </c>
    </row>
    <row r="31" spans="1:14" s="134" customFormat="1" ht="13.8" x14ac:dyDescent="0.3">
      <c r="A31" s="135" t="str">
        <f ca="1">'Eval Scorecard'!M2</f>
        <v>Project 9</v>
      </c>
      <c r="B31" s="136">
        <f>'Eval Scorecard'!M32</f>
        <v>1.5</v>
      </c>
      <c r="C31" s="136">
        <f>'Eval Scorecard'!M34</f>
        <v>7.5</v>
      </c>
      <c r="D31" s="136">
        <f>'Eval Scorecard'!M35</f>
        <v>10.5</v>
      </c>
      <c r="E31" s="136">
        <f>'Eval Scorecard'!M36</f>
        <v>6.5</v>
      </c>
      <c r="F31" s="137">
        <f>'Eval Scorecard'!M37</f>
        <v>13</v>
      </c>
    </row>
    <row r="32" spans="1:14" s="134" customFormat="1" x14ac:dyDescent="0.3">
      <c r="A32" s="135" t="str">
        <f ca="1">'Eval Scorecard'!G2</f>
        <v>Project 3</v>
      </c>
      <c r="B32" s="136">
        <f>'Eval Scorecard'!G32</f>
        <v>1.5</v>
      </c>
      <c r="C32" s="136">
        <f>'Eval Scorecard'!G34</f>
        <v>7.5</v>
      </c>
      <c r="D32" s="136">
        <f>'Eval Scorecard'!G35</f>
        <v>13.5</v>
      </c>
      <c r="E32" s="136">
        <f>'Eval Scorecard'!G36</f>
        <v>11</v>
      </c>
      <c r="F32" s="137">
        <f>'Eval Scorecard'!G37</f>
        <v>11.5</v>
      </c>
      <c r="G32"/>
      <c r="I32"/>
      <c r="J32"/>
      <c r="K32"/>
      <c r="L32"/>
      <c r="M32"/>
      <c r="N32"/>
    </row>
    <row r="33" spans="1:14" s="134" customFormat="1" x14ac:dyDescent="0.3">
      <c r="A33" s="135" t="str">
        <f ca="1">'Eval Scorecard'!F2</f>
        <v>Project 2</v>
      </c>
      <c r="B33" s="136">
        <f>'Eval Scorecard'!F32</f>
        <v>-1.5</v>
      </c>
      <c r="C33" s="136">
        <f>'Eval Scorecard'!F34</f>
        <v>13.5</v>
      </c>
      <c r="D33" s="136">
        <f>'Eval Scorecard'!F35</f>
        <v>3</v>
      </c>
      <c r="E33" s="136">
        <f>'Eval Scorecard'!F36</f>
        <v>7</v>
      </c>
      <c r="F33" s="137">
        <f>'Eval Scorecard'!F37</f>
        <v>8</v>
      </c>
      <c r="G33"/>
    </row>
    <row r="34" spans="1:14" s="134" customFormat="1" x14ac:dyDescent="0.3">
      <c r="A34" s="135" t="str">
        <f ca="1">'Eval Scorecard'!I2</f>
        <v>Project 5</v>
      </c>
      <c r="B34" s="136">
        <f>'Eval Scorecard'!I32</f>
        <v>0</v>
      </c>
      <c r="C34" s="136">
        <f>'Eval Scorecard'!I34</f>
        <v>4.5</v>
      </c>
      <c r="D34" s="136">
        <f>'Eval Scorecard'!I35</f>
        <v>10.5</v>
      </c>
      <c r="E34" s="136">
        <f>'Eval Scorecard'!I36</f>
        <v>9.5</v>
      </c>
      <c r="F34" s="137">
        <f>'Eval Scorecard'!I37</f>
        <v>5.5</v>
      </c>
      <c r="G34"/>
    </row>
    <row r="35" spans="1:14" s="134" customFormat="1" ht="13.8" x14ac:dyDescent="0.3">
      <c r="A35" s="135" t="str">
        <f ca="1">'Eval Scorecard'!L2</f>
        <v>Project 8</v>
      </c>
      <c r="B35" s="136">
        <f>'Eval Scorecard'!L32</f>
        <v>0</v>
      </c>
      <c r="C35" s="136">
        <f>'Eval Scorecard'!L34</f>
        <v>-6</v>
      </c>
      <c r="D35" s="136">
        <f>'Eval Scorecard'!L35</f>
        <v>18</v>
      </c>
      <c r="E35" s="136">
        <f>'Eval Scorecard'!L36</f>
        <v>7</v>
      </c>
      <c r="F35" s="137">
        <f>'Eval Scorecard'!L37</f>
        <v>5</v>
      </c>
    </row>
    <row r="36" spans="1:14" s="134" customFormat="1" ht="13.8" x14ac:dyDescent="0.3">
      <c r="A36" s="135" t="str">
        <f ca="1">'Eval Scorecard'!N2</f>
        <v>Project 10</v>
      </c>
      <c r="B36" s="136">
        <f>'Eval Scorecard'!N32</f>
        <v>1.5</v>
      </c>
      <c r="C36" s="136">
        <f>'Eval Scorecard'!N34</f>
        <v>4.5</v>
      </c>
      <c r="D36" s="136">
        <f>'Eval Scorecard'!N35</f>
        <v>-1.5</v>
      </c>
      <c r="E36" s="136">
        <f>'Eval Scorecard'!N36</f>
        <v>8</v>
      </c>
      <c r="F36" s="137">
        <f>'Eval Scorecard'!N37</f>
        <v>-3.5</v>
      </c>
    </row>
    <row r="37" spans="1:14" s="134" customFormat="1" x14ac:dyDescent="0.3">
      <c r="A37" s="135" t="str">
        <f ca="1">'Eval Scorecard'!J2</f>
        <v>Project 6</v>
      </c>
      <c r="B37" s="136">
        <f>'Eval Scorecard'!J32</f>
        <v>-1.5</v>
      </c>
      <c r="C37" s="136">
        <f>'Eval Scorecard'!J34</f>
        <v>13.5</v>
      </c>
      <c r="D37" s="136">
        <f>'Eval Scorecard'!J35</f>
        <v>-4.5</v>
      </c>
      <c r="E37" s="136">
        <f>'Eval Scorecard'!J36</f>
        <v>11.5</v>
      </c>
      <c r="F37" s="137">
        <f>'Eval Scorecard'!J37</f>
        <v>-4</v>
      </c>
      <c r="G37"/>
      <c r="I37"/>
      <c r="J37"/>
      <c r="K37"/>
      <c r="L37"/>
      <c r="M37"/>
      <c r="N37"/>
    </row>
    <row r="38" spans="1:14" s="134" customFormat="1" x14ac:dyDescent="0.3">
      <c r="A38" s="135" t="str">
        <f ca="1">'Eval Scorecard'!K2</f>
        <v>Project 7</v>
      </c>
      <c r="B38" s="136">
        <f>'Eval Scorecard'!K32</f>
        <v>-3</v>
      </c>
      <c r="C38" s="136">
        <f>'Eval Scorecard'!K34</f>
        <v>9</v>
      </c>
      <c r="D38" s="136">
        <f>'Eval Scorecard'!K35</f>
        <v>-13.5</v>
      </c>
      <c r="E38" s="136">
        <f>'Eval Scorecard'!K36</f>
        <v>12.5</v>
      </c>
      <c r="F38" s="137">
        <f>'Eval Scorecard'!K37</f>
        <v>-20</v>
      </c>
      <c r="G38"/>
      <c r="I38"/>
      <c r="J38"/>
      <c r="K38"/>
      <c r="L38"/>
      <c r="M38"/>
      <c r="N38"/>
    </row>
    <row r="39" spans="1:14" s="134" customFormat="1" ht="13.8" x14ac:dyDescent="0.3"/>
    <row r="40" spans="1:14" s="134" customFormat="1" x14ac:dyDescent="0.3">
      <c r="G40"/>
      <c r="H40"/>
      <c r="I40"/>
      <c r="J40"/>
      <c r="K40"/>
      <c r="L40"/>
      <c r="M40"/>
      <c r="N40"/>
    </row>
    <row r="41" spans="1:14" s="134" customFormat="1" ht="13.8" x14ac:dyDescent="0.3"/>
    <row r="42" spans="1:14" s="134" customFormat="1" x14ac:dyDescent="0.3">
      <c r="G42"/>
      <c r="H42"/>
      <c r="I42"/>
      <c r="J42"/>
      <c r="K42"/>
      <c r="L42"/>
      <c r="M42"/>
      <c r="N42"/>
    </row>
    <row r="43" spans="1:14" s="134" customFormat="1" ht="13.8" x14ac:dyDescent="0.3"/>
    <row r="44" spans="1:14" s="134" customFormat="1" ht="13.8" x14ac:dyDescent="0.3"/>
  </sheetData>
  <autoFilter ref="A28:F38">
    <sortState ref="A42:F60">
      <sortCondition descending="1" ref="F41:F60"/>
    </sortState>
  </autoFilter>
  <sortState ref="A1:B16">
    <sortCondition descending="1" ref="B1:B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9"/>
  <sheetViews>
    <sheetView zoomScale="80" zoomScaleNormal="80" workbookViewId="0">
      <pane ySplit="2" topLeftCell="A3" activePane="bottomLeft" state="frozen"/>
      <selection pane="bottomLeft" activeCell="B2" sqref="B2"/>
    </sheetView>
  </sheetViews>
  <sheetFormatPr defaultColWidth="8.88671875" defaultRowHeight="13.2" x14ac:dyDescent="0.25"/>
  <cols>
    <col min="1" max="1" width="3.21875" style="3" customWidth="1"/>
    <col min="2" max="2" width="77.88671875" style="6" customWidth="1"/>
    <col min="3" max="3" width="10.88671875" style="4" hidden="1" customWidth="1"/>
    <col min="4" max="101" width="10.88671875" style="4" customWidth="1"/>
    <col min="102" max="16384" width="8.88671875" style="3"/>
  </cols>
  <sheetData>
    <row r="1" spans="2:101" x14ac:dyDescent="0.25">
      <c r="B1" s="6">
        <f>'Project Scoring'!B2</f>
        <v>0</v>
      </c>
      <c r="C1" s="4">
        <f>'Project Scoring'!C2</f>
        <v>0</v>
      </c>
      <c r="D1" s="4">
        <f>'Project Scoring'!D2</f>
        <v>0</v>
      </c>
      <c r="E1" s="4">
        <f>'Project Scoring'!E2</f>
        <v>4</v>
      </c>
      <c r="F1" s="4">
        <f>'Project Scoring'!F2</f>
        <v>5</v>
      </c>
      <c r="G1" s="4">
        <f>'Project Scoring'!G2</f>
        <v>6</v>
      </c>
      <c r="H1" s="4">
        <f>'Project Scoring'!H2</f>
        <v>7</v>
      </c>
      <c r="I1" s="4">
        <f>'Project Scoring'!I2</f>
        <v>8</v>
      </c>
      <c r="J1" s="4">
        <f>'Project Scoring'!J2</f>
        <v>9</v>
      </c>
      <c r="K1" s="4">
        <f>'Project Scoring'!K2</f>
        <v>10</v>
      </c>
      <c r="L1" s="4">
        <f>'Project Scoring'!L2</f>
        <v>11</v>
      </c>
      <c r="M1" s="4">
        <f>'Project Scoring'!M2</f>
        <v>12</v>
      </c>
      <c r="N1" s="4">
        <f>'Project Scoring'!N2</f>
        <v>13</v>
      </c>
      <c r="O1" s="4">
        <f>'Project Scoring'!O2</f>
        <v>0</v>
      </c>
      <c r="P1" s="4">
        <f>'Project Scoring'!P2</f>
        <v>0</v>
      </c>
      <c r="Q1" s="4">
        <f>'Project Scoring'!Q2</f>
        <v>0</v>
      </c>
      <c r="R1" s="4">
        <f>'Project Scoring'!R2</f>
        <v>0</v>
      </c>
      <c r="S1" s="4">
        <f>'Project Scoring'!S2</f>
        <v>0</v>
      </c>
      <c r="T1" s="4">
        <f>'Project Scoring'!T2</f>
        <v>0</v>
      </c>
      <c r="U1" s="4">
        <f>'Project Scoring'!U2</f>
        <v>0</v>
      </c>
      <c r="V1" s="4">
        <f>'Project Scoring'!V2</f>
        <v>0</v>
      </c>
      <c r="W1" s="4">
        <f>'Project Scoring'!W2</f>
        <v>0</v>
      </c>
      <c r="X1" s="4">
        <f>'Project Scoring'!X2</f>
        <v>23</v>
      </c>
      <c r="Y1" s="4">
        <f>'Project Scoring'!Y2</f>
        <v>24</v>
      </c>
      <c r="Z1" s="4">
        <f>'Project Scoring'!Z2</f>
        <v>25</v>
      </c>
      <c r="AA1" s="4">
        <f>'Project Scoring'!AA2</f>
        <v>26</v>
      </c>
      <c r="AB1" s="4">
        <f>'Project Scoring'!AB2</f>
        <v>27</v>
      </c>
      <c r="AC1" s="4">
        <f>'Project Scoring'!AC2</f>
        <v>28</v>
      </c>
      <c r="AD1" s="4">
        <f>'Project Scoring'!AD2</f>
        <v>29</v>
      </c>
      <c r="AE1" s="4">
        <f>'Project Scoring'!AE2</f>
        <v>30</v>
      </c>
      <c r="AF1" s="4">
        <f>'Project Scoring'!AF2</f>
        <v>31</v>
      </c>
      <c r="AG1" s="4">
        <f>'Project Scoring'!AG2</f>
        <v>32</v>
      </c>
      <c r="AH1" s="4">
        <f>'Project Scoring'!AH2</f>
        <v>33</v>
      </c>
      <c r="AI1" s="4">
        <f>'Project Scoring'!AI2</f>
        <v>34</v>
      </c>
      <c r="AJ1" s="4">
        <f>'Project Scoring'!AJ2</f>
        <v>35</v>
      </c>
      <c r="AK1" s="4">
        <f>'Project Scoring'!AK2</f>
        <v>36</v>
      </c>
      <c r="AL1" s="4">
        <f>'Project Scoring'!AL2</f>
        <v>37</v>
      </c>
      <c r="AM1" s="4">
        <f>'Project Scoring'!AM2</f>
        <v>38</v>
      </c>
      <c r="AN1" s="4">
        <f>'Project Scoring'!AN2</f>
        <v>39</v>
      </c>
      <c r="AO1" s="4">
        <f>'Project Scoring'!AO2</f>
        <v>40</v>
      </c>
      <c r="AP1" s="4">
        <f>'Project Scoring'!AP2</f>
        <v>41</v>
      </c>
      <c r="AQ1" s="4">
        <f>'Project Scoring'!AQ2</f>
        <v>42</v>
      </c>
      <c r="AR1" s="4">
        <f>'Project Scoring'!AR2</f>
        <v>43</v>
      </c>
      <c r="AS1" s="4">
        <f>'Project Scoring'!AS2</f>
        <v>44</v>
      </c>
      <c r="AT1" s="4">
        <f>'Project Scoring'!AT2</f>
        <v>45</v>
      </c>
      <c r="AU1" s="4">
        <f>'Project Scoring'!AU2</f>
        <v>46</v>
      </c>
      <c r="AV1" s="4">
        <f>'Project Scoring'!AV2</f>
        <v>47</v>
      </c>
      <c r="AW1" s="4">
        <f>'Project Scoring'!AW2</f>
        <v>48</v>
      </c>
      <c r="AX1" s="4">
        <f>'Project Scoring'!AX2</f>
        <v>49</v>
      </c>
      <c r="AY1" s="4">
        <f>'Project Scoring'!AY2</f>
        <v>50</v>
      </c>
      <c r="AZ1" s="4">
        <f>'Project Scoring'!AZ2</f>
        <v>51</v>
      </c>
      <c r="BA1" s="4">
        <f>'Project Scoring'!BA2</f>
        <v>52</v>
      </c>
      <c r="BB1" s="4">
        <f>'Project Scoring'!BB2</f>
        <v>53</v>
      </c>
      <c r="BC1" s="4">
        <f>'Project Scoring'!BC2</f>
        <v>54</v>
      </c>
      <c r="BD1" s="4">
        <f>'Project Scoring'!BD2</f>
        <v>55</v>
      </c>
      <c r="BE1" s="4">
        <f>'Project Scoring'!BE2</f>
        <v>56</v>
      </c>
      <c r="BF1" s="4">
        <f>'Project Scoring'!BF2</f>
        <v>57</v>
      </c>
      <c r="BG1" s="4">
        <f>'Project Scoring'!BG2</f>
        <v>58</v>
      </c>
      <c r="BH1" s="4">
        <f>'Project Scoring'!BH2</f>
        <v>59</v>
      </c>
      <c r="BI1" s="4">
        <f>'Project Scoring'!BI2</f>
        <v>60</v>
      </c>
      <c r="BJ1" s="4">
        <f>'Project Scoring'!BJ2</f>
        <v>61</v>
      </c>
      <c r="BK1" s="4">
        <f>'Project Scoring'!BK2</f>
        <v>62</v>
      </c>
      <c r="BL1" s="4">
        <f>'Project Scoring'!BL2</f>
        <v>63</v>
      </c>
      <c r="BM1" s="4">
        <f>'Project Scoring'!BM2</f>
        <v>64</v>
      </c>
      <c r="BN1" s="4">
        <f>'Project Scoring'!BN2</f>
        <v>65</v>
      </c>
      <c r="BO1" s="4">
        <f>'Project Scoring'!BO2</f>
        <v>66</v>
      </c>
      <c r="BP1" s="4">
        <f>'Project Scoring'!BP2</f>
        <v>67</v>
      </c>
      <c r="BQ1" s="4">
        <f>'Project Scoring'!BQ2</f>
        <v>68</v>
      </c>
      <c r="BR1" s="4">
        <f>'Project Scoring'!BR2</f>
        <v>69</v>
      </c>
      <c r="BS1" s="4">
        <f>'Project Scoring'!BS2</f>
        <v>70</v>
      </c>
      <c r="BT1" s="4">
        <f>'Project Scoring'!BT2</f>
        <v>71</v>
      </c>
      <c r="BU1" s="4">
        <f>'Project Scoring'!BU2</f>
        <v>72</v>
      </c>
      <c r="BV1" s="4">
        <f>'Project Scoring'!BV2</f>
        <v>73</v>
      </c>
      <c r="BW1" s="4">
        <f>'Project Scoring'!BW2</f>
        <v>74</v>
      </c>
      <c r="BX1" s="4">
        <f>'Project Scoring'!BX2</f>
        <v>75</v>
      </c>
      <c r="BY1" s="4">
        <f>'Project Scoring'!BY2</f>
        <v>76</v>
      </c>
      <c r="BZ1" s="4">
        <f>'Project Scoring'!BZ2</f>
        <v>77</v>
      </c>
      <c r="CA1" s="4">
        <f>'Project Scoring'!CA2</f>
        <v>78</v>
      </c>
      <c r="CB1" s="4">
        <f>'Project Scoring'!CB2</f>
        <v>79</v>
      </c>
      <c r="CC1" s="4">
        <f>'Project Scoring'!CC2</f>
        <v>80</v>
      </c>
      <c r="CD1" s="4">
        <f>'Project Scoring'!CD2</f>
        <v>81</v>
      </c>
      <c r="CE1" s="4">
        <f>'Project Scoring'!CE2</f>
        <v>82</v>
      </c>
      <c r="CF1" s="4">
        <f>'Project Scoring'!CF2</f>
        <v>83</v>
      </c>
      <c r="CG1" s="4">
        <f>'Project Scoring'!CG2</f>
        <v>84</v>
      </c>
      <c r="CH1" s="4">
        <f>'Project Scoring'!CH2</f>
        <v>85</v>
      </c>
      <c r="CI1" s="4">
        <f>'Project Scoring'!CI2</f>
        <v>86</v>
      </c>
      <c r="CJ1" s="4">
        <f>'Project Scoring'!CJ2</f>
        <v>87</v>
      </c>
      <c r="CK1" s="4">
        <f>'Project Scoring'!CK2</f>
        <v>88</v>
      </c>
      <c r="CL1" s="4">
        <f>'Project Scoring'!CL2</f>
        <v>89</v>
      </c>
      <c r="CM1" s="4">
        <f>'Project Scoring'!CM2</f>
        <v>90</v>
      </c>
      <c r="CN1" s="4">
        <f>'Project Scoring'!CN2</f>
        <v>91</v>
      </c>
      <c r="CO1" s="4">
        <f>'Project Scoring'!CO2</f>
        <v>92</v>
      </c>
      <c r="CP1" s="4">
        <f>'Project Scoring'!CP2</f>
        <v>93</v>
      </c>
      <c r="CQ1" s="4">
        <f>'Project Scoring'!CQ2</f>
        <v>94</v>
      </c>
      <c r="CR1" s="4">
        <f>'Project Scoring'!CR2</f>
        <v>95</v>
      </c>
      <c r="CS1" s="4">
        <f>'Project Scoring'!CS2</f>
        <v>96</v>
      </c>
      <c r="CT1" s="4">
        <f>'Project Scoring'!CT2</f>
        <v>97</v>
      </c>
      <c r="CU1" s="4">
        <f>'Project Scoring'!CU2</f>
        <v>98</v>
      </c>
      <c r="CV1" s="4">
        <f>'Project Scoring'!CV2</f>
        <v>99</v>
      </c>
      <c r="CW1" s="4">
        <f>'Project Scoring'!CW2</f>
        <v>100</v>
      </c>
    </row>
    <row r="2" spans="2:101" s="38" customFormat="1" ht="55.5" customHeight="1" x14ac:dyDescent="0.2">
      <c r="B2" s="49" t="str">
        <f>'Project Scoring'!B3</f>
        <v>Selection criteria</v>
      </c>
      <c r="C2" s="36" t="str">
        <f>'Project Scoring'!C3</f>
        <v>Relative importance</v>
      </c>
      <c r="D2" s="35" t="str">
        <f>'Project Scoring'!D3</f>
        <v>Criteria Weight</v>
      </c>
      <c r="E2" s="35" t="str">
        <f ca="1">'Project Scoring'!E3</f>
        <v>Project 1</v>
      </c>
      <c r="F2" s="35" t="str">
        <f ca="1">'Project Scoring'!F3</f>
        <v>Project 2</v>
      </c>
      <c r="G2" s="35" t="str">
        <f ca="1">'Project Scoring'!G3</f>
        <v>Project 3</v>
      </c>
      <c r="H2" s="35" t="str">
        <f ca="1">'Project Scoring'!H3</f>
        <v>Project 4</v>
      </c>
      <c r="I2" s="35" t="str">
        <f ca="1">'Project Scoring'!I3</f>
        <v>Project 5</v>
      </c>
      <c r="J2" s="35" t="str">
        <f ca="1">'Project Scoring'!J3</f>
        <v>Project 6</v>
      </c>
      <c r="K2" s="35" t="str">
        <f ca="1">'Project Scoring'!K3</f>
        <v>Project 7</v>
      </c>
      <c r="L2" s="35" t="str">
        <f ca="1">'Project Scoring'!L3</f>
        <v>Project 8</v>
      </c>
      <c r="M2" s="35" t="str">
        <f ca="1">'Project Scoring'!M3</f>
        <v>Project 9</v>
      </c>
      <c r="N2" s="35" t="str">
        <f ca="1">'Project Scoring'!N3</f>
        <v>Project 10</v>
      </c>
      <c r="O2" s="35">
        <f>'Project Scoring'!O3</f>
        <v>0</v>
      </c>
      <c r="P2" s="35">
        <f>'Project Scoring'!P3</f>
        <v>0</v>
      </c>
      <c r="Q2" s="35">
        <f>'Project Scoring'!Q3</f>
        <v>0</v>
      </c>
      <c r="R2" s="35">
        <f>'Project Scoring'!R3</f>
        <v>0</v>
      </c>
      <c r="S2" s="35">
        <f>'Project Scoring'!S3</f>
        <v>0</v>
      </c>
      <c r="T2" s="35">
        <f>'Project Scoring'!T3</f>
        <v>0</v>
      </c>
      <c r="U2" s="35"/>
      <c r="V2" s="35"/>
      <c r="W2" s="35"/>
      <c r="X2" s="35">
        <f ca="1">'Project Scoring'!X3</f>
        <v>0</v>
      </c>
      <c r="Y2" s="35">
        <f ca="1">'Project Scoring'!Y3</f>
        <v>0</v>
      </c>
      <c r="Z2" s="35">
        <f ca="1">'Project Scoring'!Z3</f>
        <v>0</v>
      </c>
      <c r="AA2" s="35">
        <f ca="1">'Project Scoring'!AA3</f>
        <v>0</v>
      </c>
      <c r="AB2" s="35">
        <f ca="1">'Project Scoring'!AB3</f>
        <v>0</v>
      </c>
      <c r="AC2" s="35">
        <f ca="1">'Project Scoring'!AC3</f>
        <v>0</v>
      </c>
      <c r="AD2" s="35">
        <f ca="1">'Project Scoring'!AD3</f>
        <v>0</v>
      </c>
      <c r="AE2" s="35">
        <f ca="1">'Project Scoring'!AE3</f>
        <v>0</v>
      </c>
      <c r="AF2" s="35">
        <f ca="1">'Project Scoring'!AF3</f>
        <v>0</v>
      </c>
      <c r="AG2" s="35">
        <f ca="1">'Project Scoring'!AG3</f>
        <v>0</v>
      </c>
      <c r="AH2" s="35">
        <f ca="1">'Project Scoring'!AH3</f>
        <v>0</v>
      </c>
      <c r="AI2" s="35">
        <f ca="1">'Project Scoring'!AI3</f>
        <v>0</v>
      </c>
      <c r="AJ2" s="35">
        <f ca="1">'Project Scoring'!AJ3</f>
        <v>0</v>
      </c>
      <c r="AK2" s="35">
        <f ca="1">'Project Scoring'!AK3</f>
        <v>0</v>
      </c>
      <c r="AL2" s="35">
        <f ca="1">'Project Scoring'!AL3</f>
        <v>0</v>
      </c>
      <c r="AM2" s="35">
        <f ca="1">'Project Scoring'!AM3</f>
        <v>0</v>
      </c>
      <c r="AN2" s="35">
        <f ca="1">'Project Scoring'!AN3</f>
        <v>0</v>
      </c>
      <c r="AO2" s="35">
        <f ca="1">'Project Scoring'!AO3</f>
        <v>0</v>
      </c>
      <c r="AP2" s="35">
        <f ca="1">'Project Scoring'!AP3</f>
        <v>0</v>
      </c>
      <c r="AQ2" s="35">
        <f ca="1">'Project Scoring'!AQ3</f>
        <v>0</v>
      </c>
      <c r="AR2" s="35">
        <f ca="1">'Project Scoring'!AR3</f>
        <v>0</v>
      </c>
      <c r="AS2" s="35">
        <f ca="1">'Project Scoring'!AS3</f>
        <v>0</v>
      </c>
      <c r="AT2" s="35">
        <f ca="1">'Project Scoring'!AT3</f>
        <v>0</v>
      </c>
      <c r="AU2" s="35">
        <f ca="1">'Project Scoring'!AU3</f>
        <v>0</v>
      </c>
      <c r="AV2" s="35">
        <f ca="1">'Project Scoring'!AV3</f>
        <v>0</v>
      </c>
      <c r="AW2" s="35">
        <f ca="1">'Project Scoring'!AW3</f>
        <v>0</v>
      </c>
      <c r="AX2" s="35">
        <f ca="1">'Project Scoring'!AX3</f>
        <v>0</v>
      </c>
      <c r="AY2" s="35">
        <f ca="1">'Project Scoring'!AY3</f>
        <v>0</v>
      </c>
      <c r="AZ2" s="35">
        <f ca="1">'Project Scoring'!AZ3</f>
        <v>0</v>
      </c>
      <c r="BA2" s="35">
        <f ca="1">'Project Scoring'!BA3</f>
        <v>0</v>
      </c>
      <c r="BB2" s="35">
        <f ca="1">'Project Scoring'!BB3</f>
        <v>0</v>
      </c>
      <c r="BC2" s="35">
        <f ca="1">'Project Scoring'!BC3</f>
        <v>0</v>
      </c>
      <c r="BD2" s="35">
        <f ca="1">'Project Scoring'!BD3</f>
        <v>0</v>
      </c>
      <c r="BE2" s="35">
        <f ca="1">'Project Scoring'!BE3</f>
        <v>0</v>
      </c>
      <c r="BF2" s="35">
        <f ca="1">'Project Scoring'!BF3</f>
        <v>0</v>
      </c>
      <c r="BG2" s="35">
        <f ca="1">'Project Scoring'!BG3</f>
        <v>0</v>
      </c>
      <c r="BH2" s="35">
        <f ca="1">'Project Scoring'!BH3</f>
        <v>0</v>
      </c>
      <c r="BI2" s="35">
        <f ca="1">'Project Scoring'!BI3</f>
        <v>0</v>
      </c>
      <c r="BJ2" s="35">
        <f ca="1">'Project Scoring'!BJ3</f>
        <v>0</v>
      </c>
      <c r="BK2" s="35">
        <f ca="1">'Project Scoring'!BK3</f>
        <v>0</v>
      </c>
      <c r="BL2" s="35">
        <f ca="1">'Project Scoring'!BL3</f>
        <v>0</v>
      </c>
      <c r="BM2" s="35">
        <f ca="1">'Project Scoring'!BM3</f>
        <v>0</v>
      </c>
      <c r="BN2" s="35">
        <f ca="1">'Project Scoring'!BN3</f>
        <v>0</v>
      </c>
      <c r="BO2" s="35">
        <f ca="1">'Project Scoring'!BO3</f>
        <v>0</v>
      </c>
      <c r="BP2" s="35">
        <f ca="1">'Project Scoring'!BP3</f>
        <v>0</v>
      </c>
      <c r="BQ2" s="35">
        <f ca="1">'Project Scoring'!BQ3</f>
        <v>0</v>
      </c>
      <c r="BR2" s="35">
        <f ca="1">'Project Scoring'!BR3</f>
        <v>0</v>
      </c>
      <c r="BS2" s="35">
        <f ca="1">'Project Scoring'!BS3</f>
        <v>0</v>
      </c>
      <c r="BT2" s="35">
        <f ca="1">'Project Scoring'!BT3</f>
        <v>0</v>
      </c>
      <c r="BU2" s="35">
        <f ca="1">'Project Scoring'!BU3</f>
        <v>0</v>
      </c>
      <c r="BV2" s="35">
        <f ca="1">'Project Scoring'!BV3</f>
        <v>0</v>
      </c>
      <c r="BW2" s="35">
        <f ca="1">'Project Scoring'!BW3</f>
        <v>0</v>
      </c>
      <c r="BX2" s="35">
        <f ca="1">'Project Scoring'!BX3</f>
        <v>0</v>
      </c>
      <c r="BY2" s="35">
        <f ca="1">'Project Scoring'!BY3</f>
        <v>0</v>
      </c>
      <c r="BZ2" s="35">
        <f ca="1">'Project Scoring'!BZ3</f>
        <v>0</v>
      </c>
      <c r="CA2" s="35">
        <f ca="1">'Project Scoring'!CA3</f>
        <v>0</v>
      </c>
      <c r="CB2" s="35">
        <f ca="1">'Project Scoring'!CB3</f>
        <v>0</v>
      </c>
      <c r="CC2" s="35">
        <f ca="1">'Project Scoring'!CC3</f>
        <v>0</v>
      </c>
      <c r="CD2" s="35">
        <f ca="1">'Project Scoring'!CD3</f>
        <v>0</v>
      </c>
      <c r="CE2" s="35">
        <f ca="1">'Project Scoring'!CE3</f>
        <v>0</v>
      </c>
      <c r="CF2" s="35">
        <f ca="1">'Project Scoring'!CF3</f>
        <v>0</v>
      </c>
      <c r="CG2" s="35">
        <f ca="1">'Project Scoring'!CG3</f>
        <v>0</v>
      </c>
      <c r="CH2" s="35">
        <f ca="1">'Project Scoring'!CH3</f>
        <v>0</v>
      </c>
      <c r="CI2" s="35">
        <f ca="1">'Project Scoring'!CI3</f>
        <v>0</v>
      </c>
      <c r="CJ2" s="35">
        <f ca="1">'Project Scoring'!CJ3</f>
        <v>0</v>
      </c>
      <c r="CK2" s="35">
        <f ca="1">'Project Scoring'!CK3</f>
        <v>0</v>
      </c>
      <c r="CL2" s="35">
        <f ca="1">'Project Scoring'!CL3</f>
        <v>0</v>
      </c>
      <c r="CM2" s="35">
        <f ca="1">'Project Scoring'!CM3</f>
        <v>0</v>
      </c>
      <c r="CN2" s="35">
        <f ca="1">'Project Scoring'!CN3</f>
        <v>0</v>
      </c>
      <c r="CO2" s="35">
        <f ca="1">'Project Scoring'!CO3</f>
        <v>0</v>
      </c>
      <c r="CP2" s="35">
        <f ca="1">'Project Scoring'!CP3</f>
        <v>0</v>
      </c>
      <c r="CQ2" s="35">
        <f ca="1">'Project Scoring'!CQ3</f>
        <v>0</v>
      </c>
      <c r="CR2" s="35">
        <f ca="1">'Project Scoring'!CR3</f>
        <v>0</v>
      </c>
      <c r="CS2" s="35">
        <f ca="1">'Project Scoring'!CS3</f>
        <v>0</v>
      </c>
      <c r="CT2" s="35">
        <f ca="1">'Project Scoring'!CT3</f>
        <v>0</v>
      </c>
      <c r="CU2" s="35">
        <f ca="1">'Project Scoring'!CU3</f>
        <v>0</v>
      </c>
      <c r="CV2" s="35">
        <f ca="1">'Project Scoring'!CV3</f>
        <v>0</v>
      </c>
      <c r="CW2" s="35">
        <f ca="1">'Project Scoring'!CW3</f>
        <v>0</v>
      </c>
    </row>
    <row r="3" spans="2:101" s="8" customFormat="1" ht="20.100000000000001" customHeight="1" x14ac:dyDescent="0.25">
      <c r="B3" s="50" t="str">
        <f>'Project Scoring'!B5</f>
        <v>Mandatory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</row>
    <row r="4" spans="2:101" s="8" customFormat="1" ht="20.100000000000001" customHeight="1" x14ac:dyDescent="0.3">
      <c r="B4" s="23" t="str">
        <f>IF('Project Scoring'!B6="","",'Project Scoring'!B6)</f>
        <v xml:space="preserve">The project delivers a new or transformed service </v>
      </c>
      <c r="C4" s="24"/>
      <c r="D4" s="26"/>
      <c r="E4" s="26">
        <f>IFERROR(VLOOKUP('Project Scoring'!E6,pick_man,2,FALSE),"")</f>
        <v>0</v>
      </c>
      <c r="F4" s="26">
        <f>IFERROR(VLOOKUP('Project Scoring'!F6,pick_man,2,FALSE),"")</f>
        <v>0</v>
      </c>
      <c r="G4" s="26">
        <f>IFERROR(VLOOKUP('Project Scoring'!G6,pick_man,2,FALSE),"")</f>
        <v>0</v>
      </c>
      <c r="H4" s="26">
        <f>IFERROR(VLOOKUP('Project Scoring'!H6,pick_man,2,FALSE),"")</f>
        <v>0</v>
      </c>
      <c r="I4" s="26">
        <f>IFERROR(VLOOKUP('Project Scoring'!I6,pick_man,2,FALSE),"")</f>
        <v>0</v>
      </c>
      <c r="J4" s="26">
        <f>IFERROR(VLOOKUP('Project Scoring'!J6,pick_man,2,FALSE),"")</f>
        <v>0</v>
      </c>
      <c r="K4" s="26">
        <f>IFERROR(VLOOKUP('Project Scoring'!K6,pick_man,2,FALSE),"")</f>
        <v>0</v>
      </c>
      <c r="L4" s="26">
        <f>IFERROR(VLOOKUP('Project Scoring'!L6,pick_man,2,FALSE),"")</f>
        <v>0</v>
      </c>
      <c r="M4" s="26">
        <f>IFERROR(VLOOKUP('Project Scoring'!M6,pick_man,2,FALSE),"")</f>
        <v>0</v>
      </c>
      <c r="N4" s="26">
        <f>IFERROR(VLOOKUP('Project Scoring'!N6,pick_man,2,FALSE),"")</f>
        <v>0</v>
      </c>
      <c r="O4" s="26" t="str">
        <f>IFERROR(VLOOKUP('Project Scoring'!O6,pick_man,2,FALSE),"")</f>
        <v/>
      </c>
      <c r="P4" s="26" t="str">
        <f>IFERROR(VLOOKUP('Project Scoring'!P6,pick_man,2,FALSE),"")</f>
        <v/>
      </c>
      <c r="Q4" s="26" t="str">
        <f>IFERROR(VLOOKUP('Project Scoring'!Q6,pick_man,2,FALSE),"")</f>
        <v/>
      </c>
      <c r="R4" s="26" t="str">
        <f>IFERROR(VLOOKUP('Project Scoring'!R6,pick_man,2,FALSE),"")</f>
        <v/>
      </c>
      <c r="S4" s="26" t="str">
        <f>IFERROR(VLOOKUP('Project Scoring'!S6,pick_man,2,FALSE),"")</f>
        <v/>
      </c>
      <c r="T4" s="26" t="str">
        <f>IFERROR(VLOOKUP('Project Scoring'!T6,pick_man,2,FALSE),"")</f>
        <v/>
      </c>
      <c r="U4" s="26"/>
      <c r="V4" s="26"/>
      <c r="W4" s="26"/>
      <c r="X4" s="26" t="str">
        <f>IFERROR(VLOOKUP('Project Scoring'!X6,pick_man,2,FALSE),"")</f>
        <v/>
      </c>
      <c r="Y4" s="26" t="str">
        <f>IFERROR(VLOOKUP('Project Scoring'!Y6,pick_man,2,FALSE),"")</f>
        <v/>
      </c>
      <c r="Z4" s="26" t="str">
        <f>IFERROR(VLOOKUP('Project Scoring'!Z6,pick_man,2,FALSE),"")</f>
        <v/>
      </c>
      <c r="AA4" s="26" t="str">
        <f>IFERROR(VLOOKUP('Project Scoring'!AA6,pick_man,2,FALSE),"")</f>
        <v/>
      </c>
      <c r="AB4" s="26" t="str">
        <f>IFERROR(VLOOKUP('Project Scoring'!AB6,pick_man,2,FALSE),"")</f>
        <v/>
      </c>
      <c r="AC4" s="26" t="str">
        <f>IFERROR(VLOOKUP('Project Scoring'!AC6,pick_man,2,FALSE),"")</f>
        <v/>
      </c>
      <c r="AD4" s="26" t="str">
        <f>IFERROR(VLOOKUP('Project Scoring'!AD6,pick_man,2,FALSE),"")</f>
        <v/>
      </c>
      <c r="AE4" s="26" t="str">
        <f>IFERROR(VLOOKUP('Project Scoring'!AE6,pick_man,2,FALSE),"")</f>
        <v/>
      </c>
      <c r="AF4" s="26" t="str">
        <f>IFERROR(VLOOKUP('Project Scoring'!AF6,pick_man,2,FALSE),"")</f>
        <v/>
      </c>
      <c r="AG4" s="26" t="str">
        <f>IFERROR(VLOOKUP('Project Scoring'!AG6,pick_man,2,FALSE),"")</f>
        <v/>
      </c>
      <c r="AH4" s="26" t="str">
        <f>IFERROR(VLOOKUP('Project Scoring'!AH6,pick_man,2,FALSE),"")</f>
        <v/>
      </c>
      <c r="AI4" s="26" t="str">
        <f>IFERROR(VLOOKUP('Project Scoring'!AI6,pick_man,2,FALSE),"")</f>
        <v/>
      </c>
      <c r="AJ4" s="26" t="str">
        <f>IFERROR(VLOOKUP('Project Scoring'!AJ6,pick_man,2,FALSE),"")</f>
        <v/>
      </c>
      <c r="AK4" s="26" t="str">
        <f>IFERROR(VLOOKUP('Project Scoring'!AK6,pick_man,2,FALSE),"")</f>
        <v/>
      </c>
      <c r="AL4" s="26" t="str">
        <f>IFERROR(VLOOKUP('Project Scoring'!AL6,pick_man,2,FALSE),"")</f>
        <v/>
      </c>
      <c r="AM4" s="26" t="str">
        <f>IFERROR(VLOOKUP('Project Scoring'!AM6,pick_man,2,FALSE),"")</f>
        <v/>
      </c>
      <c r="AN4" s="26" t="str">
        <f>IFERROR(VLOOKUP('Project Scoring'!AN6,pick_man,2,FALSE),"")</f>
        <v/>
      </c>
      <c r="AO4" s="26" t="str">
        <f>IFERROR(VLOOKUP('Project Scoring'!AO6,pick_man,2,FALSE),"")</f>
        <v/>
      </c>
      <c r="AP4" s="26" t="str">
        <f>IFERROR(VLOOKUP('Project Scoring'!AP6,pick_man,2,FALSE),"")</f>
        <v/>
      </c>
      <c r="AQ4" s="26" t="str">
        <f>IFERROR(VLOOKUP('Project Scoring'!AQ6,pick_man,2,FALSE),"")</f>
        <v/>
      </c>
      <c r="AR4" s="26" t="str">
        <f>IFERROR(VLOOKUP('Project Scoring'!AR6,pick_man,2,FALSE),"")</f>
        <v/>
      </c>
      <c r="AS4" s="26" t="str">
        <f>IFERROR(VLOOKUP('Project Scoring'!AS6,pick_man,2,FALSE),"")</f>
        <v/>
      </c>
      <c r="AT4" s="26" t="str">
        <f>IFERROR(VLOOKUP('Project Scoring'!AT6,pick_man,2,FALSE),"")</f>
        <v/>
      </c>
      <c r="AU4" s="26" t="str">
        <f>IFERROR(VLOOKUP('Project Scoring'!AU6,pick_man,2,FALSE),"")</f>
        <v/>
      </c>
      <c r="AV4" s="26" t="str">
        <f>IFERROR(VLOOKUP('Project Scoring'!AV6,pick_man,2,FALSE),"")</f>
        <v/>
      </c>
      <c r="AW4" s="26" t="str">
        <f>IFERROR(VLOOKUP('Project Scoring'!AW6,pick_man,2,FALSE),"")</f>
        <v/>
      </c>
      <c r="AX4" s="26" t="str">
        <f>IFERROR(VLOOKUP('Project Scoring'!AX6,pick_man,2,FALSE),"")</f>
        <v/>
      </c>
      <c r="AY4" s="26" t="str">
        <f>IFERROR(VLOOKUP('Project Scoring'!AY6,pick_man,2,FALSE),"")</f>
        <v/>
      </c>
      <c r="AZ4" s="26" t="str">
        <f>IFERROR(VLOOKUP('Project Scoring'!AZ6,pick_man,2,FALSE),"")</f>
        <v/>
      </c>
      <c r="BA4" s="26" t="str">
        <f>IFERROR(VLOOKUP('Project Scoring'!BA6,pick_man,2,FALSE),"")</f>
        <v/>
      </c>
      <c r="BB4" s="26" t="str">
        <f>IFERROR(VLOOKUP('Project Scoring'!BB6,pick_man,2,FALSE),"")</f>
        <v/>
      </c>
      <c r="BC4" s="26" t="str">
        <f>IFERROR(VLOOKUP('Project Scoring'!BC6,pick_man,2,FALSE),"")</f>
        <v/>
      </c>
      <c r="BD4" s="26" t="str">
        <f>IFERROR(VLOOKUP('Project Scoring'!BD6,pick_man,2,FALSE),"")</f>
        <v/>
      </c>
      <c r="BE4" s="26" t="str">
        <f>IFERROR(VLOOKUP('Project Scoring'!BE6,pick_man,2,FALSE),"")</f>
        <v/>
      </c>
      <c r="BF4" s="26" t="str">
        <f>IFERROR(VLOOKUP('Project Scoring'!BF6,pick_man,2,FALSE),"")</f>
        <v/>
      </c>
      <c r="BG4" s="26" t="str">
        <f>IFERROR(VLOOKUP('Project Scoring'!BG6,pick_man,2,FALSE),"")</f>
        <v/>
      </c>
      <c r="BH4" s="26" t="str">
        <f>IFERROR(VLOOKUP('Project Scoring'!BH6,pick_man,2,FALSE),"")</f>
        <v/>
      </c>
      <c r="BI4" s="26" t="str">
        <f>IFERROR(VLOOKUP('Project Scoring'!BI6,pick_man,2,FALSE),"")</f>
        <v/>
      </c>
      <c r="BJ4" s="26" t="str">
        <f>IFERROR(VLOOKUP('Project Scoring'!BJ6,pick_man,2,FALSE),"")</f>
        <v/>
      </c>
      <c r="BK4" s="26" t="str">
        <f>IFERROR(VLOOKUP('Project Scoring'!BK6,pick_man,2,FALSE),"")</f>
        <v/>
      </c>
      <c r="BL4" s="26" t="str">
        <f>IFERROR(VLOOKUP('Project Scoring'!BL6,pick_man,2,FALSE),"")</f>
        <v/>
      </c>
      <c r="BM4" s="26" t="str">
        <f>IFERROR(VLOOKUP('Project Scoring'!BM6,pick_man,2,FALSE),"")</f>
        <v/>
      </c>
      <c r="BN4" s="26" t="str">
        <f>IFERROR(VLOOKUP('Project Scoring'!BN6,pick_man,2,FALSE),"")</f>
        <v/>
      </c>
      <c r="BO4" s="26" t="str">
        <f>IFERROR(VLOOKUP('Project Scoring'!BO6,pick_man,2,FALSE),"")</f>
        <v/>
      </c>
      <c r="BP4" s="26" t="str">
        <f>IFERROR(VLOOKUP('Project Scoring'!BP6,pick_man,2,FALSE),"")</f>
        <v/>
      </c>
      <c r="BQ4" s="26" t="str">
        <f>IFERROR(VLOOKUP('Project Scoring'!BQ6,pick_man,2,FALSE),"")</f>
        <v/>
      </c>
      <c r="BR4" s="26" t="str">
        <f>IFERROR(VLOOKUP('Project Scoring'!BR6,pick_man,2,FALSE),"")</f>
        <v/>
      </c>
      <c r="BS4" s="26" t="str">
        <f>IFERROR(VLOOKUP('Project Scoring'!BS6,pick_man,2,FALSE),"")</f>
        <v/>
      </c>
      <c r="BT4" s="26" t="str">
        <f>IFERROR(VLOOKUP('Project Scoring'!BT6,pick_man,2,FALSE),"")</f>
        <v/>
      </c>
      <c r="BU4" s="26" t="str">
        <f>IFERROR(VLOOKUP('Project Scoring'!BU6,pick_man,2,FALSE),"")</f>
        <v/>
      </c>
      <c r="BV4" s="26" t="str">
        <f>IFERROR(VLOOKUP('Project Scoring'!BV6,pick_man,2,FALSE),"")</f>
        <v/>
      </c>
      <c r="BW4" s="26" t="str">
        <f>IFERROR(VLOOKUP('Project Scoring'!BW6,pick_man,2,FALSE),"")</f>
        <v/>
      </c>
      <c r="BX4" s="26" t="str">
        <f>IFERROR(VLOOKUP('Project Scoring'!BX6,pick_man,2,FALSE),"")</f>
        <v/>
      </c>
      <c r="BY4" s="26" t="str">
        <f>IFERROR(VLOOKUP('Project Scoring'!BY6,pick_man,2,FALSE),"")</f>
        <v/>
      </c>
      <c r="BZ4" s="26" t="str">
        <f>IFERROR(VLOOKUP('Project Scoring'!BZ6,pick_man,2,FALSE),"")</f>
        <v/>
      </c>
      <c r="CA4" s="26" t="str">
        <f>IFERROR(VLOOKUP('Project Scoring'!CA6,pick_man,2,FALSE),"")</f>
        <v/>
      </c>
      <c r="CB4" s="26" t="str">
        <f>IFERROR(VLOOKUP('Project Scoring'!CB6,pick_man,2,FALSE),"")</f>
        <v/>
      </c>
      <c r="CC4" s="26" t="str">
        <f>IFERROR(VLOOKUP('Project Scoring'!CC6,pick_man,2,FALSE),"")</f>
        <v/>
      </c>
      <c r="CD4" s="26" t="str">
        <f>IFERROR(VLOOKUP('Project Scoring'!CD6,pick_man,2,FALSE),"")</f>
        <v/>
      </c>
      <c r="CE4" s="26" t="str">
        <f>IFERROR(VLOOKUP('Project Scoring'!CE6,pick_man,2,FALSE),"")</f>
        <v/>
      </c>
      <c r="CF4" s="26" t="str">
        <f>IFERROR(VLOOKUP('Project Scoring'!CF6,pick_man,2,FALSE),"")</f>
        <v/>
      </c>
      <c r="CG4" s="26" t="str">
        <f>IFERROR(VLOOKUP('Project Scoring'!CG6,pick_man,2,FALSE),"")</f>
        <v/>
      </c>
      <c r="CH4" s="26" t="str">
        <f>IFERROR(VLOOKUP('Project Scoring'!CH6,pick_man,2,FALSE),"")</f>
        <v/>
      </c>
      <c r="CI4" s="26" t="str">
        <f>IFERROR(VLOOKUP('Project Scoring'!CI6,pick_man,2,FALSE),"")</f>
        <v/>
      </c>
      <c r="CJ4" s="26" t="str">
        <f>IFERROR(VLOOKUP('Project Scoring'!CJ6,pick_man,2,FALSE),"")</f>
        <v/>
      </c>
      <c r="CK4" s="26" t="str">
        <f>IFERROR(VLOOKUP('Project Scoring'!CK6,pick_man,2,FALSE),"")</f>
        <v/>
      </c>
      <c r="CL4" s="26" t="str">
        <f>IFERROR(VLOOKUP('Project Scoring'!CL6,pick_man,2,FALSE),"")</f>
        <v/>
      </c>
      <c r="CM4" s="26" t="str">
        <f>IFERROR(VLOOKUP('Project Scoring'!CM6,pick_man,2,FALSE),"")</f>
        <v/>
      </c>
      <c r="CN4" s="26" t="str">
        <f>IFERROR(VLOOKUP('Project Scoring'!CN6,pick_man,2,FALSE),"")</f>
        <v/>
      </c>
      <c r="CO4" s="26" t="str">
        <f>IFERROR(VLOOKUP('Project Scoring'!CO6,pick_man,2,FALSE),"")</f>
        <v/>
      </c>
      <c r="CP4" s="26" t="str">
        <f>IFERROR(VLOOKUP('Project Scoring'!CP6,pick_man,2,FALSE),"")</f>
        <v/>
      </c>
      <c r="CQ4" s="26" t="str">
        <f>IFERROR(VLOOKUP('Project Scoring'!CQ6,pick_man,2,FALSE),"")</f>
        <v/>
      </c>
      <c r="CR4" s="26" t="str">
        <f>IFERROR(VLOOKUP('Project Scoring'!CR6,pick_man,2,FALSE),"")</f>
        <v/>
      </c>
      <c r="CS4" s="26" t="str">
        <f>IFERROR(VLOOKUP('Project Scoring'!CS6,pick_man,2,FALSE),"")</f>
        <v/>
      </c>
      <c r="CT4" s="26" t="str">
        <f>IFERROR(VLOOKUP('Project Scoring'!CT6,pick_man,2,FALSE),"")</f>
        <v/>
      </c>
      <c r="CU4" s="26" t="str">
        <f>IFERROR(VLOOKUP('Project Scoring'!CU6,pick_man,2,FALSE),"")</f>
        <v/>
      </c>
      <c r="CV4" s="26" t="str">
        <f>IFERROR(VLOOKUP('Project Scoring'!CV6,pick_man,2,FALSE),"")</f>
        <v/>
      </c>
      <c r="CW4" s="26" t="str">
        <f>IFERROR(VLOOKUP('Project Scoring'!CW6,pick_man,2,FALSE),"")</f>
        <v/>
      </c>
    </row>
    <row r="5" spans="2:101" s="8" customFormat="1" ht="20.100000000000001" customHeight="1" x14ac:dyDescent="0.3">
      <c r="B5" s="23" t="str">
        <f>IF('Project Scoring'!B7="","",'Project Scoring'!B7)</f>
        <v>The project has high alignment with our business strategy</v>
      </c>
      <c r="C5" s="24"/>
      <c r="D5" s="26"/>
      <c r="E5" s="26">
        <f>IFERROR(VLOOKUP('Project Scoring'!E7,pick_man,2,FALSE),"")</f>
        <v>0</v>
      </c>
      <c r="F5" s="26">
        <f>IFERROR(VLOOKUP('Project Scoring'!F7,pick_man,2,FALSE),"")</f>
        <v>0</v>
      </c>
      <c r="G5" s="26">
        <f>IFERROR(VLOOKUP('Project Scoring'!G7,pick_man,2,FALSE),"")</f>
        <v>0</v>
      </c>
      <c r="H5" s="26">
        <f>IFERROR(VLOOKUP('Project Scoring'!H7,pick_man,2,FALSE),"")</f>
        <v>0</v>
      </c>
      <c r="I5" s="26">
        <f>IFERROR(VLOOKUP('Project Scoring'!I7,pick_man,2,FALSE),"")</f>
        <v>0</v>
      </c>
      <c r="J5" s="26">
        <f>IFERROR(VLOOKUP('Project Scoring'!J7,pick_man,2,FALSE),"")</f>
        <v>0</v>
      </c>
      <c r="K5" s="26">
        <f>IFERROR(VLOOKUP('Project Scoring'!K7,pick_man,2,FALSE),"")</f>
        <v>0</v>
      </c>
      <c r="L5" s="26">
        <f>IFERROR(VLOOKUP('Project Scoring'!L7,pick_man,2,FALSE),"")</f>
        <v>0</v>
      </c>
      <c r="M5" s="26">
        <f>IFERROR(VLOOKUP('Project Scoring'!M7,pick_man,2,FALSE),"")</f>
        <v>0</v>
      </c>
      <c r="N5" s="26">
        <f>IFERROR(VLOOKUP('Project Scoring'!N7,pick_man,2,FALSE),"")</f>
        <v>0</v>
      </c>
      <c r="O5" s="26" t="str">
        <f>IFERROR(VLOOKUP('Project Scoring'!O7,pick_man,2,FALSE),"")</f>
        <v/>
      </c>
      <c r="P5" s="26" t="str">
        <f>IFERROR(VLOOKUP('Project Scoring'!P7,pick_man,2,FALSE),"")</f>
        <v/>
      </c>
      <c r="Q5" s="26" t="str">
        <f>IFERROR(VLOOKUP('Project Scoring'!Q7,pick_man,2,FALSE),"")</f>
        <v/>
      </c>
      <c r="R5" s="26" t="str">
        <f>IFERROR(VLOOKUP('Project Scoring'!R7,pick_man,2,FALSE),"")</f>
        <v/>
      </c>
      <c r="S5" s="26" t="str">
        <f>IFERROR(VLOOKUP('Project Scoring'!S7,pick_man,2,FALSE),"")</f>
        <v/>
      </c>
      <c r="T5" s="26" t="str">
        <f>IFERROR(VLOOKUP('Project Scoring'!T7,pick_man,2,FALSE),"")</f>
        <v/>
      </c>
      <c r="U5" s="26"/>
      <c r="V5" s="26"/>
      <c r="W5" s="26"/>
      <c r="X5" s="26" t="str">
        <f>IFERROR(VLOOKUP('Project Scoring'!X7,pick_man,2,FALSE),"")</f>
        <v/>
      </c>
      <c r="Y5" s="26" t="str">
        <f>IFERROR(VLOOKUP('Project Scoring'!Y7,pick_man,2,FALSE),"")</f>
        <v/>
      </c>
      <c r="Z5" s="26" t="str">
        <f>IFERROR(VLOOKUP('Project Scoring'!Z7,pick_man,2,FALSE),"")</f>
        <v/>
      </c>
      <c r="AA5" s="26" t="str">
        <f>IFERROR(VLOOKUP('Project Scoring'!AA7,pick_man,2,FALSE),"")</f>
        <v/>
      </c>
      <c r="AB5" s="26" t="str">
        <f>IFERROR(VLOOKUP('Project Scoring'!AB7,pick_man,2,FALSE),"")</f>
        <v/>
      </c>
      <c r="AC5" s="26" t="str">
        <f>IFERROR(VLOOKUP('Project Scoring'!AC7,pick_man,2,FALSE),"")</f>
        <v/>
      </c>
      <c r="AD5" s="26" t="str">
        <f>IFERROR(VLOOKUP('Project Scoring'!AD7,pick_man,2,FALSE),"")</f>
        <v/>
      </c>
      <c r="AE5" s="26" t="str">
        <f>IFERROR(VLOOKUP('Project Scoring'!AE7,pick_man,2,FALSE),"")</f>
        <v/>
      </c>
      <c r="AF5" s="26" t="str">
        <f>IFERROR(VLOOKUP('Project Scoring'!AF7,pick_man,2,FALSE),"")</f>
        <v/>
      </c>
      <c r="AG5" s="26" t="str">
        <f>IFERROR(VLOOKUP('Project Scoring'!AG7,pick_man,2,FALSE),"")</f>
        <v/>
      </c>
      <c r="AH5" s="26" t="str">
        <f>IFERROR(VLOOKUP('Project Scoring'!AH7,pick_man,2,FALSE),"")</f>
        <v/>
      </c>
      <c r="AI5" s="26" t="str">
        <f>IFERROR(VLOOKUP('Project Scoring'!AI7,pick_man,2,FALSE),"")</f>
        <v/>
      </c>
      <c r="AJ5" s="26" t="str">
        <f>IFERROR(VLOOKUP('Project Scoring'!AJ7,pick_man,2,FALSE),"")</f>
        <v/>
      </c>
      <c r="AK5" s="26" t="str">
        <f>IFERROR(VLOOKUP('Project Scoring'!AK7,pick_man,2,FALSE),"")</f>
        <v/>
      </c>
      <c r="AL5" s="26" t="str">
        <f>IFERROR(VLOOKUP('Project Scoring'!AL7,pick_man,2,FALSE),"")</f>
        <v/>
      </c>
      <c r="AM5" s="26" t="str">
        <f>IFERROR(VLOOKUP('Project Scoring'!AM7,pick_man,2,FALSE),"")</f>
        <v/>
      </c>
      <c r="AN5" s="26" t="str">
        <f>IFERROR(VLOOKUP('Project Scoring'!AN7,pick_man,2,FALSE),"")</f>
        <v/>
      </c>
      <c r="AO5" s="26" t="str">
        <f>IFERROR(VLOOKUP('Project Scoring'!AO7,pick_man,2,FALSE),"")</f>
        <v/>
      </c>
      <c r="AP5" s="26" t="str">
        <f>IFERROR(VLOOKUP('Project Scoring'!AP7,pick_man,2,FALSE),"")</f>
        <v/>
      </c>
      <c r="AQ5" s="26" t="str">
        <f>IFERROR(VLOOKUP('Project Scoring'!AQ7,pick_man,2,FALSE),"")</f>
        <v/>
      </c>
      <c r="AR5" s="26" t="str">
        <f>IFERROR(VLOOKUP('Project Scoring'!AR7,pick_man,2,FALSE),"")</f>
        <v/>
      </c>
      <c r="AS5" s="26" t="str">
        <f>IFERROR(VLOOKUP('Project Scoring'!AS7,pick_man,2,FALSE),"")</f>
        <v/>
      </c>
      <c r="AT5" s="26" t="str">
        <f>IFERROR(VLOOKUP('Project Scoring'!AT7,pick_man,2,FALSE),"")</f>
        <v/>
      </c>
      <c r="AU5" s="26" t="str">
        <f>IFERROR(VLOOKUP('Project Scoring'!AU7,pick_man,2,FALSE),"")</f>
        <v/>
      </c>
      <c r="AV5" s="26" t="str">
        <f>IFERROR(VLOOKUP('Project Scoring'!AV7,pick_man,2,FALSE),"")</f>
        <v/>
      </c>
      <c r="AW5" s="26" t="str">
        <f>IFERROR(VLOOKUP('Project Scoring'!AW7,pick_man,2,FALSE),"")</f>
        <v/>
      </c>
      <c r="AX5" s="26" t="str">
        <f>IFERROR(VLOOKUP('Project Scoring'!AX7,pick_man,2,FALSE),"")</f>
        <v/>
      </c>
      <c r="AY5" s="26" t="str">
        <f>IFERROR(VLOOKUP('Project Scoring'!AY7,pick_man,2,FALSE),"")</f>
        <v/>
      </c>
      <c r="AZ5" s="26" t="str">
        <f>IFERROR(VLOOKUP('Project Scoring'!AZ7,pick_man,2,FALSE),"")</f>
        <v/>
      </c>
      <c r="BA5" s="26" t="str">
        <f>IFERROR(VLOOKUP('Project Scoring'!BA7,pick_man,2,FALSE),"")</f>
        <v/>
      </c>
      <c r="BB5" s="26" t="str">
        <f>IFERROR(VLOOKUP('Project Scoring'!BB7,pick_man,2,FALSE),"")</f>
        <v/>
      </c>
      <c r="BC5" s="26" t="str">
        <f>IFERROR(VLOOKUP('Project Scoring'!BC7,pick_man,2,FALSE),"")</f>
        <v/>
      </c>
      <c r="BD5" s="26" t="str">
        <f>IFERROR(VLOOKUP('Project Scoring'!BD7,pick_man,2,FALSE),"")</f>
        <v/>
      </c>
      <c r="BE5" s="26" t="str">
        <f>IFERROR(VLOOKUP('Project Scoring'!BE7,pick_man,2,FALSE),"")</f>
        <v/>
      </c>
      <c r="BF5" s="26" t="str">
        <f>IFERROR(VLOOKUP('Project Scoring'!BF7,pick_man,2,FALSE),"")</f>
        <v/>
      </c>
      <c r="BG5" s="26" t="str">
        <f>IFERROR(VLOOKUP('Project Scoring'!BG7,pick_man,2,FALSE),"")</f>
        <v/>
      </c>
      <c r="BH5" s="26" t="str">
        <f>IFERROR(VLOOKUP('Project Scoring'!BH7,pick_man,2,FALSE),"")</f>
        <v/>
      </c>
      <c r="BI5" s="26" t="str">
        <f>IFERROR(VLOOKUP('Project Scoring'!BI7,pick_man,2,FALSE),"")</f>
        <v/>
      </c>
      <c r="BJ5" s="26" t="str">
        <f>IFERROR(VLOOKUP('Project Scoring'!BJ7,pick_man,2,FALSE),"")</f>
        <v/>
      </c>
      <c r="BK5" s="26" t="str">
        <f>IFERROR(VLOOKUP('Project Scoring'!BK7,pick_man,2,FALSE),"")</f>
        <v/>
      </c>
      <c r="BL5" s="26" t="str">
        <f>IFERROR(VLOOKUP('Project Scoring'!BL7,pick_man,2,FALSE),"")</f>
        <v/>
      </c>
      <c r="BM5" s="26" t="str">
        <f>IFERROR(VLOOKUP('Project Scoring'!BM7,pick_man,2,FALSE),"")</f>
        <v/>
      </c>
      <c r="BN5" s="26" t="str">
        <f>IFERROR(VLOOKUP('Project Scoring'!BN7,pick_man,2,FALSE),"")</f>
        <v/>
      </c>
      <c r="BO5" s="26" t="str">
        <f>IFERROR(VLOOKUP('Project Scoring'!BO7,pick_man,2,FALSE),"")</f>
        <v/>
      </c>
      <c r="BP5" s="26" t="str">
        <f>IFERROR(VLOOKUP('Project Scoring'!BP7,pick_man,2,FALSE),"")</f>
        <v/>
      </c>
      <c r="BQ5" s="26" t="str">
        <f>IFERROR(VLOOKUP('Project Scoring'!BQ7,pick_man,2,FALSE),"")</f>
        <v/>
      </c>
      <c r="BR5" s="26" t="str">
        <f>IFERROR(VLOOKUP('Project Scoring'!BR7,pick_man,2,FALSE),"")</f>
        <v/>
      </c>
      <c r="BS5" s="26" t="str">
        <f>IFERROR(VLOOKUP('Project Scoring'!BS7,pick_man,2,FALSE),"")</f>
        <v/>
      </c>
      <c r="BT5" s="26" t="str">
        <f>IFERROR(VLOOKUP('Project Scoring'!BT7,pick_man,2,FALSE),"")</f>
        <v/>
      </c>
      <c r="BU5" s="26" t="str">
        <f>IFERROR(VLOOKUP('Project Scoring'!BU7,pick_man,2,FALSE),"")</f>
        <v/>
      </c>
      <c r="BV5" s="26" t="str">
        <f>IFERROR(VLOOKUP('Project Scoring'!BV7,pick_man,2,FALSE),"")</f>
        <v/>
      </c>
      <c r="BW5" s="26" t="str">
        <f>IFERROR(VLOOKUP('Project Scoring'!BW7,pick_man,2,FALSE),"")</f>
        <v/>
      </c>
      <c r="BX5" s="26" t="str">
        <f>IFERROR(VLOOKUP('Project Scoring'!BX7,pick_man,2,FALSE),"")</f>
        <v/>
      </c>
      <c r="BY5" s="26" t="str">
        <f>IFERROR(VLOOKUP('Project Scoring'!BY7,pick_man,2,FALSE),"")</f>
        <v/>
      </c>
      <c r="BZ5" s="26" t="str">
        <f>IFERROR(VLOOKUP('Project Scoring'!BZ7,pick_man,2,FALSE),"")</f>
        <v/>
      </c>
      <c r="CA5" s="26" t="str">
        <f>IFERROR(VLOOKUP('Project Scoring'!CA7,pick_man,2,FALSE),"")</f>
        <v/>
      </c>
      <c r="CB5" s="26" t="str">
        <f>IFERROR(VLOOKUP('Project Scoring'!CB7,pick_man,2,FALSE),"")</f>
        <v/>
      </c>
      <c r="CC5" s="26" t="str">
        <f>IFERROR(VLOOKUP('Project Scoring'!CC7,pick_man,2,FALSE),"")</f>
        <v/>
      </c>
      <c r="CD5" s="26" t="str">
        <f>IFERROR(VLOOKUP('Project Scoring'!CD7,pick_man,2,FALSE),"")</f>
        <v/>
      </c>
      <c r="CE5" s="26" t="str">
        <f>IFERROR(VLOOKUP('Project Scoring'!CE7,pick_man,2,FALSE),"")</f>
        <v/>
      </c>
      <c r="CF5" s="26" t="str">
        <f>IFERROR(VLOOKUP('Project Scoring'!CF7,pick_man,2,FALSE),"")</f>
        <v/>
      </c>
      <c r="CG5" s="26" t="str">
        <f>IFERROR(VLOOKUP('Project Scoring'!CG7,pick_man,2,FALSE),"")</f>
        <v/>
      </c>
      <c r="CH5" s="26" t="str">
        <f>IFERROR(VLOOKUP('Project Scoring'!CH7,pick_man,2,FALSE),"")</f>
        <v/>
      </c>
      <c r="CI5" s="26" t="str">
        <f>IFERROR(VLOOKUP('Project Scoring'!CI7,pick_man,2,FALSE),"")</f>
        <v/>
      </c>
      <c r="CJ5" s="26" t="str">
        <f>IFERROR(VLOOKUP('Project Scoring'!CJ7,pick_man,2,FALSE),"")</f>
        <v/>
      </c>
      <c r="CK5" s="26" t="str">
        <f>IFERROR(VLOOKUP('Project Scoring'!CK7,pick_man,2,FALSE),"")</f>
        <v/>
      </c>
      <c r="CL5" s="26" t="str">
        <f>IFERROR(VLOOKUP('Project Scoring'!CL7,pick_man,2,FALSE),"")</f>
        <v/>
      </c>
      <c r="CM5" s="26" t="str">
        <f>IFERROR(VLOOKUP('Project Scoring'!CM7,pick_man,2,FALSE),"")</f>
        <v/>
      </c>
      <c r="CN5" s="26" t="str">
        <f>IFERROR(VLOOKUP('Project Scoring'!CN7,pick_man,2,FALSE),"")</f>
        <v/>
      </c>
      <c r="CO5" s="26" t="str">
        <f>IFERROR(VLOOKUP('Project Scoring'!CO7,pick_man,2,FALSE),"")</f>
        <v/>
      </c>
      <c r="CP5" s="26" t="str">
        <f>IFERROR(VLOOKUP('Project Scoring'!CP7,pick_man,2,FALSE),"")</f>
        <v/>
      </c>
      <c r="CQ5" s="26" t="str">
        <f>IFERROR(VLOOKUP('Project Scoring'!CQ7,pick_man,2,FALSE),"")</f>
        <v/>
      </c>
      <c r="CR5" s="26" t="str">
        <f>IFERROR(VLOOKUP('Project Scoring'!CR7,pick_man,2,FALSE),"")</f>
        <v/>
      </c>
      <c r="CS5" s="26" t="str">
        <f>IFERROR(VLOOKUP('Project Scoring'!CS7,pick_man,2,FALSE),"")</f>
        <v/>
      </c>
      <c r="CT5" s="26" t="str">
        <f>IFERROR(VLOOKUP('Project Scoring'!CT7,pick_man,2,FALSE),"")</f>
        <v/>
      </c>
      <c r="CU5" s="26" t="str">
        <f>IFERROR(VLOOKUP('Project Scoring'!CU7,pick_man,2,FALSE),"")</f>
        <v/>
      </c>
      <c r="CV5" s="26" t="str">
        <f>IFERROR(VLOOKUP('Project Scoring'!CV7,pick_man,2,FALSE),"")</f>
        <v/>
      </c>
      <c r="CW5" s="26" t="str">
        <f>IFERROR(VLOOKUP('Project Scoring'!CW7,pick_man,2,FALSE),"")</f>
        <v/>
      </c>
    </row>
    <row r="6" spans="2:101" s="8" customFormat="1" ht="20.100000000000001" customHeight="1" x14ac:dyDescent="0.3">
      <c r="B6" s="23" t="str">
        <f>IF('Project Scoring'!B8="","",'Project Scoring'!B8)</f>
        <v>The project has high alignment with our Digital Strategy</v>
      </c>
      <c r="C6" s="24"/>
      <c r="D6" s="26"/>
      <c r="E6" s="26">
        <f>IFERROR(VLOOKUP('Project Scoring'!E8,pick_man,2,FALSE),"")</f>
        <v>0</v>
      </c>
      <c r="F6" s="26">
        <f>IFERROR(VLOOKUP('Project Scoring'!F8,pick_man,2,FALSE),"")</f>
        <v>0</v>
      </c>
      <c r="G6" s="26">
        <f>IFERROR(VLOOKUP('Project Scoring'!G8,pick_man,2,FALSE),"")</f>
        <v>0</v>
      </c>
      <c r="H6" s="26">
        <f>IFERROR(VLOOKUP('Project Scoring'!H8,pick_man,2,FALSE),"")</f>
        <v>0</v>
      </c>
      <c r="I6" s="26">
        <f>IFERROR(VLOOKUP('Project Scoring'!I8,pick_man,2,FALSE),"")</f>
        <v>0</v>
      </c>
      <c r="J6" s="26">
        <f>IFERROR(VLOOKUP('Project Scoring'!J8,pick_man,2,FALSE),"")</f>
        <v>0</v>
      </c>
      <c r="K6" s="26">
        <f>IFERROR(VLOOKUP('Project Scoring'!K8,pick_man,2,FALSE),"")</f>
        <v>0</v>
      </c>
      <c r="L6" s="26">
        <f>IFERROR(VLOOKUP('Project Scoring'!L8,pick_man,2,FALSE),"")</f>
        <v>0</v>
      </c>
      <c r="M6" s="26">
        <f>IFERROR(VLOOKUP('Project Scoring'!M8,pick_man,2,FALSE),"")</f>
        <v>0</v>
      </c>
      <c r="N6" s="26">
        <f>IFERROR(VLOOKUP('Project Scoring'!N8,pick_man,2,FALSE),"")</f>
        <v>0</v>
      </c>
      <c r="O6" s="26" t="str">
        <f>IFERROR(VLOOKUP('Project Scoring'!O8,pick_man,2,FALSE),"")</f>
        <v/>
      </c>
      <c r="P6" s="26" t="str">
        <f>IFERROR(VLOOKUP('Project Scoring'!P8,pick_man,2,FALSE),"")</f>
        <v/>
      </c>
      <c r="Q6" s="26" t="str">
        <f>IFERROR(VLOOKUP('Project Scoring'!Q8,pick_man,2,FALSE),"")</f>
        <v/>
      </c>
      <c r="R6" s="26" t="str">
        <f>IFERROR(VLOOKUP('Project Scoring'!R8,pick_man,2,FALSE),"")</f>
        <v/>
      </c>
      <c r="S6" s="26" t="str">
        <f>IFERROR(VLOOKUP('Project Scoring'!S8,pick_man,2,FALSE),"")</f>
        <v/>
      </c>
      <c r="T6" s="26" t="str">
        <f>IFERROR(VLOOKUP('Project Scoring'!T8,pick_man,2,FALSE),"")</f>
        <v/>
      </c>
      <c r="U6" s="26"/>
      <c r="V6" s="26"/>
      <c r="W6" s="26"/>
      <c r="X6" s="26" t="str">
        <f>IFERROR(VLOOKUP('Project Scoring'!X8,pick_man,2,FALSE),"")</f>
        <v/>
      </c>
      <c r="Y6" s="26" t="str">
        <f>IFERROR(VLOOKUP('Project Scoring'!Y8,pick_man,2,FALSE),"")</f>
        <v/>
      </c>
      <c r="Z6" s="26" t="str">
        <f>IFERROR(VLOOKUP('Project Scoring'!Z8,pick_man,2,FALSE),"")</f>
        <v/>
      </c>
      <c r="AA6" s="26" t="str">
        <f>IFERROR(VLOOKUP('Project Scoring'!AA8,pick_man,2,FALSE),"")</f>
        <v/>
      </c>
      <c r="AB6" s="26" t="str">
        <f>IFERROR(VLOOKUP('Project Scoring'!AB8,pick_man,2,FALSE),"")</f>
        <v/>
      </c>
      <c r="AC6" s="26" t="str">
        <f>IFERROR(VLOOKUP('Project Scoring'!AC8,pick_man,2,FALSE),"")</f>
        <v/>
      </c>
      <c r="AD6" s="26" t="str">
        <f>IFERROR(VLOOKUP('Project Scoring'!AD8,pick_man,2,FALSE),"")</f>
        <v/>
      </c>
      <c r="AE6" s="26" t="str">
        <f>IFERROR(VLOOKUP('Project Scoring'!AE8,pick_man,2,FALSE),"")</f>
        <v/>
      </c>
      <c r="AF6" s="26" t="str">
        <f>IFERROR(VLOOKUP('Project Scoring'!AF8,pick_man,2,FALSE),"")</f>
        <v/>
      </c>
      <c r="AG6" s="26" t="str">
        <f>IFERROR(VLOOKUP('Project Scoring'!AG8,pick_man,2,FALSE),"")</f>
        <v/>
      </c>
      <c r="AH6" s="26" t="str">
        <f>IFERROR(VLOOKUP('Project Scoring'!AH8,pick_man,2,FALSE),"")</f>
        <v/>
      </c>
      <c r="AI6" s="26" t="str">
        <f>IFERROR(VLOOKUP('Project Scoring'!AI8,pick_man,2,FALSE),"")</f>
        <v/>
      </c>
      <c r="AJ6" s="26" t="str">
        <f>IFERROR(VLOOKUP('Project Scoring'!AJ8,pick_man,2,FALSE),"")</f>
        <v/>
      </c>
      <c r="AK6" s="26" t="str">
        <f>IFERROR(VLOOKUP('Project Scoring'!AK8,pick_man,2,FALSE),"")</f>
        <v/>
      </c>
      <c r="AL6" s="26" t="str">
        <f>IFERROR(VLOOKUP('Project Scoring'!AL8,pick_man,2,FALSE),"")</f>
        <v/>
      </c>
      <c r="AM6" s="26" t="str">
        <f>IFERROR(VLOOKUP('Project Scoring'!AM8,pick_man,2,FALSE),"")</f>
        <v/>
      </c>
      <c r="AN6" s="26" t="str">
        <f>IFERROR(VLOOKUP('Project Scoring'!AN8,pick_man,2,FALSE),"")</f>
        <v/>
      </c>
      <c r="AO6" s="26" t="str">
        <f>IFERROR(VLOOKUP('Project Scoring'!AO8,pick_man,2,FALSE),"")</f>
        <v/>
      </c>
      <c r="AP6" s="26" t="str">
        <f>IFERROR(VLOOKUP('Project Scoring'!AP8,pick_man,2,FALSE),"")</f>
        <v/>
      </c>
      <c r="AQ6" s="26" t="str">
        <f>IFERROR(VLOOKUP('Project Scoring'!AQ8,pick_man,2,FALSE),"")</f>
        <v/>
      </c>
      <c r="AR6" s="26" t="str">
        <f>IFERROR(VLOOKUP('Project Scoring'!AR8,pick_man,2,FALSE),"")</f>
        <v/>
      </c>
      <c r="AS6" s="26" t="str">
        <f>IFERROR(VLOOKUP('Project Scoring'!AS8,pick_man,2,FALSE),"")</f>
        <v/>
      </c>
      <c r="AT6" s="26" t="str">
        <f>IFERROR(VLOOKUP('Project Scoring'!AT8,pick_man,2,FALSE),"")</f>
        <v/>
      </c>
      <c r="AU6" s="26" t="str">
        <f>IFERROR(VLOOKUP('Project Scoring'!AU8,pick_man,2,FALSE),"")</f>
        <v/>
      </c>
      <c r="AV6" s="26" t="str">
        <f>IFERROR(VLOOKUP('Project Scoring'!AV8,pick_man,2,FALSE),"")</f>
        <v/>
      </c>
      <c r="AW6" s="26" t="str">
        <f>IFERROR(VLOOKUP('Project Scoring'!AW8,pick_man,2,FALSE),"")</f>
        <v/>
      </c>
      <c r="AX6" s="26" t="str">
        <f>IFERROR(VLOOKUP('Project Scoring'!AX8,pick_man,2,FALSE),"")</f>
        <v/>
      </c>
      <c r="AY6" s="26" t="str">
        <f>IFERROR(VLOOKUP('Project Scoring'!AY8,pick_man,2,FALSE),"")</f>
        <v/>
      </c>
      <c r="AZ6" s="26" t="str">
        <f>IFERROR(VLOOKUP('Project Scoring'!AZ8,pick_man,2,FALSE),"")</f>
        <v/>
      </c>
      <c r="BA6" s="26" t="str">
        <f>IFERROR(VLOOKUP('Project Scoring'!BA8,pick_man,2,FALSE),"")</f>
        <v/>
      </c>
      <c r="BB6" s="26" t="str">
        <f>IFERROR(VLOOKUP('Project Scoring'!BB8,pick_man,2,FALSE),"")</f>
        <v/>
      </c>
      <c r="BC6" s="26" t="str">
        <f>IFERROR(VLOOKUP('Project Scoring'!BC8,pick_man,2,FALSE),"")</f>
        <v/>
      </c>
      <c r="BD6" s="26" t="str">
        <f>IFERROR(VLOOKUP('Project Scoring'!BD8,pick_man,2,FALSE),"")</f>
        <v/>
      </c>
      <c r="BE6" s="26" t="str">
        <f>IFERROR(VLOOKUP('Project Scoring'!BE8,pick_man,2,FALSE),"")</f>
        <v/>
      </c>
      <c r="BF6" s="26" t="str">
        <f>IFERROR(VLOOKUP('Project Scoring'!BF8,pick_man,2,FALSE),"")</f>
        <v/>
      </c>
      <c r="BG6" s="26" t="str">
        <f>IFERROR(VLOOKUP('Project Scoring'!BG8,pick_man,2,FALSE),"")</f>
        <v/>
      </c>
      <c r="BH6" s="26" t="str">
        <f>IFERROR(VLOOKUP('Project Scoring'!BH8,pick_man,2,FALSE),"")</f>
        <v/>
      </c>
      <c r="BI6" s="26" t="str">
        <f>IFERROR(VLOOKUP('Project Scoring'!BI8,pick_man,2,FALSE),"")</f>
        <v/>
      </c>
      <c r="BJ6" s="26" t="str">
        <f>IFERROR(VLOOKUP('Project Scoring'!BJ8,pick_man,2,FALSE),"")</f>
        <v/>
      </c>
      <c r="BK6" s="26" t="str">
        <f>IFERROR(VLOOKUP('Project Scoring'!BK8,pick_man,2,FALSE),"")</f>
        <v/>
      </c>
      <c r="BL6" s="26" t="str">
        <f>IFERROR(VLOOKUP('Project Scoring'!BL8,pick_man,2,FALSE),"")</f>
        <v/>
      </c>
      <c r="BM6" s="26" t="str">
        <f>IFERROR(VLOOKUP('Project Scoring'!BM8,pick_man,2,FALSE),"")</f>
        <v/>
      </c>
      <c r="BN6" s="26" t="str">
        <f>IFERROR(VLOOKUP('Project Scoring'!BN8,pick_man,2,FALSE),"")</f>
        <v/>
      </c>
      <c r="BO6" s="26" t="str">
        <f>IFERROR(VLOOKUP('Project Scoring'!BO8,pick_man,2,FALSE),"")</f>
        <v/>
      </c>
      <c r="BP6" s="26" t="str">
        <f>IFERROR(VLOOKUP('Project Scoring'!BP8,pick_man,2,FALSE),"")</f>
        <v/>
      </c>
      <c r="BQ6" s="26" t="str">
        <f>IFERROR(VLOOKUP('Project Scoring'!BQ8,pick_man,2,FALSE),"")</f>
        <v/>
      </c>
      <c r="BR6" s="26" t="str">
        <f>IFERROR(VLOOKUP('Project Scoring'!BR8,pick_man,2,FALSE),"")</f>
        <v/>
      </c>
      <c r="BS6" s="26" t="str">
        <f>IFERROR(VLOOKUP('Project Scoring'!BS8,pick_man,2,FALSE),"")</f>
        <v/>
      </c>
      <c r="BT6" s="26" t="str">
        <f>IFERROR(VLOOKUP('Project Scoring'!BT8,pick_man,2,FALSE),"")</f>
        <v/>
      </c>
      <c r="BU6" s="26" t="str">
        <f>IFERROR(VLOOKUP('Project Scoring'!BU8,pick_man,2,FALSE),"")</f>
        <v/>
      </c>
      <c r="BV6" s="26" t="str">
        <f>IFERROR(VLOOKUP('Project Scoring'!BV8,pick_man,2,FALSE),"")</f>
        <v/>
      </c>
      <c r="BW6" s="26" t="str">
        <f>IFERROR(VLOOKUP('Project Scoring'!BW8,pick_man,2,FALSE),"")</f>
        <v/>
      </c>
      <c r="BX6" s="26" t="str">
        <f>IFERROR(VLOOKUP('Project Scoring'!BX8,pick_man,2,FALSE),"")</f>
        <v/>
      </c>
      <c r="BY6" s="26" t="str">
        <f>IFERROR(VLOOKUP('Project Scoring'!BY8,pick_man,2,FALSE),"")</f>
        <v/>
      </c>
      <c r="BZ6" s="26" t="str">
        <f>IFERROR(VLOOKUP('Project Scoring'!BZ8,pick_man,2,FALSE),"")</f>
        <v/>
      </c>
      <c r="CA6" s="26" t="str">
        <f>IFERROR(VLOOKUP('Project Scoring'!CA8,pick_man,2,FALSE),"")</f>
        <v/>
      </c>
      <c r="CB6" s="26" t="str">
        <f>IFERROR(VLOOKUP('Project Scoring'!CB8,pick_man,2,FALSE),"")</f>
        <v/>
      </c>
      <c r="CC6" s="26" t="str">
        <f>IFERROR(VLOOKUP('Project Scoring'!CC8,pick_man,2,FALSE),"")</f>
        <v/>
      </c>
      <c r="CD6" s="26" t="str">
        <f>IFERROR(VLOOKUP('Project Scoring'!CD8,pick_man,2,FALSE),"")</f>
        <v/>
      </c>
      <c r="CE6" s="26" t="str">
        <f>IFERROR(VLOOKUP('Project Scoring'!CE8,pick_man,2,FALSE),"")</f>
        <v/>
      </c>
      <c r="CF6" s="26" t="str">
        <f>IFERROR(VLOOKUP('Project Scoring'!CF8,pick_man,2,FALSE),"")</f>
        <v/>
      </c>
      <c r="CG6" s="26" t="str">
        <f>IFERROR(VLOOKUP('Project Scoring'!CG8,pick_man,2,FALSE),"")</f>
        <v/>
      </c>
      <c r="CH6" s="26" t="str">
        <f>IFERROR(VLOOKUP('Project Scoring'!CH8,pick_man,2,FALSE),"")</f>
        <v/>
      </c>
      <c r="CI6" s="26" t="str">
        <f>IFERROR(VLOOKUP('Project Scoring'!CI8,pick_man,2,FALSE),"")</f>
        <v/>
      </c>
      <c r="CJ6" s="26" t="str">
        <f>IFERROR(VLOOKUP('Project Scoring'!CJ8,pick_man,2,FALSE),"")</f>
        <v/>
      </c>
      <c r="CK6" s="26" t="str">
        <f>IFERROR(VLOOKUP('Project Scoring'!CK8,pick_man,2,FALSE),"")</f>
        <v/>
      </c>
      <c r="CL6" s="26" t="str">
        <f>IFERROR(VLOOKUP('Project Scoring'!CL8,pick_man,2,FALSE),"")</f>
        <v/>
      </c>
      <c r="CM6" s="26" t="str">
        <f>IFERROR(VLOOKUP('Project Scoring'!CM8,pick_man,2,FALSE),"")</f>
        <v/>
      </c>
      <c r="CN6" s="26" t="str">
        <f>IFERROR(VLOOKUP('Project Scoring'!CN8,pick_man,2,FALSE),"")</f>
        <v/>
      </c>
      <c r="CO6" s="26" t="str">
        <f>IFERROR(VLOOKUP('Project Scoring'!CO8,pick_man,2,FALSE),"")</f>
        <v/>
      </c>
      <c r="CP6" s="26" t="str">
        <f>IFERROR(VLOOKUP('Project Scoring'!CP8,pick_man,2,FALSE),"")</f>
        <v/>
      </c>
      <c r="CQ6" s="26" t="str">
        <f>IFERROR(VLOOKUP('Project Scoring'!CQ8,pick_man,2,FALSE),"")</f>
        <v/>
      </c>
      <c r="CR6" s="26" t="str">
        <f>IFERROR(VLOOKUP('Project Scoring'!CR8,pick_man,2,FALSE),"")</f>
        <v/>
      </c>
      <c r="CS6" s="26" t="str">
        <f>IFERROR(VLOOKUP('Project Scoring'!CS8,pick_man,2,FALSE),"")</f>
        <v/>
      </c>
      <c r="CT6" s="26" t="str">
        <f>IFERROR(VLOOKUP('Project Scoring'!CT8,pick_man,2,FALSE),"")</f>
        <v/>
      </c>
      <c r="CU6" s="26" t="str">
        <f>IFERROR(VLOOKUP('Project Scoring'!CU8,pick_man,2,FALSE),"")</f>
        <v/>
      </c>
      <c r="CV6" s="26" t="str">
        <f>IFERROR(VLOOKUP('Project Scoring'!CV8,pick_man,2,FALSE),"")</f>
        <v/>
      </c>
      <c r="CW6" s="26" t="str">
        <f>IFERROR(VLOOKUP('Project Scoring'!CW8,pick_man,2,FALSE),"")</f>
        <v/>
      </c>
    </row>
    <row r="7" spans="2:101" s="8" customFormat="1" ht="20.100000000000001" customHeight="1" x14ac:dyDescent="0.3">
      <c r="B7" s="23" t="str">
        <f>IF('Project Scoring'!B9="","",'Project Scoring'!B9)</f>
        <v xml:space="preserve">The project has high alignment with the Premier's Digital by Default Declaration </v>
      </c>
      <c r="C7" s="24"/>
      <c r="D7" s="26"/>
      <c r="E7" s="26">
        <f>IFERROR(VLOOKUP('Project Scoring'!E9,pick_man,2,FALSE),"")</f>
        <v>0</v>
      </c>
      <c r="F7" s="26">
        <f>IFERROR(VLOOKUP('Project Scoring'!F9,pick_man,2,FALSE),"")</f>
        <v>0</v>
      </c>
      <c r="G7" s="26">
        <f>IFERROR(VLOOKUP('Project Scoring'!G9,pick_man,2,FALSE),"")</f>
        <v>0</v>
      </c>
      <c r="H7" s="26">
        <f>IFERROR(VLOOKUP('Project Scoring'!H9,pick_man,2,FALSE),"")</f>
        <v>0</v>
      </c>
      <c r="I7" s="26">
        <f>IFERROR(VLOOKUP('Project Scoring'!I9,pick_man,2,FALSE),"")</f>
        <v>0</v>
      </c>
      <c r="J7" s="26">
        <f>IFERROR(VLOOKUP('Project Scoring'!J9,pick_man,2,FALSE),"")</f>
        <v>0</v>
      </c>
      <c r="K7" s="26">
        <f>IFERROR(VLOOKUP('Project Scoring'!K9,pick_man,2,FALSE),"")</f>
        <v>0</v>
      </c>
      <c r="L7" s="26">
        <f>IFERROR(VLOOKUP('Project Scoring'!L9,pick_man,2,FALSE),"")</f>
        <v>0</v>
      </c>
      <c r="M7" s="26">
        <f>IFERROR(VLOOKUP('Project Scoring'!M9,pick_man,2,FALSE),"")</f>
        <v>0</v>
      </c>
      <c r="N7" s="26">
        <f>IFERROR(VLOOKUP('Project Scoring'!N9,pick_man,2,FALSE),"")</f>
        <v>0</v>
      </c>
      <c r="O7" s="26" t="str">
        <f>IFERROR(VLOOKUP('Project Scoring'!O9,pick_man,2,FALSE),"")</f>
        <v/>
      </c>
      <c r="P7" s="26" t="str">
        <f>IFERROR(VLOOKUP('Project Scoring'!P9,pick_man,2,FALSE),"")</f>
        <v/>
      </c>
      <c r="Q7" s="26" t="str">
        <f>IFERROR(VLOOKUP('Project Scoring'!Q9,pick_man,2,FALSE),"")</f>
        <v/>
      </c>
      <c r="R7" s="26" t="str">
        <f>IFERROR(VLOOKUP('Project Scoring'!R9,pick_man,2,FALSE),"")</f>
        <v/>
      </c>
      <c r="S7" s="26" t="str">
        <f>IFERROR(VLOOKUP('Project Scoring'!S9,pick_man,2,FALSE),"")</f>
        <v/>
      </c>
      <c r="T7" s="26" t="str">
        <f>IFERROR(VLOOKUP('Project Scoring'!T9,pick_man,2,FALSE),"")</f>
        <v/>
      </c>
      <c r="U7" s="26"/>
      <c r="V7" s="26"/>
      <c r="W7" s="26"/>
      <c r="X7" s="26" t="str">
        <f>IFERROR(VLOOKUP('Project Scoring'!X9,pick_man,2,FALSE),"")</f>
        <v/>
      </c>
      <c r="Y7" s="26" t="str">
        <f>IFERROR(VLOOKUP('Project Scoring'!Y9,pick_man,2,FALSE),"")</f>
        <v/>
      </c>
      <c r="Z7" s="26" t="str">
        <f>IFERROR(VLOOKUP('Project Scoring'!Z9,pick_man,2,FALSE),"")</f>
        <v/>
      </c>
      <c r="AA7" s="26" t="str">
        <f>IFERROR(VLOOKUP('Project Scoring'!AA9,pick_man,2,FALSE),"")</f>
        <v/>
      </c>
      <c r="AB7" s="26" t="str">
        <f>IFERROR(VLOOKUP('Project Scoring'!AB9,pick_man,2,FALSE),"")</f>
        <v/>
      </c>
      <c r="AC7" s="26" t="str">
        <f>IFERROR(VLOOKUP('Project Scoring'!AC9,pick_man,2,FALSE),"")</f>
        <v/>
      </c>
      <c r="AD7" s="26" t="str">
        <f>IFERROR(VLOOKUP('Project Scoring'!AD9,pick_man,2,FALSE),"")</f>
        <v/>
      </c>
      <c r="AE7" s="26" t="str">
        <f>IFERROR(VLOOKUP('Project Scoring'!AE9,pick_man,2,FALSE),"")</f>
        <v/>
      </c>
      <c r="AF7" s="26" t="str">
        <f>IFERROR(VLOOKUP('Project Scoring'!AF9,pick_man,2,FALSE),"")</f>
        <v/>
      </c>
      <c r="AG7" s="26" t="str">
        <f>IFERROR(VLOOKUP('Project Scoring'!AG9,pick_man,2,FALSE),"")</f>
        <v/>
      </c>
      <c r="AH7" s="26" t="str">
        <f>IFERROR(VLOOKUP('Project Scoring'!AH9,pick_man,2,FALSE),"")</f>
        <v/>
      </c>
      <c r="AI7" s="26" t="str">
        <f>IFERROR(VLOOKUP('Project Scoring'!AI9,pick_man,2,FALSE),"")</f>
        <v/>
      </c>
      <c r="AJ7" s="26" t="str">
        <f>IFERROR(VLOOKUP('Project Scoring'!AJ9,pick_man,2,FALSE),"")</f>
        <v/>
      </c>
      <c r="AK7" s="26" t="str">
        <f>IFERROR(VLOOKUP('Project Scoring'!AK9,pick_man,2,FALSE),"")</f>
        <v/>
      </c>
      <c r="AL7" s="26" t="str">
        <f>IFERROR(VLOOKUP('Project Scoring'!AL9,pick_man,2,FALSE),"")</f>
        <v/>
      </c>
      <c r="AM7" s="26" t="str">
        <f>IFERROR(VLOOKUP('Project Scoring'!AM9,pick_man,2,FALSE),"")</f>
        <v/>
      </c>
      <c r="AN7" s="26" t="str">
        <f>IFERROR(VLOOKUP('Project Scoring'!AN9,pick_man,2,FALSE),"")</f>
        <v/>
      </c>
      <c r="AO7" s="26" t="str">
        <f>IFERROR(VLOOKUP('Project Scoring'!AO9,pick_man,2,FALSE),"")</f>
        <v/>
      </c>
      <c r="AP7" s="26" t="str">
        <f>IFERROR(VLOOKUP('Project Scoring'!AP9,pick_man,2,FALSE),"")</f>
        <v/>
      </c>
      <c r="AQ7" s="26" t="str">
        <f>IFERROR(VLOOKUP('Project Scoring'!AQ9,pick_man,2,FALSE),"")</f>
        <v/>
      </c>
      <c r="AR7" s="26" t="str">
        <f>IFERROR(VLOOKUP('Project Scoring'!AR9,pick_man,2,FALSE),"")</f>
        <v/>
      </c>
      <c r="AS7" s="26" t="str">
        <f>IFERROR(VLOOKUP('Project Scoring'!AS9,pick_man,2,FALSE),"")</f>
        <v/>
      </c>
      <c r="AT7" s="26" t="str">
        <f>IFERROR(VLOOKUP('Project Scoring'!AT9,pick_man,2,FALSE),"")</f>
        <v/>
      </c>
      <c r="AU7" s="26" t="str">
        <f>IFERROR(VLOOKUP('Project Scoring'!AU9,pick_man,2,FALSE),"")</f>
        <v/>
      </c>
      <c r="AV7" s="26" t="str">
        <f>IFERROR(VLOOKUP('Project Scoring'!AV9,pick_man,2,FALSE),"")</f>
        <v/>
      </c>
      <c r="AW7" s="26" t="str">
        <f>IFERROR(VLOOKUP('Project Scoring'!AW9,pick_man,2,FALSE),"")</f>
        <v/>
      </c>
      <c r="AX7" s="26" t="str">
        <f>IFERROR(VLOOKUP('Project Scoring'!AX9,pick_man,2,FALSE),"")</f>
        <v/>
      </c>
      <c r="AY7" s="26" t="str">
        <f>IFERROR(VLOOKUP('Project Scoring'!AY9,pick_man,2,FALSE),"")</f>
        <v/>
      </c>
      <c r="AZ7" s="26" t="str">
        <f>IFERROR(VLOOKUP('Project Scoring'!AZ9,pick_man,2,FALSE),"")</f>
        <v/>
      </c>
      <c r="BA7" s="26" t="str">
        <f>IFERROR(VLOOKUP('Project Scoring'!BA9,pick_man,2,FALSE),"")</f>
        <v/>
      </c>
      <c r="BB7" s="26" t="str">
        <f>IFERROR(VLOOKUP('Project Scoring'!BB9,pick_man,2,FALSE),"")</f>
        <v/>
      </c>
      <c r="BC7" s="26" t="str">
        <f>IFERROR(VLOOKUP('Project Scoring'!BC9,pick_man,2,FALSE),"")</f>
        <v/>
      </c>
      <c r="BD7" s="26" t="str">
        <f>IFERROR(VLOOKUP('Project Scoring'!BD9,pick_man,2,FALSE),"")</f>
        <v/>
      </c>
      <c r="BE7" s="26" t="str">
        <f>IFERROR(VLOOKUP('Project Scoring'!BE9,pick_man,2,FALSE),"")</f>
        <v/>
      </c>
      <c r="BF7" s="26" t="str">
        <f>IFERROR(VLOOKUP('Project Scoring'!BF9,pick_man,2,FALSE),"")</f>
        <v/>
      </c>
      <c r="BG7" s="26" t="str">
        <f>IFERROR(VLOOKUP('Project Scoring'!BG9,pick_man,2,FALSE),"")</f>
        <v/>
      </c>
      <c r="BH7" s="26" t="str">
        <f>IFERROR(VLOOKUP('Project Scoring'!BH9,pick_man,2,FALSE),"")</f>
        <v/>
      </c>
      <c r="BI7" s="26" t="str">
        <f>IFERROR(VLOOKUP('Project Scoring'!BI9,pick_man,2,FALSE),"")</f>
        <v/>
      </c>
      <c r="BJ7" s="26" t="str">
        <f>IFERROR(VLOOKUP('Project Scoring'!BJ9,pick_man,2,FALSE),"")</f>
        <v/>
      </c>
      <c r="BK7" s="26" t="str">
        <f>IFERROR(VLOOKUP('Project Scoring'!BK9,pick_man,2,FALSE),"")</f>
        <v/>
      </c>
      <c r="BL7" s="26" t="str">
        <f>IFERROR(VLOOKUP('Project Scoring'!BL9,pick_man,2,FALSE),"")</f>
        <v/>
      </c>
      <c r="BM7" s="26" t="str">
        <f>IFERROR(VLOOKUP('Project Scoring'!BM9,pick_man,2,FALSE),"")</f>
        <v/>
      </c>
      <c r="BN7" s="26" t="str">
        <f>IFERROR(VLOOKUP('Project Scoring'!BN9,pick_man,2,FALSE),"")</f>
        <v/>
      </c>
      <c r="BO7" s="26" t="str">
        <f>IFERROR(VLOOKUP('Project Scoring'!BO9,pick_man,2,FALSE),"")</f>
        <v/>
      </c>
      <c r="BP7" s="26" t="str">
        <f>IFERROR(VLOOKUP('Project Scoring'!BP9,pick_man,2,FALSE),"")</f>
        <v/>
      </c>
      <c r="BQ7" s="26" t="str">
        <f>IFERROR(VLOOKUP('Project Scoring'!BQ9,pick_man,2,FALSE),"")</f>
        <v/>
      </c>
      <c r="BR7" s="26" t="str">
        <f>IFERROR(VLOOKUP('Project Scoring'!BR9,pick_man,2,FALSE),"")</f>
        <v/>
      </c>
      <c r="BS7" s="26" t="str">
        <f>IFERROR(VLOOKUP('Project Scoring'!BS9,pick_man,2,FALSE),"")</f>
        <v/>
      </c>
      <c r="BT7" s="26" t="str">
        <f>IFERROR(VLOOKUP('Project Scoring'!BT9,pick_man,2,FALSE),"")</f>
        <v/>
      </c>
      <c r="BU7" s="26" t="str">
        <f>IFERROR(VLOOKUP('Project Scoring'!BU9,pick_man,2,FALSE),"")</f>
        <v/>
      </c>
      <c r="BV7" s="26" t="str">
        <f>IFERROR(VLOOKUP('Project Scoring'!BV9,pick_man,2,FALSE),"")</f>
        <v/>
      </c>
      <c r="BW7" s="26" t="str">
        <f>IFERROR(VLOOKUP('Project Scoring'!BW9,pick_man,2,FALSE),"")</f>
        <v/>
      </c>
      <c r="BX7" s="26" t="str">
        <f>IFERROR(VLOOKUP('Project Scoring'!BX9,pick_man,2,FALSE),"")</f>
        <v/>
      </c>
      <c r="BY7" s="26" t="str">
        <f>IFERROR(VLOOKUP('Project Scoring'!BY9,pick_man,2,FALSE),"")</f>
        <v/>
      </c>
      <c r="BZ7" s="26" t="str">
        <f>IFERROR(VLOOKUP('Project Scoring'!BZ9,pick_man,2,FALSE),"")</f>
        <v/>
      </c>
      <c r="CA7" s="26" t="str">
        <f>IFERROR(VLOOKUP('Project Scoring'!CA9,pick_man,2,FALSE),"")</f>
        <v/>
      </c>
      <c r="CB7" s="26" t="str">
        <f>IFERROR(VLOOKUP('Project Scoring'!CB9,pick_man,2,FALSE),"")</f>
        <v/>
      </c>
      <c r="CC7" s="26" t="str">
        <f>IFERROR(VLOOKUP('Project Scoring'!CC9,pick_man,2,FALSE),"")</f>
        <v/>
      </c>
      <c r="CD7" s="26" t="str">
        <f>IFERROR(VLOOKUP('Project Scoring'!CD9,pick_man,2,FALSE),"")</f>
        <v/>
      </c>
      <c r="CE7" s="26" t="str">
        <f>IFERROR(VLOOKUP('Project Scoring'!CE9,pick_man,2,FALSE),"")</f>
        <v/>
      </c>
      <c r="CF7" s="26" t="str">
        <f>IFERROR(VLOOKUP('Project Scoring'!CF9,pick_man,2,FALSE),"")</f>
        <v/>
      </c>
      <c r="CG7" s="26" t="str">
        <f>IFERROR(VLOOKUP('Project Scoring'!CG9,pick_man,2,FALSE),"")</f>
        <v/>
      </c>
      <c r="CH7" s="26" t="str">
        <f>IFERROR(VLOOKUP('Project Scoring'!CH9,pick_man,2,FALSE),"")</f>
        <v/>
      </c>
      <c r="CI7" s="26" t="str">
        <f>IFERROR(VLOOKUP('Project Scoring'!CI9,pick_man,2,FALSE),"")</f>
        <v/>
      </c>
      <c r="CJ7" s="26" t="str">
        <f>IFERROR(VLOOKUP('Project Scoring'!CJ9,pick_man,2,FALSE),"")</f>
        <v/>
      </c>
      <c r="CK7" s="26" t="str">
        <f>IFERROR(VLOOKUP('Project Scoring'!CK9,pick_man,2,FALSE),"")</f>
        <v/>
      </c>
      <c r="CL7" s="26" t="str">
        <f>IFERROR(VLOOKUP('Project Scoring'!CL9,pick_man,2,FALSE),"")</f>
        <v/>
      </c>
      <c r="CM7" s="26" t="str">
        <f>IFERROR(VLOOKUP('Project Scoring'!CM9,pick_man,2,FALSE),"")</f>
        <v/>
      </c>
      <c r="CN7" s="26" t="str">
        <f>IFERROR(VLOOKUP('Project Scoring'!CN9,pick_man,2,FALSE),"")</f>
        <v/>
      </c>
      <c r="CO7" s="26" t="str">
        <f>IFERROR(VLOOKUP('Project Scoring'!CO9,pick_man,2,FALSE),"")</f>
        <v/>
      </c>
      <c r="CP7" s="26" t="str">
        <f>IFERROR(VLOOKUP('Project Scoring'!CP9,pick_man,2,FALSE),"")</f>
        <v/>
      </c>
      <c r="CQ7" s="26" t="str">
        <f>IFERROR(VLOOKUP('Project Scoring'!CQ9,pick_man,2,FALSE),"")</f>
        <v/>
      </c>
      <c r="CR7" s="26" t="str">
        <f>IFERROR(VLOOKUP('Project Scoring'!CR9,pick_man,2,FALSE),"")</f>
        <v/>
      </c>
      <c r="CS7" s="26" t="str">
        <f>IFERROR(VLOOKUP('Project Scoring'!CS9,pick_man,2,FALSE),"")</f>
        <v/>
      </c>
      <c r="CT7" s="26" t="str">
        <f>IFERROR(VLOOKUP('Project Scoring'!CT9,pick_man,2,FALSE),"")</f>
        <v/>
      </c>
      <c r="CU7" s="26" t="str">
        <f>IFERROR(VLOOKUP('Project Scoring'!CU9,pick_man,2,FALSE),"")</f>
        <v/>
      </c>
      <c r="CV7" s="26" t="str">
        <f>IFERROR(VLOOKUP('Project Scoring'!CV9,pick_man,2,FALSE),"")</f>
        <v/>
      </c>
      <c r="CW7" s="26" t="str">
        <f>IFERROR(VLOOKUP('Project Scoring'!CW9,pick_man,2,FALSE),"")</f>
        <v/>
      </c>
    </row>
    <row r="8" spans="2:101" s="8" customFormat="1" ht="20.100000000000001" customHeight="1" x14ac:dyDescent="0.3">
      <c r="B8" s="54" t="str">
        <f>IF('Project Scoring'!B14="","",'Project Scoring'!B14)</f>
        <v>Cost</v>
      </c>
      <c r="C8" s="32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</row>
    <row r="9" spans="2:101" s="8" customFormat="1" ht="20.100000000000001" customHeight="1" x14ac:dyDescent="0.3">
      <c r="B9" s="23" t="str">
        <f>IF('Project Scoring'!B15="","",'Project Scoring'!B15)</f>
        <v xml:space="preserve">The level of capital expenditure required to develop the project </v>
      </c>
      <c r="C9" s="24">
        <f>'Project Scoring'!C15</f>
        <v>0</v>
      </c>
      <c r="D9" s="26">
        <f>'Project Scoring'!D15</f>
        <v>1</v>
      </c>
      <c r="E9" s="26">
        <f>IFERROR(VLOOKUP('Project Scoring'!E15,pick_cost,2,FALSE)*$D9,"")</f>
        <v>0</v>
      </c>
      <c r="F9" s="26">
        <f>IFERROR(VLOOKUP('Project Scoring'!F15,pick_cost,2,FALSE)*$D9,"")</f>
        <v>-1.5</v>
      </c>
      <c r="G9" s="26">
        <f>IFERROR(VLOOKUP('Project Scoring'!G15,pick_cost,2,FALSE)*$D9,"")</f>
        <v>0</v>
      </c>
      <c r="H9" s="26">
        <f>IFERROR(VLOOKUP('Project Scoring'!H15,pick_cost,2,FALSE)*$D9,"")</f>
        <v>0</v>
      </c>
      <c r="I9" s="26">
        <f>IFERROR(VLOOKUP('Project Scoring'!I15,pick_cost,2,FALSE)*$D9,"")</f>
        <v>0</v>
      </c>
      <c r="J9" s="26">
        <f>IFERROR(VLOOKUP('Project Scoring'!J15,pick_cost,2,FALSE)*$D9,"")</f>
        <v>-1.5</v>
      </c>
      <c r="K9" s="26">
        <f>IFERROR(VLOOKUP('Project Scoring'!K15,pick_cost,2,FALSE)*$D9,"")</f>
        <v>-1.5</v>
      </c>
      <c r="L9" s="26">
        <f>IFERROR(VLOOKUP('Project Scoring'!L15,pick_cost,2,FALSE)*$D9,"")</f>
        <v>0</v>
      </c>
      <c r="M9" s="26">
        <f>IFERROR(VLOOKUP('Project Scoring'!M15,pick_cost,2,FALSE)*$D9,"")</f>
        <v>0</v>
      </c>
      <c r="N9" s="26">
        <f>IFERROR(VLOOKUP('Project Scoring'!N15,pick_cost,2,FALSE)*$D9,"")</f>
        <v>0</v>
      </c>
      <c r="O9" s="26" t="str">
        <f>IFERROR(VLOOKUP('Project Scoring'!O15,pick_cost,2,FALSE)*$D9,"")</f>
        <v/>
      </c>
      <c r="P9" s="26" t="str">
        <f>IFERROR(VLOOKUP('Project Scoring'!P15,pick_cost,2,FALSE)*$D9,"")</f>
        <v/>
      </c>
      <c r="Q9" s="26" t="str">
        <f>IFERROR(VLOOKUP('Project Scoring'!Q15,pick_cost,2,FALSE)*$D9,"")</f>
        <v/>
      </c>
      <c r="R9" s="26" t="str">
        <f>IFERROR(VLOOKUP('Project Scoring'!R15,pick_cost,2,FALSE)*$D9,"")</f>
        <v/>
      </c>
      <c r="S9" s="26" t="str">
        <f>IFERROR(VLOOKUP('Project Scoring'!S15,pick_cost,2,FALSE)*$D9,"")</f>
        <v/>
      </c>
      <c r="T9" s="26" t="str">
        <f>IFERROR(VLOOKUP('Project Scoring'!T15,pick_cost,2,FALSE)*$D9,"")</f>
        <v/>
      </c>
      <c r="U9" s="26"/>
      <c r="V9" s="26"/>
      <c r="W9" s="26"/>
      <c r="X9" s="26" t="str">
        <f>IFERROR(VLOOKUP('Project Scoring'!X15,pick_cost,2,FALSE)*$D9,"")</f>
        <v/>
      </c>
      <c r="Y9" s="26" t="str">
        <f>IFERROR(VLOOKUP('Project Scoring'!Y15,pick_cost,2,FALSE)*$D9,"")</f>
        <v/>
      </c>
      <c r="Z9" s="26" t="str">
        <f>IFERROR(VLOOKUP('Project Scoring'!Z15,pick_cost,2,FALSE)*$D9,"")</f>
        <v/>
      </c>
      <c r="AA9" s="26" t="str">
        <f>IFERROR(VLOOKUP('Project Scoring'!AA15,pick_cost,2,FALSE)*$D9,"")</f>
        <v/>
      </c>
      <c r="AB9" s="26" t="str">
        <f>IFERROR(VLOOKUP('Project Scoring'!AB15,pick_cost,2,FALSE)*$D9,"")</f>
        <v/>
      </c>
      <c r="AC9" s="26" t="str">
        <f>IFERROR(VLOOKUP('Project Scoring'!AC15,pick_cost,2,FALSE)*$D9,"")</f>
        <v/>
      </c>
      <c r="AD9" s="26" t="str">
        <f>IFERROR(VLOOKUP('Project Scoring'!AD15,pick_cost,2,FALSE)*$D9,"")</f>
        <v/>
      </c>
      <c r="AE9" s="26" t="str">
        <f>IFERROR(VLOOKUP('Project Scoring'!AE15,pick_cost,2,FALSE)*$D9,"")</f>
        <v/>
      </c>
      <c r="AF9" s="26" t="str">
        <f>IFERROR(VLOOKUP('Project Scoring'!AF15,pick_cost,2,FALSE)*$D9,"")</f>
        <v/>
      </c>
      <c r="AG9" s="26" t="str">
        <f>IFERROR(VLOOKUP('Project Scoring'!AG15,pick_cost,2,FALSE)*$D9,"")</f>
        <v/>
      </c>
      <c r="AH9" s="26" t="str">
        <f>IFERROR(VLOOKUP('Project Scoring'!AH15,pick_cost,2,FALSE)*$D9,"")</f>
        <v/>
      </c>
      <c r="AI9" s="26" t="str">
        <f>IFERROR(VLOOKUP('Project Scoring'!AI15,pick_cost,2,FALSE)*$D9,"")</f>
        <v/>
      </c>
      <c r="AJ9" s="26" t="str">
        <f>IFERROR(VLOOKUP('Project Scoring'!AJ15,pick_cost,2,FALSE)*$D9,"")</f>
        <v/>
      </c>
      <c r="AK9" s="26" t="str">
        <f>IFERROR(VLOOKUP('Project Scoring'!AK15,pick_cost,2,FALSE)*$D9,"")</f>
        <v/>
      </c>
      <c r="AL9" s="26" t="str">
        <f>IFERROR(VLOOKUP('Project Scoring'!AL15,pick_cost,2,FALSE)*$D9,"")</f>
        <v/>
      </c>
      <c r="AM9" s="26" t="str">
        <f>IFERROR(VLOOKUP('Project Scoring'!AM15,pick_cost,2,FALSE)*$D9,"")</f>
        <v/>
      </c>
      <c r="AN9" s="26" t="str">
        <f>IFERROR(VLOOKUP('Project Scoring'!AN15,pick_cost,2,FALSE)*$D9,"")</f>
        <v/>
      </c>
      <c r="AO9" s="26" t="str">
        <f>IFERROR(VLOOKUP('Project Scoring'!AO15,pick_cost,2,FALSE)*$D9,"")</f>
        <v/>
      </c>
      <c r="AP9" s="26" t="str">
        <f>IFERROR(VLOOKUP('Project Scoring'!AP15,pick_cost,2,FALSE)*$D9,"")</f>
        <v/>
      </c>
      <c r="AQ9" s="26" t="str">
        <f>IFERROR(VLOOKUP('Project Scoring'!AQ15,pick_cost,2,FALSE)*$D9,"")</f>
        <v/>
      </c>
      <c r="AR9" s="26" t="str">
        <f>IFERROR(VLOOKUP('Project Scoring'!AR15,pick_cost,2,FALSE)*$D9,"")</f>
        <v/>
      </c>
      <c r="AS9" s="26" t="str">
        <f>IFERROR(VLOOKUP('Project Scoring'!AS15,pick_cost,2,FALSE)*$D9,"")</f>
        <v/>
      </c>
      <c r="AT9" s="26" t="str">
        <f>IFERROR(VLOOKUP('Project Scoring'!AT15,pick_cost,2,FALSE)*$D9,"")</f>
        <v/>
      </c>
      <c r="AU9" s="26" t="str">
        <f>IFERROR(VLOOKUP('Project Scoring'!AU15,pick_cost,2,FALSE)*$D9,"")</f>
        <v/>
      </c>
      <c r="AV9" s="26" t="str">
        <f>IFERROR(VLOOKUP('Project Scoring'!AV15,pick_cost,2,FALSE)*$D9,"")</f>
        <v/>
      </c>
      <c r="AW9" s="26" t="str">
        <f>IFERROR(VLOOKUP('Project Scoring'!AW15,pick_cost,2,FALSE)*$D9,"")</f>
        <v/>
      </c>
      <c r="AX9" s="26" t="str">
        <f>IFERROR(VLOOKUP('Project Scoring'!AX15,pick_cost,2,FALSE)*$D9,"")</f>
        <v/>
      </c>
      <c r="AY9" s="26" t="str">
        <f>IFERROR(VLOOKUP('Project Scoring'!AY15,pick_cost,2,FALSE)*$D9,"")</f>
        <v/>
      </c>
      <c r="AZ9" s="26" t="str">
        <f>IFERROR(VLOOKUP('Project Scoring'!AZ15,pick_cost,2,FALSE)*$D9,"")</f>
        <v/>
      </c>
      <c r="BA9" s="26" t="str">
        <f>IFERROR(VLOOKUP('Project Scoring'!BA15,pick_cost,2,FALSE)*$D9,"")</f>
        <v/>
      </c>
      <c r="BB9" s="26" t="str">
        <f>IFERROR(VLOOKUP('Project Scoring'!BB15,pick_cost,2,FALSE)*$D9,"")</f>
        <v/>
      </c>
      <c r="BC9" s="26" t="str">
        <f>IFERROR(VLOOKUP('Project Scoring'!BC15,pick_cost,2,FALSE)*$D9,"")</f>
        <v/>
      </c>
      <c r="BD9" s="26" t="str">
        <f>IFERROR(VLOOKUP('Project Scoring'!BD15,pick_cost,2,FALSE)*$D9,"")</f>
        <v/>
      </c>
      <c r="BE9" s="26" t="str">
        <f>IFERROR(VLOOKUP('Project Scoring'!BE15,pick_cost,2,FALSE)*$D9,"")</f>
        <v/>
      </c>
      <c r="BF9" s="26" t="str">
        <f>IFERROR(VLOOKUP('Project Scoring'!BF15,pick_cost,2,FALSE)*$D9,"")</f>
        <v/>
      </c>
      <c r="BG9" s="26" t="str">
        <f>IFERROR(VLOOKUP('Project Scoring'!BG15,pick_cost,2,FALSE)*$D9,"")</f>
        <v/>
      </c>
      <c r="BH9" s="26" t="str">
        <f>IFERROR(VLOOKUP('Project Scoring'!BH15,pick_cost,2,FALSE)*$D9,"")</f>
        <v/>
      </c>
      <c r="BI9" s="26" t="str">
        <f>IFERROR(VLOOKUP('Project Scoring'!BI15,pick_cost,2,FALSE)*$D9,"")</f>
        <v/>
      </c>
      <c r="BJ9" s="26" t="str">
        <f>IFERROR(VLOOKUP('Project Scoring'!BJ15,pick_cost,2,FALSE)*$D9,"")</f>
        <v/>
      </c>
      <c r="BK9" s="26" t="str">
        <f>IFERROR(VLOOKUP('Project Scoring'!BK15,pick_cost,2,FALSE)*$D9,"")</f>
        <v/>
      </c>
      <c r="BL9" s="26" t="str">
        <f>IFERROR(VLOOKUP('Project Scoring'!BL15,pick_cost,2,FALSE)*$D9,"")</f>
        <v/>
      </c>
      <c r="BM9" s="26" t="str">
        <f>IFERROR(VLOOKUP('Project Scoring'!BM15,pick_cost,2,FALSE)*$D9,"")</f>
        <v/>
      </c>
      <c r="BN9" s="26" t="str">
        <f>IFERROR(VLOOKUP('Project Scoring'!BN15,pick_cost,2,FALSE)*$D9,"")</f>
        <v/>
      </c>
      <c r="BO9" s="26" t="str">
        <f>IFERROR(VLOOKUP('Project Scoring'!BO15,pick_cost,2,FALSE)*$D9,"")</f>
        <v/>
      </c>
      <c r="BP9" s="26" t="str">
        <f>IFERROR(VLOOKUP('Project Scoring'!BP15,pick_cost,2,FALSE)*$D9,"")</f>
        <v/>
      </c>
      <c r="BQ9" s="26" t="str">
        <f>IFERROR(VLOOKUP('Project Scoring'!BQ15,pick_cost,2,FALSE)*$D9,"")</f>
        <v/>
      </c>
      <c r="BR9" s="26" t="str">
        <f>IFERROR(VLOOKUP('Project Scoring'!BR15,pick_cost,2,FALSE)*$D9,"")</f>
        <v/>
      </c>
      <c r="BS9" s="26" t="str">
        <f>IFERROR(VLOOKUP('Project Scoring'!BS15,pick_cost,2,FALSE)*$D9,"")</f>
        <v/>
      </c>
      <c r="BT9" s="26" t="str">
        <f>IFERROR(VLOOKUP('Project Scoring'!BT15,pick_cost,2,FALSE)*$D9,"")</f>
        <v/>
      </c>
      <c r="BU9" s="26" t="str">
        <f>IFERROR(VLOOKUP('Project Scoring'!BU15,pick_cost,2,FALSE)*$D9,"")</f>
        <v/>
      </c>
      <c r="BV9" s="26" t="str">
        <f>IFERROR(VLOOKUP('Project Scoring'!BV15,pick_cost,2,FALSE)*$D9,"")</f>
        <v/>
      </c>
      <c r="BW9" s="26" t="str">
        <f>IFERROR(VLOOKUP('Project Scoring'!BW15,pick_cost,2,FALSE)*$D9,"")</f>
        <v/>
      </c>
      <c r="BX9" s="26" t="str">
        <f>IFERROR(VLOOKUP('Project Scoring'!BX15,pick_cost,2,FALSE)*$D9,"")</f>
        <v/>
      </c>
      <c r="BY9" s="26" t="str">
        <f>IFERROR(VLOOKUP('Project Scoring'!BY15,pick_cost,2,FALSE)*$D9,"")</f>
        <v/>
      </c>
      <c r="BZ9" s="26" t="str">
        <f>IFERROR(VLOOKUP('Project Scoring'!BZ15,pick_cost,2,FALSE)*$D9,"")</f>
        <v/>
      </c>
      <c r="CA9" s="26" t="str">
        <f>IFERROR(VLOOKUP('Project Scoring'!CA15,pick_cost,2,FALSE)*$D9,"")</f>
        <v/>
      </c>
      <c r="CB9" s="26" t="str">
        <f>IFERROR(VLOOKUP('Project Scoring'!CB15,pick_cost,2,FALSE)*$D9,"")</f>
        <v/>
      </c>
      <c r="CC9" s="26" t="str">
        <f>IFERROR(VLOOKUP('Project Scoring'!CC15,pick_cost,2,FALSE)*$D9,"")</f>
        <v/>
      </c>
      <c r="CD9" s="26" t="str">
        <f>IFERROR(VLOOKUP('Project Scoring'!CD15,pick_cost,2,FALSE)*$D9,"")</f>
        <v/>
      </c>
      <c r="CE9" s="26" t="str">
        <f>IFERROR(VLOOKUP('Project Scoring'!CE15,pick_cost,2,FALSE)*$D9,"")</f>
        <v/>
      </c>
      <c r="CF9" s="26" t="str">
        <f>IFERROR(VLOOKUP('Project Scoring'!CF15,pick_cost,2,FALSE)*$D9,"")</f>
        <v/>
      </c>
      <c r="CG9" s="26" t="str">
        <f>IFERROR(VLOOKUP('Project Scoring'!CG15,pick_cost,2,FALSE)*$D9,"")</f>
        <v/>
      </c>
      <c r="CH9" s="26" t="str">
        <f>IFERROR(VLOOKUP('Project Scoring'!CH15,pick_cost,2,FALSE)*$D9,"")</f>
        <v/>
      </c>
      <c r="CI9" s="26" t="str">
        <f>IFERROR(VLOOKUP('Project Scoring'!CI15,pick_cost,2,FALSE)*$D9,"")</f>
        <v/>
      </c>
      <c r="CJ9" s="26" t="str">
        <f>IFERROR(VLOOKUP('Project Scoring'!CJ15,pick_cost,2,FALSE)*$D9,"")</f>
        <v/>
      </c>
      <c r="CK9" s="26" t="str">
        <f>IFERROR(VLOOKUP('Project Scoring'!CK15,pick_cost,2,FALSE)*$D9,"")</f>
        <v/>
      </c>
      <c r="CL9" s="26" t="str">
        <f>IFERROR(VLOOKUP('Project Scoring'!CL15,pick_cost,2,FALSE)*$D9,"")</f>
        <v/>
      </c>
      <c r="CM9" s="26" t="str">
        <f>IFERROR(VLOOKUP('Project Scoring'!CM15,pick_cost,2,FALSE)*$D9,"")</f>
        <v/>
      </c>
      <c r="CN9" s="26" t="str">
        <f>IFERROR(VLOOKUP('Project Scoring'!CN15,pick_cost,2,FALSE)*$D9,"")</f>
        <v/>
      </c>
      <c r="CO9" s="26" t="str">
        <f>IFERROR(VLOOKUP('Project Scoring'!CO15,pick_cost,2,FALSE)*$D9,"")</f>
        <v/>
      </c>
      <c r="CP9" s="26" t="str">
        <f>IFERROR(VLOOKUP('Project Scoring'!CP15,pick_cost,2,FALSE)*$D9,"")</f>
        <v/>
      </c>
      <c r="CQ9" s="26" t="str">
        <f>IFERROR(VLOOKUP('Project Scoring'!CQ15,pick_cost,2,FALSE)*$D9,"")</f>
        <v/>
      </c>
      <c r="CR9" s="26" t="str">
        <f>IFERROR(VLOOKUP('Project Scoring'!CR15,pick_cost,2,FALSE)*$D9,"")</f>
        <v/>
      </c>
      <c r="CS9" s="26" t="str">
        <f>IFERROR(VLOOKUP('Project Scoring'!CS15,pick_cost,2,FALSE)*$D9,"")</f>
        <v/>
      </c>
      <c r="CT9" s="26" t="str">
        <f>IFERROR(VLOOKUP('Project Scoring'!CT15,pick_cost,2,FALSE)*$D9,"")</f>
        <v/>
      </c>
      <c r="CU9" s="26" t="str">
        <f>IFERROR(VLOOKUP('Project Scoring'!CU15,pick_cost,2,FALSE)*$D9,"")</f>
        <v/>
      </c>
      <c r="CV9" s="26" t="str">
        <f>IFERROR(VLOOKUP('Project Scoring'!CV15,pick_cost,2,FALSE)*$D9,"")</f>
        <v/>
      </c>
      <c r="CW9" s="26" t="str">
        <f>IFERROR(VLOOKUP('Project Scoring'!CW15,pick_cost,2,FALSE)*$D9,"")</f>
        <v/>
      </c>
    </row>
    <row r="10" spans="2:101" s="8" customFormat="1" ht="20.100000000000001" customHeight="1" x14ac:dyDescent="0.3">
      <c r="B10" s="23" t="str">
        <f>IF('Project Scoring'!B16="","",'Project Scoring'!B16)</f>
        <v>The level of recurrent expenditure required to maintain the project</v>
      </c>
      <c r="C10" s="24">
        <f>'Project Scoring'!C16</f>
        <v>0</v>
      </c>
      <c r="D10" s="26">
        <f>'Project Scoring'!D16</f>
        <v>1</v>
      </c>
      <c r="E10" s="26">
        <f>IFERROR(VLOOKUP('Project Scoring'!E16,pick_cost,2,FALSE)*$D10,"")</f>
        <v>1.5</v>
      </c>
      <c r="F10" s="26">
        <f>IFERROR(VLOOKUP('Project Scoring'!F16,pick_cost,2,FALSE)*$D10,"")</f>
        <v>0</v>
      </c>
      <c r="G10" s="26">
        <f>IFERROR(VLOOKUP('Project Scoring'!G16,pick_cost,2,FALSE)*$D10,"")</f>
        <v>1.5</v>
      </c>
      <c r="H10" s="26">
        <f>IFERROR(VLOOKUP('Project Scoring'!H16,pick_cost,2,FALSE)*$D10,"")</f>
        <v>1.5</v>
      </c>
      <c r="I10" s="26">
        <f>IFERROR(VLOOKUP('Project Scoring'!I16,pick_cost,2,FALSE)*$D10,"")</f>
        <v>0</v>
      </c>
      <c r="J10" s="26">
        <f>IFERROR(VLOOKUP('Project Scoring'!J16,pick_cost,2,FALSE)*$D10,"")</f>
        <v>0</v>
      </c>
      <c r="K10" s="26">
        <f>IFERROR(VLOOKUP('Project Scoring'!K16,pick_cost,2,FALSE)*$D10,"")</f>
        <v>-1.5</v>
      </c>
      <c r="L10" s="26">
        <f>IFERROR(VLOOKUP('Project Scoring'!L16,pick_cost,2,FALSE)*$D10,"")</f>
        <v>0</v>
      </c>
      <c r="M10" s="26">
        <f>IFERROR(VLOOKUP('Project Scoring'!M16,pick_cost,2,FALSE)*$D10,"")</f>
        <v>1.5</v>
      </c>
      <c r="N10" s="26">
        <f>IFERROR(VLOOKUP('Project Scoring'!N16,pick_cost,2,FALSE)*$D10,"")</f>
        <v>1.5</v>
      </c>
      <c r="O10" s="26" t="str">
        <f>IFERROR(VLOOKUP('Project Scoring'!O16,pick_cost,2,FALSE)*$D10,"")</f>
        <v/>
      </c>
      <c r="P10" s="26" t="str">
        <f>IFERROR(VLOOKUP('Project Scoring'!P16,pick_cost,2,FALSE)*$D10,"")</f>
        <v/>
      </c>
      <c r="Q10" s="26" t="str">
        <f>IFERROR(VLOOKUP('Project Scoring'!Q16,pick_cost,2,FALSE)*$D10,"")</f>
        <v/>
      </c>
      <c r="R10" s="26" t="str">
        <f>IFERROR(VLOOKUP('Project Scoring'!R16,pick_cost,2,FALSE)*$D10,"")</f>
        <v/>
      </c>
      <c r="S10" s="26" t="str">
        <f>IFERROR(VLOOKUP('Project Scoring'!S16,pick_cost,2,FALSE)*$D10,"")</f>
        <v/>
      </c>
      <c r="T10" s="26" t="str">
        <f>IFERROR(VLOOKUP('Project Scoring'!T16,pick_cost,2,FALSE)*$D10,"")</f>
        <v/>
      </c>
      <c r="U10" s="26"/>
      <c r="V10" s="26"/>
      <c r="W10" s="26"/>
      <c r="X10" s="26" t="str">
        <f>IFERROR(VLOOKUP('Project Scoring'!X16,pick_cost,2,FALSE)*$D10,"")</f>
        <v/>
      </c>
      <c r="Y10" s="26" t="str">
        <f>IFERROR(VLOOKUP('Project Scoring'!Y16,pick_cost,2,FALSE)*$D10,"")</f>
        <v/>
      </c>
      <c r="Z10" s="26" t="str">
        <f>IFERROR(VLOOKUP('Project Scoring'!Z16,pick_cost,2,FALSE)*$D10,"")</f>
        <v/>
      </c>
      <c r="AA10" s="26" t="str">
        <f>IFERROR(VLOOKUP('Project Scoring'!AA16,pick_cost,2,FALSE)*$D10,"")</f>
        <v/>
      </c>
      <c r="AB10" s="26" t="str">
        <f>IFERROR(VLOOKUP('Project Scoring'!AB16,pick_cost,2,FALSE)*$D10,"")</f>
        <v/>
      </c>
      <c r="AC10" s="26" t="str">
        <f>IFERROR(VLOOKUP('Project Scoring'!AC16,pick_cost,2,FALSE)*$D10,"")</f>
        <v/>
      </c>
      <c r="AD10" s="26" t="str">
        <f>IFERROR(VLOOKUP('Project Scoring'!AD16,pick_cost,2,FALSE)*$D10,"")</f>
        <v/>
      </c>
      <c r="AE10" s="26" t="str">
        <f>IFERROR(VLOOKUP('Project Scoring'!AE16,pick_cost,2,FALSE)*$D10,"")</f>
        <v/>
      </c>
      <c r="AF10" s="26" t="str">
        <f>IFERROR(VLOOKUP('Project Scoring'!AF16,pick_cost,2,FALSE)*$D10,"")</f>
        <v/>
      </c>
      <c r="AG10" s="26" t="str">
        <f>IFERROR(VLOOKUP('Project Scoring'!AG16,pick_cost,2,FALSE)*$D10,"")</f>
        <v/>
      </c>
      <c r="AH10" s="26" t="str">
        <f>IFERROR(VLOOKUP('Project Scoring'!AH16,pick_cost,2,FALSE)*$D10,"")</f>
        <v/>
      </c>
      <c r="AI10" s="26" t="str">
        <f>IFERROR(VLOOKUP('Project Scoring'!AI16,pick_cost,2,FALSE)*$D10,"")</f>
        <v/>
      </c>
      <c r="AJ10" s="26" t="str">
        <f>IFERROR(VLOOKUP('Project Scoring'!AJ16,pick_cost,2,FALSE)*$D10,"")</f>
        <v/>
      </c>
      <c r="AK10" s="26" t="str">
        <f>IFERROR(VLOOKUP('Project Scoring'!AK16,pick_cost,2,FALSE)*$D10,"")</f>
        <v/>
      </c>
      <c r="AL10" s="26" t="str">
        <f>IFERROR(VLOOKUP('Project Scoring'!AL16,pick_cost,2,FALSE)*$D10,"")</f>
        <v/>
      </c>
      <c r="AM10" s="26" t="str">
        <f>IFERROR(VLOOKUP('Project Scoring'!AM16,pick_cost,2,FALSE)*$D10,"")</f>
        <v/>
      </c>
      <c r="AN10" s="26" t="str">
        <f>IFERROR(VLOOKUP('Project Scoring'!AN16,pick_cost,2,FALSE)*$D10,"")</f>
        <v/>
      </c>
      <c r="AO10" s="26" t="str">
        <f>IFERROR(VLOOKUP('Project Scoring'!AO16,pick_cost,2,FALSE)*$D10,"")</f>
        <v/>
      </c>
      <c r="AP10" s="26" t="str">
        <f>IFERROR(VLOOKUP('Project Scoring'!AP16,pick_cost,2,FALSE)*$D10,"")</f>
        <v/>
      </c>
      <c r="AQ10" s="26" t="str">
        <f>IFERROR(VLOOKUP('Project Scoring'!AQ16,pick_cost,2,FALSE)*$D10,"")</f>
        <v/>
      </c>
      <c r="AR10" s="26" t="str">
        <f>IFERROR(VLOOKUP('Project Scoring'!AR16,pick_cost,2,FALSE)*$D10,"")</f>
        <v/>
      </c>
      <c r="AS10" s="26" t="str">
        <f>IFERROR(VLOOKUP('Project Scoring'!AS16,pick_cost,2,FALSE)*$D10,"")</f>
        <v/>
      </c>
      <c r="AT10" s="26" t="str">
        <f>IFERROR(VLOOKUP('Project Scoring'!AT16,pick_cost,2,FALSE)*$D10,"")</f>
        <v/>
      </c>
      <c r="AU10" s="26" t="str">
        <f>IFERROR(VLOOKUP('Project Scoring'!AU16,pick_cost,2,FALSE)*$D10,"")</f>
        <v/>
      </c>
      <c r="AV10" s="26" t="str">
        <f>IFERROR(VLOOKUP('Project Scoring'!AV16,pick_cost,2,FALSE)*$D10,"")</f>
        <v/>
      </c>
      <c r="AW10" s="26" t="str">
        <f>IFERROR(VLOOKUP('Project Scoring'!AW16,pick_cost,2,FALSE)*$D10,"")</f>
        <v/>
      </c>
      <c r="AX10" s="26" t="str">
        <f>IFERROR(VLOOKUP('Project Scoring'!AX16,pick_cost,2,FALSE)*$D10,"")</f>
        <v/>
      </c>
      <c r="AY10" s="26" t="str">
        <f>IFERROR(VLOOKUP('Project Scoring'!AY16,pick_cost,2,FALSE)*$D10,"")</f>
        <v/>
      </c>
      <c r="AZ10" s="26" t="str">
        <f>IFERROR(VLOOKUP('Project Scoring'!AZ16,pick_cost,2,FALSE)*$D10,"")</f>
        <v/>
      </c>
      <c r="BA10" s="26" t="str">
        <f>IFERROR(VLOOKUP('Project Scoring'!BA16,pick_cost,2,FALSE)*$D10,"")</f>
        <v/>
      </c>
      <c r="BB10" s="26" t="str">
        <f>IFERROR(VLOOKUP('Project Scoring'!BB16,pick_cost,2,FALSE)*$D10,"")</f>
        <v/>
      </c>
      <c r="BC10" s="26" t="str">
        <f>IFERROR(VLOOKUP('Project Scoring'!BC16,pick_cost,2,FALSE)*$D10,"")</f>
        <v/>
      </c>
      <c r="BD10" s="26" t="str">
        <f>IFERROR(VLOOKUP('Project Scoring'!BD16,pick_cost,2,FALSE)*$D10,"")</f>
        <v/>
      </c>
      <c r="BE10" s="26" t="str">
        <f>IFERROR(VLOOKUP('Project Scoring'!BE16,pick_cost,2,FALSE)*$D10,"")</f>
        <v/>
      </c>
      <c r="BF10" s="26" t="str">
        <f>IFERROR(VLOOKUP('Project Scoring'!BF16,pick_cost,2,FALSE)*$D10,"")</f>
        <v/>
      </c>
      <c r="BG10" s="26" t="str">
        <f>IFERROR(VLOOKUP('Project Scoring'!BG16,pick_cost,2,FALSE)*$D10,"")</f>
        <v/>
      </c>
      <c r="BH10" s="26" t="str">
        <f>IFERROR(VLOOKUP('Project Scoring'!BH16,pick_cost,2,FALSE)*$D10,"")</f>
        <v/>
      </c>
      <c r="BI10" s="26" t="str">
        <f>IFERROR(VLOOKUP('Project Scoring'!BI16,pick_cost,2,FALSE)*$D10,"")</f>
        <v/>
      </c>
      <c r="BJ10" s="26" t="str">
        <f>IFERROR(VLOOKUP('Project Scoring'!BJ16,pick_cost,2,FALSE)*$D10,"")</f>
        <v/>
      </c>
      <c r="BK10" s="26" t="str">
        <f>IFERROR(VLOOKUP('Project Scoring'!BK16,pick_cost,2,FALSE)*$D10,"")</f>
        <v/>
      </c>
      <c r="BL10" s="26" t="str">
        <f>IFERROR(VLOOKUP('Project Scoring'!BL16,pick_cost,2,FALSE)*$D10,"")</f>
        <v/>
      </c>
      <c r="BM10" s="26" t="str">
        <f>IFERROR(VLOOKUP('Project Scoring'!BM16,pick_cost,2,FALSE)*$D10,"")</f>
        <v/>
      </c>
      <c r="BN10" s="26" t="str">
        <f>IFERROR(VLOOKUP('Project Scoring'!BN16,pick_cost,2,FALSE)*$D10,"")</f>
        <v/>
      </c>
      <c r="BO10" s="26" t="str">
        <f>IFERROR(VLOOKUP('Project Scoring'!BO16,pick_cost,2,FALSE)*$D10,"")</f>
        <v/>
      </c>
      <c r="BP10" s="26" t="str">
        <f>IFERROR(VLOOKUP('Project Scoring'!BP16,pick_cost,2,FALSE)*$D10,"")</f>
        <v/>
      </c>
      <c r="BQ10" s="26" t="str">
        <f>IFERROR(VLOOKUP('Project Scoring'!BQ16,pick_cost,2,FALSE)*$D10,"")</f>
        <v/>
      </c>
      <c r="BR10" s="26" t="str">
        <f>IFERROR(VLOOKUP('Project Scoring'!BR16,pick_cost,2,FALSE)*$D10,"")</f>
        <v/>
      </c>
      <c r="BS10" s="26" t="str">
        <f>IFERROR(VLOOKUP('Project Scoring'!BS16,pick_cost,2,FALSE)*$D10,"")</f>
        <v/>
      </c>
      <c r="BT10" s="26" t="str">
        <f>IFERROR(VLOOKUP('Project Scoring'!BT16,pick_cost,2,FALSE)*$D10,"")</f>
        <v/>
      </c>
      <c r="BU10" s="26" t="str">
        <f>IFERROR(VLOOKUP('Project Scoring'!BU16,pick_cost,2,FALSE)*$D10,"")</f>
        <v/>
      </c>
      <c r="BV10" s="26" t="str">
        <f>IFERROR(VLOOKUP('Project Scoring'!BV16,pick_cost,2,FALSE)*$D10,"")</f>
        <v/>
      </c>
      <c r="BW10" s="26" t="str">
        <f>IFERROR(VLOOKUP('Project Scoring'!BW16,pick_cost,2,FALSE)*$D10,"")</f>
        <v/>
      </c>
      <c r="BX10" s="26" t="str">
        <f>IFERROR(VLOOKUP('Project Scoring'!BX16,pick_cost,2,FALSE)*$D10,"")</f>
        <v/>
      </c>
      <c r="BY10" s="26" t="str">
        <f>IFERROR(VLOOKUP('Project Scoring'!BY16,pick_cost,2,FALSE)*$D10,"")</f>
        <v/>
      </c>
      <c r="BZ10" s="26" t="str">
        <f>IFERROR(VLOOKUP('Project Scoring'!BZ16,pick_cost,2,FALSE)*$D10,"")</f>
        <v/>
      </c>
      <c r="CA10" s="26" t="str">
        <f>IFERROR(VLOOKUP('Project Scoring'!CA16,pick_cost,2,FALSE)*$D10,"")</f>
        <v/>
      </c>
      <c r="CB10" s="26" t="str">
        <f>IFERROR(VLOOKUP('Project Scoring'!CB16,pick_cost,2,FALSE)*$D10,"")</f>
        <v/>
      </c>
      <c r="CC10" s="26" t="str">
        <f>IFERROR(VLOOKUP('Project Scoring'!CC16,pick_cost,2,FALSE)*$D10,"")</f>
        <v/>
      </c>
      <c r="CD10" s="26" t="str">
        <f>IFERROR(VLOOKUP('Project Scoring'!CD16,pick_cost,2,FALSE)*$D10,"")</f>
        <v/>
      </c>
      <c r="CE10" s="26" t="str">
        <f>IFERROR(VLOOKUP('Project Scoring'!CE16,pick_cost,2,FALSE)*$D10,"")</f>
        <v/>
      </c>
      <c r="CF10" s="26" t="str">
        <f>IFERROR(VLOOKUP('Project Scoring'!CF16,pick_cost,2,FALSE)*$D10,"")</f>
        <v/>
      </c>
      <c r="CG10" s="26" t="str">
        <f>IFERROR(VLOOKUP('Project Scoring'!CG16,pick_cost,2,FALSE)*$D10,"")</f>
        <v/>
      </c>
      <c r="CH10" s="26" t="str">
        <f>IFERROR(VLOOKUP('Project Scoring'!CH16,pick_cost,2,FALSE)*$D10,"")</f>
        <v/>
      </c>
      <c r="CI10" s="26" t="str">
        <f>IFERROR(VLOOKUP('Project Scoring'!CI16,pick_cost,2,FALSE)*$D10,"")</f>
        <v/>
      </c>
      <c r="CJ10" s="26" t="str">
        <f>IFERROR(VLOOKUP('Project Scoring'!CJ16,pick_cost,2,FALSE)*$D10,"")</f>
        <v/>
      </c>
      <c r="CK10" s="26" t="str">
        <f>IFERROR(VLOOKUP('Project Scoring'!CK16,pick_cost,2,FALSE)*$D10,"")</f>
        <v/>
      </c>
      <c r="CL10" s="26" t="str">
        <f>IFERROR(VLOOKUP('Project Scoring'!CL16,pick_cost,2,FALSE)*$D10,"")</f>
        <v/>
      </c>
      <c r="CM10" s="26" t="str">
        <f>IFERROR(VLOOKUP('Project Scoring'!CM16,pick_cost,2,FALSE)*$D10,"")</f>
        <v/>
      </c>
      <c r="CN10" s="26" t="str">
        <f>IFERROR(VLOOKUP('Project Scoring'!CN16,pick_cost,2,FALSE)*$D10,"")</f>
        <v/>
      </c>
      <c r="CO10" s="26" t="str">
        <f>IFERROR(VLOOKUP('Project Scoring'!CO16,pick_cost,2,FALSE)*$D10,"")</f>
        <v/>
      </c>
      <c r="CP10" s="26" t="str">
        <f>IFERROR(VLOOKUP('Project Scoring'!CP16,pick_cost,2,FALSE)*$D10,"")</f>
        <v/>
      </c>
      <c r="CQ10" s="26" t="str">
        <f>IFERROR(VLOOKUP('Project Scoring'!CQ16,pick_cost,2,FALSE)*$D10,"")</f>
        <v/>
      </c>
      <c r="CR10" s="26" t="str">
        <f>IFERROR(VLOOKUP('Project Scoring'!CR16,pick_cost,2,FALSE)*$D10,"")</f>
        <v/>
      </c>
      <c r="CS10" s="26" t="str">
        <f>IFERROR(VLOOKUP('Project Scoring'!CS16,pick_cost,2,FALSE)*$D10,"")</f>
        <v/>
      </c>
      <c r="CT10" s="26" t="str">
        <f>IFERROR(VLOOKUP('Project Scoring'!CT16,pick_cost,2,FALSE)*$D10,"")</f>
        <v/>
      </c>
      <c r="CU10" s="26" t="str">
        <f>IFERROR(VLOOKUP('Project Scoring'!CU16,pick_cost,2,FALSE)*$D10,"")</f>
        <v/>
      </c>
      <c r="CV10" s="26" t="str">
        <f>IFERROR(VLOOKUP('Project Scoring'!CV16,pick_cost,2,FALSE)*$D10,"")</f>
        <v/>
      </c>
      <c r="CW10" s="26" t="str">
        <f>IFERROR(VLOOKUP('Project Scoring'!CW16,pick_cost,2,FALSE)*$D10,"")</f>
        <v/>
      </c>
    </row>
    <row r="11" spans="2:101" s="8" customFormat="1" ht="20.100000000000001" customHeight="1" x14ac:dyDescent="0.3">
      <c r="B11" s="23" t="str">
        <f>IF('Project Scoring'!B17="","",'Project Scoring'!B17)</f>
        <v/>
      </c>
      <c r="C11" s="24">
        <f>'Project Scoring'!C17</f>
        <v>0</v>
      </c>
      <c r="D11" s="26">
        <f>'Project Scoring'!D17</f>
        <v>0</v>
      </c>
      <c r="E11" s="26" t="str">
        <f>IFERROR(VLOOKUP('Project Scoring'!E17,pick_cost,2,FALSE)*$D11,"")</f>
        <v/>
      </c>
      <c r="F11" s="26" t="str">
        <f>IFERROR(VLOOKUP('Project Scoring'!F17,pick_cost,2,FALSE)*$D11,"")</f>
        <v/>
      </c>
      <c r="G11" s="26" t="str">
        <f>IFERROR(VLOOKUP('Project Scoring'!G17,pick_cost,2,FALSE)*$D11,"")</f>
        <v/>
      </c>
      <c r="H11" s="26" t="str">
        <f>IFERROR(VLOOKUP('Project Scoring'!H17,pick_cost,2,FALSE)*$D11,"")</f>
        <v/>
      </c>
      <c r="I11" s="26" t="str">
        <f>IFERROR(VLOOKUP('Project Scoring'!I17,pick_cost,2,FALSE)*$D11,"")</f>
        <v/>
      </c>
      <c r="J11" s="26" t="str">
        <f>IFERROR(VLOOKUP('Project Scoring'!J17,pick_cost,2,FALSE)*$D11,"")</f>
        <v/>
      </c>
      <c r="K11" s="26" t="str">
        <f>IFERROR(VLOOKUP('Project Scoring'!K17,pick_cost,2,FALSE)*$D11,"")</f>
        <v/>
      </c>
      <c r="L11" s="26" t="str">
        <f>IFERROR(VLOOKUP('Project Scoring'!L17,pick_cost,2,FALSE)*$D11,"")</f>
        <v/>
      </c>
      <c r="M11" s="26" t="str">
        <f>IFERROR(VLOOKUP('Project Scoring'!M17,pick_cost,2,FALSE)*$D11,"")</f>
        <v/>
      </c>
      <c r="N11" s="26" t="str">
        <f>IFERROR(VLOOKUP('Project Scoring'!N17,pick_cost,2,FALSE)*$D11,"")</f>
        <v/>
      </c>
      <c r="O11" s="26" t="str">
        <f>IFERROR(VLOOKUP('Project Scoring'!O17,pick_cost,2,FALSE)*$D11,"")</f>
        <v/>
      </c>
      <c r="P11" s="26" t="str">
        <f>IFERROR(VLOOKUP('Project Scoring'!P17,pick_cost,2,FALSE)*$D11,"")</f>
        <v/>
      </c>
      <c r="Q11" s="26" t="str">
        <f>IFERROR(VLOOKUP('Project Scoring'!Q17,pick_cost,2,FALSE)*$D11,"")</f>
        <v/>
      </c>
      <c r="R11" s="26" t="str">
        <f>IFERROR(VLOOKUP('Project Scoring'!R17,pick_cost,2,FALSE)*$D11,"")</f>
        <v/>
      </c>
      <c r="S11" s="26" t="str">
        <f>IFERROR(VLOOKUP('Project Scoring'!S17,pick_cost,2,FALSE)*$D11,"")</f>
        <v/>
      </c>
      <c r="T11" s="26" t="str">
        <f>IFERROR(VLOOKUP('Project Scoring'!T17,pick_cost,2,FALSE)*$D11,"")</f>
        <v/>
      </c>
      <c r="U11" s="26"/>
      <c r="V11" s="26"/>
      <c r="W11" s="26"/>
      <c r="X11" s="26" t="str">
        <f>IFERROR(VLOOKUP('Project Scoring'!X17,pick_cost,2,FALSE)*$D11,"")</f>
        <v/>
      </c>
      <c r="Y11" s="26" t="str">
        <f>IFERROR(VLOOKUP('Project Scoring'!Y17,pick_cost,2,FALSE)*$D11,"")</f>
        <v/>
      </c>
      <c r="Z11" s="26" t="str">
        <f>IFERROR(VLOOKUP('Project Scoring'!Z17,pick_cost,2,FALSE)*$D11,"")</f>
        <v/>
      </c>
      <c r="AA11" s="26" t="str">
        <f>IFERROR(VLOOKUP('Project Scoring'!AA17,pick_cost,2,FALSE)*$D11,"")</f>
        <v/>
      </c>
      <c r="AB11" s="26" t="str">
        <f>IFERROR(VLOOKUP('Project Scoring'!AB17,pick_cost,2,FALSE)*$D11,"")</f>
        <v/>
      </c>
      <c r="AC11" s="26" t="str">
        <f>IFERROR(VLOOKUP('Project Scoring'!AC17,pick_cost,2,FALSE)*$D11,"")</f>
        <v/>
      </c>
      <c r="AD11" s="26" t="str">
        <f>IFERROR(VLOOKUP('Project Scoring'!AD17,pick_cost,2,FALSE)*$D11,"")</f>
        <v/>
      </c>
      <c r="AE11" s="26" t="str">
        <f>IFERROR(VLOOKUP('Project Scoring'!AE17,pick_cost,2,FALSE)*$D11,"")</f>
        <v/>
      </c>
      <c r="AF11" s="26" t="str">
        <f>IFERROR(VLOOKUP('Project Scoring'!AF17,pick_cost,2,FALSE)*$D11,"")</f>
        <v/>
      </c>
      <c r="AG11" s="26" t="str">
        <f>IFERROR(VLOOKUP('Project Scoring'!AG17,pick_cost,2,FALSE)*$D11,"")</f>
        <v/>
      </c>
      <c r="AH11" s="26" t="str">
        <f>IFERROR(VLOOKUP('Project Scoring'!AH17,pick_cost,2,FALSE)*$D11,"")</f>
        <v/>
      </c>
      <c r="AI11" s="26" t="str">
        <f>IFERROR(VLOOKUP('Project Scoring'!AI17,pick_cost,2,FALSE)*$D11,"")</f>
        <v/>
      </c>
      <c r="AJ11" s="26" t="str">
        <f>IFERROR(VLOOKUP('Project Scoring'!AJ17,pick_cost,2,FALSE)*$D11,"")</f>
        <v/>
      </c>
      <c r="AK11" s="26" t="str">
        <f>IFERROR(VLOOKUP('Project Scoring'!AK17,pick_cost,2,FALSE)*$D11,"")</f>
        <v/>
      </c>
      <c r="AL11" s="26" t="str">
        <f>IFERROR(VLOOKUP('Project Scoring'!AL17,pick_cost,2,FALSE)*$D11,"")</f>
        <v/>
      </c>
      <c r="AM11" s="26" t="str">
        <f>IFERROR(VLOOKUP('Project Scoring'!AM17,pick_cost,2,FALSE)*$D11,"")</f>
        <v/>
      </c>
      <c r="AN11" s="26" t="str">
        <f>IFERROR(VLOOKUP('Project Scoring'!AN17,pick_cost,2,FALSE)*$D11,"")</f>
        <v/>
      </c>
      <c r="AO11" s="26" t="str">
        <f>IFERROR(VLOOKUP('Project Scoring'!AO17,pick_cost,2,FALSE)*$D11,"")</f>
        <v/>
      </c>
      <c r="AP11" s="26" t="str">
        <f>IFERROR(VLOOKUP('Project Scoring'!AP17,pick_cost,2,FALSE)*$D11,"")</f>
        <v/>
      </c>
      <c r="AQ11" s="26" t="str">
        <f>IFERROR(VLOOKUP('Project Scoring'!AQ17,pick_cost,2,FALSE)*$D11,"")</f>
        <v/>
      </c>
      <c r="AR11" s="26" t="str">
        <f>IFERROR(VLOOKUP('Project Scoring'!AR17,pick_cost,2,FALSE)*$D11,"")</f>
        <v/>
      </c>
      <c r="AS11" s="26" t="str">
        <f>IFERROR(VLOOKUP('Project Scoring'!AS17,pick_cost,2,FALSE)*$D11,"")</f>
        <v/>
      </c>
      <c r="AT11" s="26" t="str">
        <f>IFERROR(VLOOKUP('Project Scoring'!AT17,pick_cost,2,FALSE)*$D11,"")</f>
        <v/>
      </c>
      <c r="AU11" s="26" t="str">
        <f>IFERROR(VLOOKUP('Project Scoring'!AU17,pick_cost,2,FALSE)*$D11,"")</f>
        <v/>
      </c>
      <c r="AV11" s="26" t="str">
        <f>IFERROR(VLOOKUP('Project Scoring'!AV17,pick_cost,2,FALSE)*$D11,"")</f>
        <v/>
      </c>
      <c r="AW11" s="26" t="str">
        <f>IFERROR(VLOOKUP('Project Scoring'!AW17,pick_cost,2,FALSE)*$D11,"")</f>
        <v/>
      </c>
      <c r="AX11" s="26" t="str">
        <f>IFERROR(VLOOKUP('Project Scoring'!AX17,pick_cost,2,FALSE)*$D11,"")</f>
        <v/>
      </c>
      <c r="AY11" s="26" t="str">
        <f>IFERROR(VLOOKUP('Project Scoring'!AY17,pick_cost,2,FALSE)*$D11,"")</f>
        <v/>
      </c>
      <c r="AZ11" s="26" t="str">
        <f>IFERROR(VLOOKUP('Project Scoring'!AZ17,pick_cost,2,FALSE)*$D11,"")</f>
        <v/>
      </c>
      <c r="BA11" s="26" t="str">
        <f>IFERROR(VLOOKUP('Project Scoring'!BA17,pick_cost,2,FALSE)*$D11,"")</f>
        <v/>
      </c>
      <c r="BB11" s="26" t="str">
        <f>IFERROR(VLOOKUP('Project Scoring'!BB17,pick_cost,2,FALSE)*$D11,"")</f>
        <v/>
      </c>
      <c r="BC11" s="26" t="str">
        <f>IFERROR(VLOOKUP('Project Scoring'!BC17,pick_cost,2,FALSE)*$D11,"")</f>
        <v/>
      </c>
      <c r="BD11" s="26" t="str">
        <f>IFERROR(VLOOKUP('Project Scoring'!BD17,pick_cost,2,FALSE)*$D11,"")</f>
        <v/>
      </c>
      <c r="BE11" s="26" t="str">
        <f>IFERROR(VLOOKUP('Project Scoring'!BE17,pick_cost,2,FALSE)*$D11,"")</f>
        <v/>
      </c>
      <c r="BF11" s="26" t="str">
        <f>IFERROR(VLOOKUP('Project Scoring'!BF17,pick_cost,2,FALSE)*$D11,"")</f>
        <v/>
      </c>
      <c r="BG11" s="26" t="str">
        <f>IFERROR(VLOOKUP('Project Scoring'!BG17,pick_cost,2,FALSE)*$D11,"")</f>
        <v/>
      </c>
      <c r="BH11" s="26" t="str">
        <f>IFERROR(VLOOKUP('Project Scoring'!BH17,pick_cost,2,FALSE)*$D11,"")</f>
        <v/>
      </c>
      <c r="BI11" s="26" t="str">
        <f>IFERROR(VLOOKUP('Project Scoring'!BI17,pick_cost,2,FALSE)*$D11,"")</f>
        <v/>
      </c>
      <c r="BJ11" s="26" t="str">
        <f>IFERROR(VLOOKUP('Project Scoring'!BJ17,pick_cost,2,FALSE)*$D11,"")</f>
        <v/>
      </c>
      <c r="BK11" s="26" t="str">
        <f>IFERROR(VLOOKUP('Project Scoring'!BK17,pick_cost,2,FALSE)*$D11,"")</f>
        <v/>
      </c>
      <c r="BL11" s="26" t="str">
        <f>IFERROR(VLOOKUP('Project Scoring'!BL17,pick_cost,2,FALSE)*$D11,"")</f>
        <v/>
      </c>
      <c r="BM11" s="26" t="str">
        <f>IFERROR(VLOOKUP('Project Scoring'!BM17,pick_cost,2,FALSE)*$D11,"")</f>
        <v/>
      </c>
      <c r="BN11" s="26" t="str">
        <f>IFERROR(VLOOKUP('Project Scoring'!BN17,pick_cost,2,FALSE)*$D11,"")</f>
        <v/>
      </c>
      <c r="BO11" s="26" t="str">
        <f>IFERROR(VLOOKUP('Project Scoring'!BO17,pick_cost,2,FALSE)*$D11,"")</f>
        <v/>
      </c>
      <c r="BP11" s="26" t="str">
        <f>IFERROR(VLOOKUP('Project Scoring'!BP17,pick_cost,2,FALSE)*$D11,"")</f>
        <v/>
      </c>
      <c r="BQ11" s="26" t="str">
        <f>IFERROR(VLOOKUP('Project Scoring'!BQ17,pick_cost,2,FALSE)*$D11,"")</f>
        <v/>
      </c>
      <c r="BR11" s="26" t="str">
        <f>IFERROR(VLOOKUP('Project Scoring'!BR17,pick_cost,2,FALSE)*$D11,"")</f>
        <v/>
      </c>
      <c r="BS11" s="26" t="str">
        <f>IFERROR(VLOOKUP('Project Scoring'!BS17,pick_cost,2,FALSE)*$D11,"")</f>
        <v/>
      </c>
      <c r="BT11" s="26" t="str">
        <f>IFERROR(VLOOKUP('Project Scoring'!BT17,pick_cost,2,FALSE)*$D11,"")</f>
        <v/>
      </c>
      <c r="BU11" s="26" t="str">
        <f>IFERROR(VLOOKUP('Project Scoring'!BU17,pick_cost,2,FALSE)*$D11,"")</f>
        <v/>
      </c>
      <c r="BV11" s="26" t="str">
        <f>IFERROR(VLOOKUP('Project Scoring'!BV17,pick_cost,2,FALSE)*$D11,"")</f>
        <v/>
      </c>
      <c r="BW11" s="26" t="str">
        <f>IFERROR(VLOOKUP('Project Scoring'!BW17,pick_cost,2,FALSE)*$D11,"")</f>
        <v/>
      </c>
      <c r="BX11" s="26" t="str">
        <f>IFERROR(VLOOKUP('Project Scoring'!BX17,pick_cost,2,FALSE)*$D11,"")</f>
        <v/>
      </c>
      <c r="BY11" s="26" t="str">
        <f>IFERROR(VLOOKUP('Project Scoring'!BY17,pick_cost,2,FALSE)*$D11,"")</f>
        <v/>
      </c>
      <c r="BZ11" s="26" t="str">
        <f>IFERROR(VLOOKUP('Project Scoring'!BZ17,pick_cost,2,FALSE)*$D11,"")</f>
        <v/>
      </c>
      <c r="CA11" s="26" t="str">
        <f>IFERROR(VLOOKUP('Project Scoring'!CA17,pick_cost,2,FALSE)*$D11,"")</f>
        <v/>
      </c>
      <c r="CB11" s="26" t="str">
        <f>IFERROR(VLOOKUP('Project Scoring'!CB17,pick_cost,2,FALSE)*$D11,"")</f>
        <v/>
      </c>
      <c r="CC11" s="26" t="str">
        <f>IFERROR(VLOOKUP('Project Scoring'!CC17,pick_cost,2,FALSE)*$D11,"")</f>
        <v/>
      </c>
      <c r="CD11" s="26" t="str">
        <f>IFERROR(VLOOKUP('Project Scoring'!CD17,pick_cost,2,FALSE)*$D11,"")</f>
        <v/>
      </c>
      <c r="CE11" s="26" t="str">
        <f>IFERROR(VLOOKUP('Project Scoring'!CE17,pick_cost,2,FALSE)*$D11,"")</f>
        <v/>
      </c>
      <c r="CF11" s="26" t="str">
        <f>IFERROR(VLOOKUP('Project Scoring'!CF17,pick_cost,2,FALSE)*$D11,"")</f>
        <v/>
      </c>
      <c r="CG11" s="26" t="str">
        <f>IFERROR(VLOOKUP('Project Scoring'!CG17,pick_cost,2,FALSE)*$D11,"")</f>
        <v/>
      </c>
      <c r="CH11" s="26" t="str">
        <f>IFERROR(VLOOKUP('Project Scoring'!CH17,pick_cost,2,FALSE)*$D11,"")</f>
        <v/>
      </c>
      <c r="CI11" s="26" t="str">
        <f>IFERROR(VLOOKUP('Project Scoring'!CI17,pick_cost,2,FALSE)*$D11,"")</f>
        <v/>
      </c>
      <c r="CJ11" s="26" t="str">
        <f>IFERROR(VLOOKUP('Project Scoring'!CJ17,pick_cost,2,FALSE)*$D11,"")</f>
        <v/>
      </c>
      <c r="CK11" s="26" t="str">
        <f>IFERROR(VLOOKUP('Project Scoring'!CK17,pick_cost,2,FALSE)*$D11,"")</f>
        <v/>
      </c>
      <c r="CL11" s="26" t="str">
        <f>IFERROR(VLOOKUP('Project Scoring'!CL17,pick_cost,2,FALSE)*$D11,"")</f>
        <v/>
      </c>
      <c r="CM11" s="26" t="str">
        <f>IFERROR(VLOOKUP('Project Scoring'!CM17,pick_cost,2,FALSE)*$D11,"")</f>
        <v/>
      </c>
      <c r="CN11" s="26" t="str">
        <f>IFERROR(VLOOKUP('Project Scoring'!CN17,pick_cost,2,FALSE)*$D11,"")</f>
        <v/>
      </c>
      <c r="CO11" s="26" t="str">
        <f>IFERROR(VLOOKUP('Project Scoring'!CO17,pick_cost,2,FALSE)*$D11,"")</f>
        <v/>
      </c>
      <c r="CP11" s="26" t="str">
        <f>IFERROR(VLOOKUP('Project Scoring'!CP17,pick_cost,2,FALSE)*$D11,"")</f>
        <v/>
      </c>
      <c r="CQ11" s="26" t="str">
        <f>IFERROR(VLOOKUP('Project Scoring'!CQ17,pick_cost,2,FALSE)*$D11,"")</f>
        <v/>
      </c>
      <c r="CR11" s="26" t="str">
        <f>IFERROR(VLOOKUP('Project Scoring'!CR17,pick_cost,2,FALSE)*$D11,"")</f>
        <v/>
      </c>
      <c r="CS11" s="26" t="str">
        <f>IFERROR(VLOOKUP('Project Scoring'!CS17,pick_cost,2,FALSE)*$D11,"")</f>
        <v/>
      </c>
      <c r="CT11" s="26" t="str">
        <f>IFERROR(VLOOKUP('Project Scoring'!CT17,pick_cost,2,FALSE)*$D11,"")</f>
        <v/>
      </c>
      <c r="CU11" s="26" t="str">
        <f>IFERROR(VLOOKUP('Project Scoring'!CU17,pick_cost,2,FALSE)*$D11,"")</f>
        <v/>
      </c>
      <c r="CV11" s="26" t="str">
        <f>IFERROR(VLOOKUP('Project Scoring'!CV17,pick_cost,2,FALSE)*$D11,"")</f>
        <v/>
      </c>
      <c r="CW11" s="26" t="str">
        <f>IFERROR(VLOOKUP('Project Scoring'!CW17,pick_cost,2,FALSE)*$D11,"")</f>
        <v/>
      </c>
    </row>
    <row r="12" spans="2:101" s="8" customFormat="1" ht="20.100000000000001" customHeight="1" x14ac:dyDescent="0.3">
      <c r="B12" s="55" t="str">
        <f>IF('Project Scoring'!B23="","",'Project Scoring'!B23)</f>
        <v>Benefits</v>
      </c>
      <c r="C12" s="1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</row>
    <row r="13" spans="2:101" s="8" customFormat="1" ht="20.100000000000001" customHeight="1" x14ac:dyDescent="0.3">
      <c r="B13" s="23" t="str">
        <f>IF('Project Scoring'!B24="","",'Project Scoring'!B24)</f>
        <v>Degree to which it meets customers’ expectations and needs</v>
      </c>
      <c r="C13" s="24">
        <f>'Project Scoring'!C24</f>
        <v>0</v>
      </c>
      <c r="D13" s="26">
        <f>'Project Scoring'!D24</f>
        <v>3</v>
      </c>
      <c r="E13" s="26">
        <f>IFERROR(VLOOKUP('Project Scoring'!E24,pick_benefits,2,FALSE)*$D13,"")</f>
        <v>4.5</v>
      </c>
      <c r="F13" s="26">
        <f>IFERROR(VLOOKUP('Project Scoring'!F24,pick_benefits,2,FALSE)*$D13,"")</f>
        <v>4.5</v>
      </c>
      <c r="G13" s="26">
        <f>IFERROR(VLOOKUP('Project Scoring'!G24,pick_benefits,2,FALSE)*$D13,"")</f>
        <v>4.5</v>
      </c>
      <c r="H13" s="26">
        <f>IFERROR(VLOOKUP('Project Scoring'!H24,pick_benefits,2,FALSE)*$D13,"")</f>
        <v>0</v>
      </c>
      <c r="I13" s="26">
        <f>IFERROR(VLOOKUP('Project Scoring'!I24,pick_benefits,2,FALSE)*$D13,"")</f>
        <v>4.5</v>
      </c>
      <c r="J13" s="26">
        <f>IFERROR(VLOOKUP('Project Scoring'!J24,pick_benefits,2,FALSE)*$D13,"")</f>
        <v>4.5</v>
      </c>
      <c r="K13" s="26">
        <f>IFERROR(VLOOKUP('Project Scoring'!K24,pick_benefits,2,FALSE)*$D13,"")</f>
        <v>0</v>
      </c>
      <c r="L13" s="26">
        <f>IFERROR(VLOOKUP('Project Scoring'!L24,pick_benefits,2,FALSE)*$D13,"")</f>
        <v>0</v>
      </c>
      <c r="M13" s="26">
        <f>IFERROR(VLOOKUP('Project Scoring'!M24,pick_benefits,2,FALSE)*$D13,"")</f>
        <v>4.5</v>
      </c>
      <c r="N13" s="26">
        <f>IFERROR(VLOOKUP('Project Scoring'!N24,pick_benefits,2,FALSE)*$D13,"")</f>
        <v>4.5</v>
      </c>
      <c r="O13" s="26" t="str">
        <f>IFERROR(VLOOKUP('Project Scoring'!O24,pick_benefits,2,FALSE)*$D13,"")</f>
        <v/>
      </c>
      <c r="P13" s="26" t="str">
        <f>IFERROR(VLOOKUP('Project Scoring'!P24,pick_benefits,2,FALSE)*$D13,"")</f>
        <v/>
      </c>
      <c r="Q13" s="26" t="str">
        <f>IFERROR(VLOOKUP('Project Scoring'!Q24,pick_benefits,2,FALSE)*$D13,"")</f>
        <v/>
      </c>
      <c r="R13" s="26" t="str">
        <f>IFERROR(VLOOKUP('Project Scoring'!R24,pick_benefits,2,FALSE)*$D13,"")</f>
        <v/>
      </c>
      <c r="S13" s="26" t="str">
        <f>IFERROR(VLOOKUP('Project Scoring'!S24,pick_benefits,2,FALSE)*$D13,"")</f>
        <v/>
      </c>
      <c r="T13" s="26" t="str">
        <f>IFERROR(VLOOKUP('Project Scoring'!T24,pick_benefits,2,FALSE)*$D13,"")</f>
        <v/>
      </c>
      <c r="U13" s="26"/>
      <c r="V13" s="26"/>
      <c r="W13" s="26"/>
      <c r="X13" s="26" t="str">
        <f>IFERROR(VLOOKUP('Project Scoring'!X24,pick_benefits,2,FALSE)*$D13,"")</f>
        <v/>
      </c>
      <c r="Y13" s="26" t="str">
        <f>IFERROR(VLOOKUP('Project Scoring'!Y24,pick_benefits,2,FALSE)*$D13,"")</f>
        <v/>
      </c>
      <c r="Z13" s="26" t="str">
        <f>IFERROR(VLOOKUP('Project Scoring'!Z24,pick_benefits,2,FALSE)*$D13,"")</f>
        <v/>
      </c>
      <c r="AA13" s="26" t="str">
        <f>IFERROR(VLOOKUP('Project Scoring'!AA24,pick_benefits,2,FALSE)*$D13,"")</f>
        <v/>
      </c>
      <c r="AB13" s="26" t="str">
        <f>IFERROR(VLOOKUP('Project Scoring'!AB24,pick_benefits,2,FALSE)*$D13,"")</f>
        <v/>
      </c>
      <c r="AC13" s="26" t="str">
        <f>IFERROR(VLOOKUP('Project Scoring'!AC24,pick_benefits,2,FALSE)*$D13,"")</f>
        <v/>
      </c>
      <c r="AD13" s="26" t="str">
        <f>IFERROR(VLOOKUP('Project Scoring'!AD24,pick_benefits,2,FALSE)*$D13,"")</f>
        <v/>
      </c>
      <c r="AE13" s="26" t="str">
        <f>IFERROR(VLOOKUP('Project Scoring'!AE24,pick_benefits,2,FALSE)*$D13,"")</f>
        <v/>
      </c>
      <c r="AF13" s="26" t="str">
        <f>IFERROR(VLOOKUP('Project Scoring'!AF24,pick_benefits,2,FALSE)*$D13,"")</f>
        <v/>
      </c>
      <c r="AG13" s="26" t="str">
        <f>IFERROR(VLOOKUP('Project Scoring'!AG24,pick_benefits,2,FALSE)*$D13,"")</f>
        <v/>
      </c>
      <c r="AH13" s="26" t="str">
        <f>IFERROR(VLOOKUP('Project Scoring'!AH24,pick_benefits,2,FALSE)*$D13,"")</f>
        <v/>
      </c>
      <c r="AI13" s="26" t="str">
        <f>IFERROR(VLOOKUP('Project Scoring'!AI24,pick_benefits,2,FALSE)*$D13,"")</f>
        <v/>
      </c>
      <c r="AJ13" s="26" t="str">
        <f>IFERROR(VLOOKUP('Project Scoring'!AJ24,pick_benefits,2,FALSE)*$D13,"")</f>
        <v/>
      </c>
      <c r="AK13" s="26" t="str">
        <f>IFERROR(VLOOKUP('Project Scoring'!AK24,pick_benefits,2,FALSE)*$D13,"")</f>
        <v/>
      </c>
      <c r="AL13" s="26" t="str">
        <f>IFERROR(VLOOKUP('Project Scoring'!AL24,pick_benefits,2,FALSE)*$D13,"")</f>
        <v/>
      </c>
      <c r="AM13" s="26" t="str">
        <f>IFERROR(VLOOKUP('Project Scoring'!AM24,pick_benefits,2,FALSE)*$D13,"")</f>
        <v/>
      </c>
      <c r="AN13" s="26" t="str">
        <f>IFERROR(VLOOKUP('Project Scoring'!AN24,pick_benefits,2,FALSE)*$D13,"")</f>
        <v/>
      </c>
      <c r="AO13" s="26" t="str">
        <f>IFERROR(VLOOKUP('Project Scoring'!AO24,pick_benefits,2,FALSE)*$D13,"")</f>
        <v/>
      </c>
      <c r="AP13" s="26" t="str">
        <f>IFERROR(VLOOKUP('Project Scoring'!AP24,pick_benefits,2,FALSE)*$D13,"")</f>
        <v/>
      </c>
      <c r="AQ13" s="26" t="str">
        <f>IFERROR(VLOOKUP('Project Scoring'!AQ24,pick_benefits,2,FALSE)*$D13,"")</f>
        <v/>
      </c>
      <c r="AR13" s="26" t="str">
        <f>IFERROR(VLOOKUP('Project Scoring'!AR24,pick_benefits,2,FALSE)*$D13,"")</f>
        <v/>
      </c>
      <c r="AS13" s="26" t="str">
        <f>IFERROR(VLOOKUP('Project Scoring'!AS24,pick_benefits,2,FALSE)*$D13,"")</f>
        <v/>
      </c>
      <c r="AT13" s="26" t="str">
        <f>IFERROR(VLOOKUP('Project Scoring'!AT24,pick_benefits,2,FALSE)*$D13,"")</f>
        <v/>
      </c>
      <c r="AU13" s="26" t="str">
        <f>IFERROR(VLOOKUP('Project Scoring'!AU24,pick_benefits,2,FALSE)*$D13,"")</f>
        <v/>
      </c>
      <c r="AV13" s="26" t="str">
        <f>IFERROR(VLOOKUP('Project Scoring'!AV24,pick_benefits,2,FALSE)*$D13,"")</f>
        <v/>
      </c>
      <c r="AW13" s="26" t="str">
        <f>IFERROR(VLOOKUP('Project Scoring'!AW24,pick_benefits,2,FALSE)*$D13,"")</f>
        <v/>
      </c>
      <c r="AX13" s="26" t="str">
        <f>IFERROR(VLOOKUP('Project Scoring'!AX24,pick_benefits,2,FALSE)*$D13,"")</f>
        <v/>
      </c>
      <c r="AY13" s="26" t="str">
        <f>IFERROR(VLOOKUP('Project Scoring'!AY24,pick_benefits,2,FALSE)*$D13,"")</f>
        <v/>
      </c>
      <c r="AZ13" s="26" t="str">
        <f>IFERROR(VLOOKUP('Project Scoring'!AZ24,pick_benefits,2,FALSE)*$D13,"")</f>
        <v/>
      </c>
      <c r="BA13" s="26" t="str">
        <f>IFERROR(VLOOKUP('Project Scoring'!BA24,pick_benefits,2,FALSE)*$D13,"")</f>
        <v/>
      </c>
      <c r="BB13" s="26" t="str">
        <f>IFERROR(VLOOKUP('Project Scoring'!BB24,pick_benefits,2,FALSE)*$D13,"")</f>
        <v/>
      </c>
      <c r="BC13" s="26" t="str">
        <f>IFERROR(VLOOKUP('Project Scoring'!BC24,pick_benefits,2,FALSE)*$D13,"")</f>
        <v/>
      </c>
      <c r="BD13" s="26" t="str">
        <f>IFERROR(VLOOKUP('Project Scoring'!BD24,pick_benefits,2,FALSE)*$D13,"")</f>
        <v/>
      </c>
      <c r="BE13" s="26" t="str">
        <f>IFERROR(VLOOKUP('Project Scoring'!BE24,pick_benefits,2,FALSE)*$D13,"")</f>
        <v/>
      </c>
      <c r="BF13" s="26" t="str">
        <f>IFERROR(VLOOKUP('Project Scoring'!BF24,pick_benefits,2,FALSE)*$D13,"")</f>
        <v/>
      </c>
      <c r="BG13" s="26" t="str">
        <f>IFERROR(VLOOKUP('Project Scoring'!BG24,pick_benefits,2,FALSE)*$D13,"")</f>
        <v/>
      </c>
      <c r="BH13" s="26" t="str">
        <f>IFERROR(VLOOKUP('Project Scoring'!BH24,pick_benefits,2,FALSE)*$D13,"")</f>
        <v/>
      </c>
      <c r="BI13" s="26" t="str">
        <f>IFERROR(VLOOKUP('Project Scoring'!BI24,pick_benefits,2,FALSE)*$D13,"")</f>
        <v/>
      </c>
      <c r="BJ13" s="26" t="str">
        <f>IFERROR(VLOOKUP('Project Scoring'!BJ24,pick_benefits,2,FALSE)*$D13,"")</f>
        <v/>
      </c>
      <c r="BK13" s="26" t="str">
        <f>IFERROR(VLOOKUP('Project Scoring'!BK24,pick_benefits,2,FALSE)*$D13,"")</f>
        <v/>
      </c>
      <c r="BL13" s="26" t="str">
        <f>IFERROR(VLOOKUP('Project Scoring'!BL24,pick_benefits,2,FALSE)*$D13,"")</f>
        <v/>
      </c>
      <c r="BM13" s="26" t="str">
        <f>IFERROR(VLOOKUP('Project Scoring'!BM24,pick_benefits,2,FALSE)*$D13,"")</f>
        <v/>
      </c>
      <c r="BN13" s="26" t="str">
        <f>IFERROR(VLOOKUP('Project Scoring'!BN24,pick_benefits,2,FALSE)*$D13,"")</f>
        <v/>
      </c>
      <c r="BO13" s="26" t="str">
        <f>IFERROR(VLOOKUP('Project Scoring'!BO24,pick_benefits,2,FALSE)*$D13,"")</f>
        <v/>
      </c>
      <c r="BP13" s="26" t="str">
        <f>IFERROR(VLOOKUP('Project Scoring'!BP24,pick_benefits,2,FALSE)*$D13,"")</f>
        <v/>
      </c>
      <c r="BQ13" s="26" t="str">
        <f>IFERROR(VLOOKUP('Project Scoring'!BQ24,pick_benefits,2,FALSE)*$D13,"")</f>
        <v/>
      </c>
      <c r="BR13" s="26" t="str">
        <f>IFERROR(VLOOKUP('Project Scoring'!BR24,pick_benefits,2,FALSE)*$D13,"")</f>
        <v/>
      </c>
      <c r="BS13" s="26" t="str">
        <f>IFERROR(VLOOKUP('Project Scoring'!BS24,pick_benefits,2,FALSE)*$D13,"")</f>
        <v/>
      </c>
      <c r="BT13" s="26" t="str">
        <f>IFERROR(VLOOKUP('Project Scoring'!BT24,pick_benefits,2,FALSE)*$D13,"")</f>
        <v/>
      </c>
      <c r="BU13" s="26" t="str">
        <f>IFERROR(VLOOKUP('Project Scoring'!BU24,pick_benefits,2,FALSE)*$D13,"")</f>
        <v/>
      </c>
      <c r="BV13" s="26" t="str">
        <f>IFERROR(VLOOKUP('Project Scoring'!BV24,pick_benefits,2,FALSE)*$D13,"")</f>
        <v/>
      </c>
      <c r="BW13" s="26" t="str">
        <f>IFERROR(VLOOKUP('Project Scoring'!BW24,pick_benefits,2,FALSE)*$D13,"")</f>
        <v/>
      </c>
      <c r="BX13" s="26" t="str">
        <f>IFERROR(VLOOKUP('Project Scoring'!BX24,pick_benefits,2,FALSE)*$D13,"")</f>
        <v/>
      </c>
      <c r="BY13" s="26" t="str">
        <f>IFERROR(VLOOKUP('Project Scoring'!BY24,pick_benefits,2,FALSE)*$D13,"")</f>
        <v/>
      </c>
      <c r="BZ13" s="26" t="str">
        <f>IFERROR(VLOOKUP('Project Scoring'!BZ24,pick_benefits,2,FALSE)*$D13,"")</f>
        <v/>
      </c>
      <c r="CA13" s="26" t="str">
        <f>IFERROR(VLOOKUP('Project Scoring'!CA24,pick_benefits,2,FALSE)*$D13,"")</f>
        <v/>
      </c>
      <c r="CB13" s="26" t="str">
        <f>IFERROR(VLOOKUP('Project Scoring'!CB24,pick_benefits,2,FALSE)*$D13,"")</f>
        <v/>
      </c>
      <c r="CC13" s="26" t="str">
        <f>IFERROR(VLOOKUP('Project Scoring'!CC24,pick_benefits,2,FALSE)*$D13,"")</f>
        <v/>
      </c>
      <c r="CD13" s="26" t="str">
        <f>IFERROR(VLOOKUP('Project Scoring'!CD24,pick_benefits,2,FALSE)*$D13,"")</f>
        <v/>
      </c>
      <c r="CE13" s="26" t="str">
        <f>IFERROR(VLOOKUP('Project Scoring'!CE24,pick_benefits,2,FALSE)*$D13,"")</f>
        <v/>
      </c>
      <c r="CF13" s="26" t="str">
        <f>IFERROR(VLOOKUP('Project Scoring'!CF24,pick_benefits,2,FALSE)*$D13,"")</f>
        <v/>
      </c>
      <c r="CG13" s="26" t="str">
        <f>IFERROR(VLOOKUP('Project Scoring'!CG24,pick_benefits,2,FALSE)*$D13,"")</f>
        <v/>
      </c>
      <c r="CH13" s="26" t="str">
        <f>IFERROR(VLOOKUP('Project Scoring'!CH24,pick_benefits,2,FALSE)*$D13,"")</f>
        <v/>
      </c>
      <c r="CI13" s="26" t="str">
        <f>IFERROR(VLOOKUP('Project Scoring'!CI24,pick_benefits,2,FALSE)*$D13,"")</f>
        <v/>
      </c>
      <c r="CJ13" s="26" t="str">
        <f>IFERROR(VLOOKUP('Project Scoring'!CJ24,pick_benefits,2,FALSE)*$D13,"")</f>
        <v/>
      </c>
      <c r="CK13" s="26" t="str">
        <f>IFERROR(VLOOKUP('Project Scoring'!CK24,pick_benefits,2,FALSE)*$D13,"")</f>
        <v/>
      </c>
      <c r="CL13" s="26" t="str">
        <f>IFERROR(VLOOKUP('Project Scoring'!CL24,pick_benefits,2,FALSE)*$D13,"")</f>
        <v/>
      </c>
      <c r="CM13" s="26" t="str">
        <f>IFERROR(VLOOKUP('Project Scoring'!CM24,pick_benefits,2,FALSE)*$D13,"")</f>
        <v/>
      </c>
      <c r="CN13" s="26" t="str">
        <f>IFERROR(VLOOKUP('Project Scoring'!CN24,pick_benefits,2,FALSE)*$D13,"")</f>
        <v/>
      </c>
      <c r="CO13" s="26" t="str">
        <f>IFERROR(VLOOKUP('Project Scoring'!CO24,pick_benefits,2,FALSE)*$D13,"")</f>
        <v/>
      </c>
      <c r="CP13" s="26" t="str">
        <f>IFERROR(VLOOKUP('Project Scoring'!CP24,pick_benefits,2,FALSE)*$D13,"")</f>
        <v/>
      </c>
      <c r="CQ13" s="26" t="str">
        <f>IFERROR(VLOOKUP('Project Scoring'!CQ24,pick_benefits,2,FALSE)*$D13,"")</f>
        <v/>
      </c>
      <c r="CR13" s="26" t="str">
        <f>IFERROR(VLOOKUP('Project Scoring'!CR24,pick_benefits,2,FALSE)*$D13,"")</f>
        <v/>
      </c>
      <c r="CS13" s="26" t="str">
        <f>IFERROR(VLOOKUP('Project Scoring'!CS24,pick_benefits,2,FALSE)*$D13,"")</f>
        <v/>
      </c>
      <c r="CT13" s="26" t="str">
        <f>IFERROR(VLOOKUP('Project Scoring'!CT24,pick_benefits,2,FALSE)*$D13,"")</f>
        <v/>
      </c>
      <c r="CU13" s="26" t="str">
        <f>IFERROR(VLOOKUP('Project Scoring'!CU24,pick_benefits,2,FALSE)*$D13,"")</f>
        <v/>
      </c>
      <c r="CV13" s="26" t="str">
        <f>IFERROR(VLOOKUP('Project Scoring'!CV24,pick_benefits,2,FALSE)*$D13,"")</f>
        <v/>
      </c>
      <c r="CW13" s="26" t="str">
        <f>IFERROR(VLOOKUP('Project Scoring'!CW24,pick_benefits,2,FALSE)*$D13,"")</f>
        <v/>
      </c>
    </row>
    <row r="14" spans="2:101" s="8" customFormat="1" ht="20.100000000000001" customHeight="1" x14ac:dyDescent="0.3">
      <c r="B14" s="23" t="str">
        <f>IF('Project Scoring'!B25="","",'Project Scoring'!B25)</f>
        <v xml:space="preserve">Degree to which it improves organisational productivity  </v>
      </c>
      <c r="C14" s="24">
        <f>'Project Scoring'!C25</f>
        <v>0</v>
      </c>
      <c r="D14" s="26">
        <f>'Project Scoring'!D25</f>
        <v>3</v>
      </c>
      <c r="E14" s="26">
        <f>IFERROR(VLOOKUP('Project Scoring'!E25,pick_benefits,2,FALSE)*$D14,"")</f>
        <v>4.5</v>
      </c>
      <c r="F14" s="26">
        <f>IFERROR(VLOOKUP('Project Scoring'!F25,pick_benefits,2,FALSE)*$D14,"")</f>
        <v>4.5</v>
      </c>
      <c r="G14" s="26">
        <f>IFERROR(VLOOKUP('Project Scoring'!G25,pick_benefits,2,FALSE)*$D14,"")</f>
        <v>4.5</v>
      </c>
      <c r="H14" s="26">
        <f>IFERROR(VLOOKUP('Project Scoring'!H25,pick_benefits,2,FALSE)*$D14,"")</f>
        <v>4.5</v>
      </c>
      <c r="I14" s="26">
        <f>IFERROR(VLOOKUP('Project Scoring'!I25,pick_benefits,2,FALSE)*$D14,"")</f>
        <v>0</v>
      </c>
      <c r="J14" s="26">
        <f>IFERROR(VLOOKUP('Project Scoring'!J25,pick_benefits,2,FALSE)*$D14,"")</f>
        <v>4.5</v>
      </c>
      <c r="K14" s="26">
        <f>IFERROR(VLOOKUP('Project Scoring'!K25,pick_benefits,2,FALSE)*$D14,"")</f>
        <v>4.5</v>
      </c>
      <c r="L14" s="26">
        <f>IFERROR(VLOOKUP('Project Scoring'!L25,pick_benefits,2,FALSE)*$D14,"")</f>
        <v>-4.5</v>
      </c>
      <c r="M14" s="26">
        <f>IFERROR(VLOOKUP('Project Scoring'!M25,pick_benefits,2,FALSE)*$D14,"")</f>
        <v>0</v>
      </c>
      <c r="N14" s="26">
        <f>IFERROR(VLOOKUP('Project Scoring'!N25,pick_benefits,2,FALSE)*$D14,"")</f>
        <v>0</v>
      </c>
      <c r="O14" s="26" t="str">
        <f>IFERROR(VLOOKUP('Project Scoring'!O25,pick_benefits,2,FALSE)*$D14,"")</f>
        <v/>
      </c>
      <c r="P14" s="26" t="str">
        <f>IFERROR(VLOOKUP('Project Scoring'!P25,pick_benefits,2,FALSE)*$D14,"")</f>
        <v/>
      </c>
      <c r="Q14" s="26" t="str">
        <f>IFERROR(VLOOKUP('Project Scoring'!Q25,pick_benefits,2,FALSE)*$D14,"")</f>
        <v/>
      </c>
      <c r="R14" s="26" t="str">
        <f>IFERROR(VLOOKUP('Project Scoring'!R25,pick_benefits,2,FALSE)*$D14,"")</f>
        <v/>
      </c>
      <c r="S14" s="26" t="str">
        <f>IFERROR(VLOOKUP('Project Scoring'!S25,pick_benefits,2,FALSE)*$D14,"")</f>
        <v/>
      </c>
      <c r="T14" s="26" t="str">
        <f>IFERROR(VLOOKUP('Project Scoring'!T25,pick_benefits,2,FALSE)*$D14,"")</f>
        <v/>
      </c>
      <c r="U14" s="26"/>
      <c r="V14" s="26"/>
      <c r="W14" s="26"/>
      <c r="X14" s="26" t="str">
        <f>IFERROR(VLOOKUP('Project Scoring'!X25,pick_benefits,2,FALSE)*$D14,"")</f>
        <v/>
      </c>
      <c r="Y14" s="26" t="str">
        <f>IFERROR(VLOOKUP('Project Scoring'!Y25,pick_benefits,2,FALSE)*$D14,"")</f>
        <v/>
      </c>
      <c r="Z14" s="26" t="str">
        <f>IFERROR(VLOOKUP('Project Scoring'!Z25,pick_benefits,2,FALSE)*$D14,"")</f>
        <v/>
      </c>
      <c r="AA14" s="26" t="str">
        <f>IFERROR(VLOOKUP('Project Scoring'!AA25,pick_benefits,2,FALSE)*$D14,"")</f>
        <v/>
      </c>
      <c r="AB14" s="26" t="str">
        <f>IFERROR(VLOOKUP('Project Scoring'!AB25,pick_benefits,2,FALSE)*$D14,"")</f>
        <v/>
      </c>
      <c r="AC14" s="26" t="str">
        <f>IFERROR(VLOOKUP('Project Scoring'!AC25,pick_benefits,2,FALSE)*$D14,"")</f>
        <v/>
      </c>
      <c r="AD14" s="26" t="str">
        <f>IFERROR(VLOOKUP('Project Scoring'!AD25,pick_benefits,2,FALSE)*$D14,"")</f>
        <v/>
      </c>
      <c r="AE14" s="26" t="str">
        <f>IFERROR(VLOOKUP('Project Scoring'!AE25,pick_benefits,2,FALSE)*$D14,"")</f>
        <v/>
      </c>
      <c r="AF14" s="26" t="str">
        <f>IFERROR(VLOOKUP('Project Scoring'!AF25,pick_benefits,2,FALSE)*$D14,"")</f>
        <v/>
      </c>
      <c r="AG14" s="26" t="str">
        <f>IFERROR(VLOOKUP('Project Scoring'!AG25,pick_benefits,2,FALSE)*$D14,"")</f>
        <v/>
      </c>
      <c r="AH14" s="26" t="str">
        <f>IFERROR(VLOOKUP('Project Scoring'!AH25,pick_benefits,2,FALSE)*$D14,"")</f>
        <v/>
      </c>
      <c r="AI14" s="26" t="str">
        <f>IFERROR(VLOOKUP('Project Scoring'!AI25,pick_benefits,2,FALSE)*$D14,"")</f>
        <v/>
      </c>
      <c r="AJ14" s="26" t="str">
        <f>IFERROR(VLOOKUP('Project Scoring'!AJ25,pick_benefits,2,FALSE)*$D14,"")</f>
        <v/>
      </c>
      <c r="AK14" s="26" t="str">
        <f>IFERROR(VLOOKUP('Project Scoring'!AK25,pick_benefits,2,FALSE)*$D14,"")</f>
        <v/>
      </c>
      <c r="AL14" s="26" t="str">
        <f>IFERROR(VLOOKUP('Project Scoring'!AL25,pick_benefits,2,FALSE)*$D14,"")</f>
        <v/>
      </c>
      <c r="AM14" s="26" t="str">
        <f>IFERROR(VLOOKUP('Project Scoring'!AM25,pick_benefits,2,FALSE)*$D14,"")</f>
        <v/>
      </c>
      <c r="AN14" s="26" t="str">
        <f>IFERROR(VLOOKUP('Project Scoring'!AN25,pick_benefits,2,FALSE)*$D14,"")</f>
        <v/>
      </c>
      <c r="AO14" s="26" t="str">
        <f>IFERROR(VLOOKUP('Project Scoring'!AO25,pick_benefits,2,FALSE)*$D14,"")</f>
        <v/>
      </c>
      <c r="AP14" s="26" t="str">
        <f>IFERROR(VLOOKUP('Project Scoring'!AP25,pick_benefits,2,FALSE)*$D14,"")</f>
        <v/>
      </c>
      <c r="AQ14" s="26" t="str">
        <f>IFERROR(VLOOKUP('Project Scoring'!AQ25,pick_benefits,2,FALSE)*$D14,"")</f>
        <v/>
      </c>
      <c r="AR14" s="26" t="str">
        <f>IFERROR(VLOOKUP('Project Scoring'!AR25,pick_benefits,2,FALSE)*$D14,"")</f>
        <v/>
      </c>
      <c r="AS14" s="26" t="str">
        <f>IFERROR(VLOOKUP('Project Scoring'!AS25,pick_benefits,2,FALSE)*$D14,"")</f>
        <v/>
      </c>
      <c r="AT14" s="26" t="str">
        <f>IFERROR(VLOOKUP('Project Scoring'!AT25,pick_benefits,2,FALSE)*$D14,"")</f>
        <v/>
      </c>
      <c r="AU14" s="26" t="str">
        <f>IFERROR(VLOOKUP('Project Scoring'!AU25,pick_benefits,2,FALSE)*$D14,"")</f>
        <v/>
      </c>
      <c r="AV14" s="26" t="str">
        <f>IFERROR(VLOOKUP('Project Scoring'!AV25,pick_benefits,2,FALSE)*$D14,"")</f>
        <v/>
      </c>
      <c r="AW14" s="26" t="str">
        <f>IFERROR(VLOOKUP('Project Scoring'!AW25,pick_benefits,2,FALSE)*$D14,"")</f>
        <v/>
      </c>
      <c r="AX14" s="26" t="str">
        <f>IFERROR(VLOOKUP('Project Scoring'!AX25,pick_benefits,2,FALSE)*$D14,"")</f>
        <v/>
      </c>
      <c r="AY14" s="26" t="str">
        <f>IFERROR(VLOOKUP('Project Scoring'!AY25,pick_benefits,2,FALSE)*$D14,"")</f>
        <v/>
      </c>
      <c r="AZ14" s="26" t="str">
        <f>IFERROR(VLOOKUP('Project Scoring'!AZ25,pick_benefits,2,FALSE)*$D14,"")</f>
        <v/>
      </c>
      <c r="BA14" s="26" t="str">
        <f>IFERROR(VLOOKUP('Project Scoring'!BA25,pick_benefits,2,FALSE)*$D14,"")</f>
        <v/>
      </c>
      <c r="BB14" s="26" t="str">
        <f>IFERROR(VLOOKUP('Project Scoring'!BB25,pick_benefits,2,FALSE)*$D14,"")</f>
        <v/>
      </c>
      <c r="BC14" s="26" t="str">
        <f>IFERROR(VLOOKUP('Project Scoring'!BC25,pick_benefits,2,FALSE)*$D14,"")</f>
        <v/>
      </c>
      <c r="BD14" s="26" t="str">
        <f>IFERROR(VLOOKUP('Project Scoring'!BD25,pick_benefits,2,FALSE)*$D14,"")</f>
        <v/>
      </c>
      <c r="BE14" s="26" t="str">
        <f>IFERROR(VLOOKUP('Project Scoring'!BE25,pick_benefits,2,FALSE)*$D14,"")</f>
        <v/>
      </c>
      <c r="BF14" s="26" t="str">
        <f>IFERROR(VLOOKUP('Project Scoring'!BF25,pick_benefits,2,FALSE)*$D14,"")</f>
        <v/>
      </c>
      <c r="BG14" s="26" t="str">
        <f>IFERROR(VLOOKUP('Project Scoring'!BG25,pick_benefits,2,FALSE)*$D14,"")</f>
        <v/>
      </c>
      <c r="BH14" s="26" t="str">
        <f>IFERROR(VLOOKUP('Project Scoring'!BH25,pick_benefits,2,FALSE)*$D14,"")</f>
        <v/>
      </c>
      <c r="BI14" s="26" t="str">
        <f>IFERROR(VLOOKUP('Project Scoring'!BI25,pick_benefits,2,FALSE)*$D14,"")</f>
        <v/>
      </c>
      <c r="BJ14" s="26" t="str">
        <f>IFERROR(VLOOKUP('Project Scoring'!BJ25,pick_benefits,2,FALSE)*$D14,"")</f>
        <v/>
      </c>
      <c r="BK14" s="26" t="str">
        <f>IFERROR(VLOOKUP('Project Scoring'!BK25,pick_benefits,2,FALSE)*$D14,"")</f>
        <v/>
      </c>
      <c r="BL14" s="26" t="str">
        <f>IFERROR(VLOOKUP('Project Scoring'!BL25,pick_benefits,2,FALSE)*$D14,"")</f>
        <v/>
      </c>
      <c r="BM14" s="26" t="str">
        <f>IFERROR(VLOOKUP('Project Scoring'!BM25,pick_benefits,2,FALSE)*$D14,"")</f>
        <v/>
      </c>
      <c r="BN14" s="26" t="str">
        <f>IFERROR(VLOOKUP('Project Scoring'!BN25,pick_benefits,2,FALSE)*$D14,"")</f>
        <v/>
      </c>
      <c r="BO14" s="26" t="str">
        <f>IFERROR(VLOOKUP('Project Scoring'!BO25,pick_benefits,2,FALSE)*$D14,"")</f>
        <v/>
      </c>
      <c r="BP14" s="26" t="str">
        <f>IFERROR(VLOOKUP('Project Scoring'!BP25,pick_benefits,2,FALSE)*$D14,"")</f>
        <v/>
      </c>
      <c r="BQ14" s="26" t="str">
        <f>IFERROR(VLOOKUP('Project Scoring'!BQ25,pick_benefits,2,FALSE)*$D14,"")</f>
        <v/>
      </c>
      <c r="BR14" s="26" t="str">
        <f>IFERROR(VLOOKUP('Project Scoring'!BR25,pick_benefits,2,FALSE)*$D14,"")</f>
        <v/>
      </c>
      <c r="BS14" s="26" t="str">
        <f>IFERROR(VLOOKUP('Project Scoring'!BS25,pick_benefits,2,FALSE)*$D14,"")</f>
        <v/>
      </c>
      <c r="BT14" s="26" t="str">
        <f>IFERROR(VLOOKUP('Project Scoring'!BT25,pick_benefits,2,FALSE)*$D14,"")</f>
        <v/>
      </c>
      <c r="BU14" s="26" t="str">
        <f>IFERROR(VLOOKUP('Project Scoring'!BU25,pick_benefits,2,FALSE)*$D14,"")</f>
        <v/>
      </c>
      <c r="BV14" s="26" t="str">
        <f>IFERROR(VLOOKUP('Project Scoring'!BV25,pick_benefits,2,FALSE)*$D14,"")</f>
        <v/>
      </c>
      <c r="BW14" s="26" t="str">
        <f>IFERROR(VLOOKUP('Project Scoring'!BW25,pick_benefits,2,FALSE)*$D14,"")</f>
        <v/>
      </c>
      <c r="BX14" s="26" t="str">
        <f>IFERROR(VLOOKUP('Project Scoring'!BX25,pick_benefits,2,FALSE)*$D14,"")</f>
        <v/>
      </c>
      <c r="BY14" s="26" t="str">
        <f>IFERROR(VLOOKUP('Project Scoring'!BY25,pick_benefits,2,FALSE)*$D14,"")</f>
        <v/>
      </c>
      <c r="BZ14" s="26" t="str">
        <f>IFERROR(VLOOKUP('Project Scoring'!BZ25,pick_benefits,2,FALSE)*$D14,"")</f>
        <v/>
      </c>
      <c r="CA14" s="26" t="str">
        <f>IFERROR(VLOOKUP('Project Scoring'!CA25,pick_benefits,2,FALSE)*$D14,"")</f>
        <v/>
      </c>
      <c r="CB14" s="26" t="str">
        <f>IFERROR(VLOOKUP('Project Scoring'!CB25,pick_benefits,2,FALSE)*$D14,"")</f>
        <v/>
      </c>
      <c r="CC14" s="26" t="str">
        <f>IFERROR(VLOOKUP('Project Scoring'!CC25,pick_benefits,2,FALSE)*$D14,"")</f>
        <v/>
      </c>
      <c r="CD14" s="26" t="str">
        <f>IFERROR(VLOOKUP('Project Scoring'!CD25,pick_benefits,2,FALSE)*$D14,"")</f>
        <v/>
      </c>
      <c r="CE14" s="26" t="str">
        <f>IFERROR(VLOOKUP('Project Scoring'!CE25,pick_benefits,2,FALSE)*$D14,"")</f>
        <v/>
      </c>
      <c r="CF14" s="26" t="str">
        <f>IFERROR(VLOOKUP('Project Scoring'!CF25,pick_benefits,2,FALSE)*$D14,"")</f>
        <v/>
      </c>
      <c r="CG14" s="26" t="str">
        <f>IFERROR(VLOOKUP('Project Scoring'!CG25,pick_benefits,2,FALSE)*$D14,"")</f>
        <v/>
      </c>
      <c r="CH14" s="26" t="str">
        <f>IFERROR(VLOOKUP('Project Scoring'!CH25,pick_benefits,2,FALSE)*$D14,"")</f>
        <v/>
      </c>
      <c r="CI14" s="26" t="str">
        <f>IFERROR(VLOOKUP('Project Scoring'!CI25,pick_benefits,2,FALSE)*$D14,"")</f>
        <v/>
      </c>
      <c r="CJ14" s="26" t="str">
        <f>IFERROR(VLOOKUP('Project Scoring'!CJ25,pick_benefits,2,FALSE)*$D14,"")</f>
        <v/>
      </c>
      <c r="CK14" s="26" t="str">
        <f>IFERROR(VLOOKUP('Project Scoring'!CK25,pick_benefits,2,FALSE)*$D14,"")</f>
        <v/>
      </c>
      <c r="CL14" s="26" t="str">
        <f>IFERROR(VLOOKUP('Project Scoring'!CL25,pick_benefits,2,FALSE)*$D14,"")</f>
        <v/>
      </c>
      <c r="CM14" s="26" t="str">
        <f>IFERROR(VLOOKUP('Project Scoring'!CM25,pick_benefits,2,FALSE)*$D14,"")</f>
        <v/>
      </c>
      <c r="CN14" s="26" t="str">
        <f>IFERROR(VLOOKUP('Project Scoring'!CN25,pick_benefits,2,FALSE)*$D14,"")</f>
        <v/>
      </c>
      <c r="CO14" s="26" t="str">
        <f>IFERROR(VLOOKUP('Project Scoring'!CO25,pick_benefits,2,FALSE)*$D14,"")</f>
        <v/>
      </c>
      <c r="CP14" s="26" t="str">
        <f>IFERROR(VLOOKUP('Project Scoring'!CP25,pick_benefits,2,FALSE)*$D14,"")</f>
        <v/>
      </c>
      <c r="CQ14" s="26" t="str">
        <f>IFERROR(VLOOKUP('Project Scoring'!CQ25,pick_benefits,2,FALSE)*$D14,"")</f>
        <v/>
      </c>
      <c r="CR14" s="26" t="str">
        <f>IFERROR(VLOOKUP('Project Scoring'!CR25,pick_benefits,2,FALSE)*$D14,"")</f>
        <v/>
      </c>
      <c r="CS14" s="26" t="str">
        <f>IFERROR(VLOOKUP('Project Scoring'!CS25,pick_benefits,2,FALSE)*$D14,"")</f>
        <v/>
      </c>
      <c r="CT14" s="26" t="str">
        <f>IFERROR(VLOOKUP('Project Scoring'!CT25,pick_benefits,2,FALSE)*$D14,"")</f>
        <v/>
      </c>
      <c r="CU14" s="26" t="str">
        <f>IFERROR(VLOOKUP('Project Scoring'!CU25,pick_benefits,2,FALSE)*$D14,"")</f>
        <v/>
      </c>
      <c r="CV14" s="26" t="str">
        <f>IFERROR(VLOOKUP('Project Scoring'!CV25,pick_benefits,2,FALSE)*$D14,"")</f>
        <v/>
      </c>
      <c r="CW14" s="26" t="str">
        <f>IFERROR(VLOOKUP('Project Scoring'!CW25,pick_benefits,2,FALSE)*$D14,"")</f>
        <v/>
      </c>
    </row>
    <row r="15" spans="2:101" s="8" customFormat="1" ht="20.100000000000001" customHeight="1" x14ac:dyDescent="0.3">
      <c r="B15" s="23" t="str">
        <f>IF('Project Scoring'!B26="","",'Project Scoring'!B26)</f>
        <v>Degree to which it reduces the cost to serve</v>
      </c>
      <c r="C15" s="24">
        <f>'Project Scoring'!C30</f>
        <v>0</v>
      </c>
      <c r="D15" s="26">
        <f>'Project Scoring'!D26</f>
        <v>2</v>
      </c>
      <c r="E15" s="26">
        <f>IFERROR(VLOOKUP('Project Scoring'!E26,pick_benefits,2,FALSE)*$D15,"")</f>
        <v>3</v>
      </c>
      <c r="F15" s="26">
        <f>IFERROR(VLOOKUP('Project Scoring'!F26,pick_benefits,2,FALSE)*$D15,"")</f>
        <v>3</v>
      </c>
      <c r="G15" s="26">
        <f>IFERROR(VLOOKUP('Project Scoring'!G26,pick_benefits,2,FALSE)*$D15,"")</f>
        <v>-3</v>
      </c>
      <c r="H15" s="26">
        <f>IFERROR(VLOOKUP('Project Scoring'!H26,pick_benefits,2,FALSE)*$D15,"")</f>
        <v>3</v>
      </c>
      <c r="I15" s="26">
        <f>IFERROR(VLOOKUP('Project Scoring'!I26,pick_benefits,2,FALSE)*$D15,"")</f>
        <v>0</v>
      </c>
      <c r="J15" s="26">
        <f>IFERROR(VLOOKUP('Project Scoring'!J26,pick_benefits,2,FALSE)*$D15,"")</f>
        <v>3</v>
      </c>
      <c r="K15" s="26">
        <f>IFERROR(VLOOKUP('Project Scoring'!K26,pick_benefits,2,FALSE)*$D15,"")</f>
        <v>3</v>
      </c>
      <c r="L15" s="26">
        <f>IFERROR(VLOOKUP('Project Scoring'!L26,pick_benefits,2,FALSE)*$D15,"")</f>
        <v>0</v>
      </c>
      <c r="M15" s="26">
        <f>IFERROR(VLOOKUP('Project Scoring'!M26,pick_benefits,2,FALSE)*$D15,"")</f>
        <v>3</v>
      </c>
      <c r="N15" s="26">
        <f>IFERROR(VLOOKUP('Project Scoring'!N26,pick_benefits,2,FALSE)*$D15,"")</f>
        <v>0</v>
      </c>
      <c r="O15" s="26" t="str">
        <f>IFERROR(VLOOKUP('Project Scoring'!O26,pick_benefits,2,FALSE)*$D15,"")</f>
        <v/>
      </c>
      <c r="P15" s="26" t="str">
        <f>IFERROR(VLOOKUP('Project Scoring'!P26,pick_benefits,2,FALSE)*$D15,"")</f>
        <v/>
      </c>
      <c r="Q15" s="26" t="str">
        <f>IFERROR(VLOOKUP('Project Scoring'!Q26,pick_benefits,2,FALSE)*$D15,"")</f>
        <v/>
      </c>
      <c r="R15" s="26" t="str">
        <f>IFERROR(VLOOKUP('Project Scoring'!R26,pick_benefits,2,FALSE)*$D15,"")</f>
        <v/>
      </c>
      <c r="S15" s="26" t="str">
        <f>IFERROR(VLOOKUP('Project Scoring'!S26,pick_benefits,2,FALSE)*$D15,"")</f>
        <v/>
      </c>
      <c r="T15" s="26" t="str">
        <f>IFERROR(VLOOKUP('Project Scoring'!T26,pick_benefits,2,FALSE)*$D15,"")</f>
        <v/>
      </c>
      <c r="U15" s="26"/>
      <c r="V15" s="26"/>
      <c r="W15" s="26"/>
      <c r="X15" s="26" t="str">
        <f>IFERROR(VLOOKUP('Project Scoring'!X26,pick_benefits,2,FALSE)*$D15,"")</f>
        <v/>
      </c>
      <c r="Y15" s="26" t="str">
        <f>IFERROR(VLOOKUP('Project Scoring'!Y26,pick_benefits,2,FALSE)*$D15,"")</f>
        <v/>
      </c>
      <c r="Z15" s="26" t="str">
        <f>IFERROR(VLOOKUP('Project Scoring'!Z26,pick_benefits,2,FALSE)*$D15,"")</f>
        <v/>
      </c>
      <c r="AA15" s="26" t="str">
        <f>IFERROR(VLOOKUP('Project Scoring'!AA26,pick_benefits,2,FALSE)*$D15,"")</f>
        <v/>
      </c>
      <c r="AB15" s="26" t="str">
        <f>IFERROR(VLOOKUP('Project Scoring'!AB26,pick_benefits,2,FALSE)*$D15,"")</f>
        <v/>
      </c>
      <c r="AC15" s="26" t="str">
        <f>IFERROR(VLOOKUP('Project Scoring'!AC26,pick_benefits,2,FALSE)*$D15,"")</f>
        <v/>
      </c>
      <c r="AD15" s="26" t="str">
        <f>IFERROR(VLOOKUP('Project Scoring'!AD26,pick_benefits,2,FALSE)*$D15,"")</f>
        <v/>
      </c>
      <c r="AE15" s="26" t="str">
        <f>IFERROR(VLOOKUP('Project Scoring'!AE26,pick_benefits,2,FALSE)*$D15,"")</f>
        <v/>
      </c>
      <c r="AF15" s="26" t="str">
        <f>IFERROR(VLOOKUP('Project Scoring'!AF26,pick_benefits,2,FALSE)*$D15,"")</f>
        <v/>
      </c>
      <c r="AG15" s="26" t="str">
        <f>IFERROR(VLOOKUP('Project Scoring'!AG26,pick_benefits,2,FALSE)*$D15,"")</f>
        <v/>
      </c>
      <c r="AH15" s="26" t="str">
        <f>IFERROR(VLOOKUP('Project Scoring'!AH26,pick_benefits,2,FALSE)*$D15,"")</f>
        <v/>
      </c>
      <c r="AI15" s="26" t="str">
        <f>IFERROR(VLOOKUP('Project Scoring'!AI26,pick_benefits,2,FALSE)*$D15,"")</f>
        <v/>
      </c>
      <c r="AJ15" s="26" t="str">
        <f>IFERROR(VLOOKUP('Project Scoring'!AJ26,pick_benefits,2,FALSE)*$D15,"")</f>
        <v/>
      </c>
      <c r="AK15" s="26" t="str">
        <f>IFERROR(VLOOKUP('Project Scoring'!AK26,pick_benefits,2,FALSE)*$D15,"")</f>
        <v/>
      </c>
      <c r="AL15" s="26" t="str">
        <f>IFERROR(VLOOKUP('Project Scoring'!AL26,pick_benefits,2,FALSE)*$D15,"")</f>
        <v/>
      </c>
      <c r="AM15" s="26" t="str">
        <f>IFERROR(VLOOKUP('Project Scoring'!AM26,pick_benefits,2,FALSE)*$D15,"")</f>
        <v/>
      </c>
      <c r="AN15" s="26" t="str">
        <f>IFERROR(VLOOKUP('Project Scoring'!AN26,pick_benefits,2,FALSE)*$D15,"")</f>
        <v/>
      </c>
      <c r="AO15" s="26" t="str">
        <f>IFERROR(VLOOKUP('Project Scoring'!AO26,pick_benefits,2,FALSE)*$D15,"")</f>
        <v/>
      </c>
      <c r="AP15" s="26" t="str">
        <f>IFERROR(VLOOKUP('Project Scoring'!AP26,pick_benefits,2,FALSE)*$D15,"")</f>
        <v/>
      </c>
      <c r="AQ15" s="26" t="str">
        <f>IFERROR(VLOOKUP('Project Scoring'!AQ26,pick_benefits,2,FALSE)*$D15,"")</f>
        <v/>
      </c>
      <c r="AR15" s="26" t="str">
        <f>IFERROR(VLOOKUP('Project Scoring'!AR26,pick_benefits,2,FALSE)*$D15,"")</f>
        <v/>
      </c>
      <c r="AS15" s="26" t="str">
        <f>IFERROR(VLOOKUP('Project Scoring'!AS26,pick_benefits,2,FALSE)*$D15,"")</f>
        <v/>
      </c>
      <c r="AT15" s="26" t="str">
        <f>IFERROR(VLOOKUP('Project Scoring'!AT26,pick_benefits,2,FALSE)*$D15,"")</f>
        <v/>
      </c>
      <c r="AU15" s="26" t="str">
        <f>IFERROR(VLOOKUP('Project Scoring'!AU26,pick_benefits,2,FALSE)*$D15,"")</f>
        <v/>
      </c>
      <c r="AV15" s="26" t="str">
        <f>IFERROR(VLOOKUP('Project Scoring'!AV26,pick_benefits,2,FALSE)*$D15,"")</f>
        <v/>
      </c>
      <c r="AW15" s="26" t="str">
        <f>IFERROR(VLOOKUP('Project Scoring'!AW26,pick_benefits,2,FALSE)*$D15,"")</f>
        <v/>
      </c>
      <c r="AX15" s="26" t="str">
        <f>IFERROR(VLOOKUP('Project Scoring'!AX26,pick_benefits,2,FALSE)*$D15,"")</f>
        <v/>
      </c>
      <c r="AY15" s="26" t="str">
        <f>IFERROR(VLOOKUP('Project Scoring'!AY26,pick_benefits,2,FALSE)*$D15,"")</f>
        <v/>
      </c>
      <c r="AZ15" s="26" t="str">
        <f>IFERROR(VLOOKUP('Project Scoring'!AZ26,pick_benefits,2,FALSE)*$D15,"")</f>
        <v/>
      </c>
      <c r="BA15" s="26" t="str">
        <f>IFERROR(VLOOKUP('Project Scoring'!BA26,pick_benefits,2,FALSE)*$D15,"")</f>
        <v/>
      </c>
      <c r="BB15" s="26" t="str">
        <f>IFERROR(VLOOKUP('Project Scoring'!BB26,pick_benefits,2,FALSE)*$D15,"")</f>
        <v/>
      </c>
      <c r="BC15" s="26" t="str">
        <f>IFERROR(VLOOKUP('Project Scoring'!BC26,pick_benefits,2,FALSE)*$D15,"")</f>
        <v/>
      </c>
      <c r="BD15" s="26" t="str">
        <f>IFERROR(VLOOKUP('Project Scoring'!BD26,pick_benefits,2,FALSE)*$D15,"")</f>
        <v/>
      </c>
      <c r="BE15" s="26" t="str">
        <f>IFERROR(VLOOKUP('Project Scoring'!BE26,pick_benefits,2,FALSE)*$D15,"")</f>
        <v/>
      </c>
      <c r="BF15" s="26" t="str">
        <f>IFERROR(VLOOKUP('Project Scoring'!BF26,pick_benefits,2,FALSE)*$D15,"")</f>
        <v/>
      </c>
      <c r="BG15" s="26" t="str">
        <f>IFERROR(VLOOKUP('Project Scoring'!BG26,pick_benefits,2,FALSE)*$D15,"")</f>
        <v/>
      </c>
      <c r="BH15" s="26" t="str">
        <f>IFERROR(VLOOKUP('Project Scoring'!BH26,pick_benefits,2,FALSE)*$D15,"")</f>
        <v/>
      </c>
      <c r="BI15" s="26" t="str">
        <f>IFERROR(VLOOKUP('Project Scoring'!BI26,pick_benefits,2,FALSE)*$D15,"")</f>
        <v/>
      </c>
      <c r="BJ15" s="26" t="str">
        <f>IFERROR(VLOOKUP('Project Scoring'!BJ26,pick_benefits,2,FALSE)*$D15,"")</f>
        <v/>
      </c>
      <c r="BK15" s="26" t="str">
        <f>IFERROR(VLOOKUP('Project Scoring'!BK26,pick_benefits,2,FALSE)*$D15,"")</f>
        <v/>
      </c>
      <c r="BL15" s="26" t="str">
        <f>IFERROR(VLOOKUP('Project Scoring'!BL26,pick_benefits,2,FALSE)*$D15,"")</f>
        <v/>
      </c>
      <c r="BM15" s="26" t="str">
        <f>IFERROR(VLOOKUP('Project Scoring'!BM26,pick_benefits,2,FALSE)*$D15,"")</f>
        <v/>
      </c>
      <c r="BN15" s="26" t="str">
        <f>IFERROR(VLOOKUP('Project Scoring'!BN26,pick_benefits,2,FALSE)*$D15,"")</f>
        <v/>
      </c>
      <c r="BO15" s="26" t="str">
        <f>IFERROR(VLOOKUP('Project Scoring'!BO26,pick_benefits,2,FALSE)*$D15,"")</f>
        <v/>
      </c>
      <c r="BP15" s="26" t="str">
        <f>IFERROR(VLOOKUP('Project Scoring'!BP26,pick_benefits,2,FALSE)*$D15,"")</f>
        <v/>
      </c>
      <c r="BQ15" s="26" t="str">
        <f>IFERROR(VLOOKUP('Project Scoring'!BQ26,pick_benefits,2,FALSE)*$D15,"")</f>
        <v/>
      </c>
      <c r="BR15" s="26" t="str">
        <f>IFERROR(VLOOKUP('Project Scoring'!BR26,pick_benefits,2,FALSE)*$D15,"")</f>
        <v/>
      </c>
      <c r="BS15" s="26" t="str">
        <f>IFERROR(VLOOKUP('Project Scoring'!BS26,pick_benefits,2,FALSE)*$D15,"")</f>
        <v/>
      </c>
      <c r="BT15" s="26" t="str">
        <f>IFERROR(VLOOKUP('Project Scoring'!BT26,pick_benefits,2,FALSE)*$D15,"")</f>
        <v/>
      </c>
      <c r="BU15" s="26" t="str">
        <f>IFERROR(VLOOKUP('Project Scoring'!BU26,pick_benefits,2,FALSE)*$D15,"")</f>
        <v/>
      </c>
      <c r="BV15" s="26" t="str">
        <f>IFERROR(VLOOKUP('Project Scoring'!BV26,pick_benefits,2,FALSE)*$D15,"")</f>
        <v/>
      </c>
      <c r="BW15" s="26" t="str">
        <f>IFERROR(VLOOKUP('Project Scoring'!BW26,pick_benefits,2,FALSE)*$D15,"")</f>
        <v/>
      </c>
      <c r="BX15" s="26" t="str">
        <f>IFERROR(VLOOKUP('Project Scoring'!BX26,pick_benefits,2,FALSE)*$D15,"")</f>
        <v/>
      </c>
      <c r="BY15" s="26" t="str">
        <f>IFERROR(VLOOKUP('Project Scoring'!BY26,pick_benefits,2,FALSE)*$D15,"")</f>
        <v/>
      </c>
      <c r="BZ15" s="26" t="str">
        <f>IFERROR(VLOOKUP('Project Scoring'!BZ26,pick_benefits,2,FALSE)*$D15,"")</f>
        <v/>
      </c>
      <c r="CA15" s="26" t="str">
        <f>IFERROR(VLOOKUP('Project Scoring'!CA26,pick_benefits,2,FALSE)*$D15,"")</f>
        <v/>
      </c>
      <c r="CB15" s="26" t="str">
        <f>IFERROR(VLOOKUP('Project Scoring'!CB26,pick_benefits,2,FALSE)*$D15,"")</f>
        <v/>
      </c>
      <c r="CC15" s="26" t="str">
        <f>IFERROR(VLOOKUP('Project Scoring'!CC26,pick_benefits,2,FALSE)*$D15,"")</f>
        <v/>
      </c>
      <c r="CD15" s="26" t="str">
        <f>IFERROR(VLOOKUP('Project Scoring'!CD26,pick_benefits,2,FALSE)*$D15,"")</f>
        <v/>
      </c>
      <c r="CE15" s="26" t="str">
        <f>IFERROR(VLOOKUP('Project Scoring'!CE26,pick_benefits,2,FALSE)*$D15,"")</f>
        <v/>
      </c>
      <c r="CF15" s="26" t="str">
        <f>IFERROR(VLOOKUP('Project Scoring'!CF26,pick_benefits,2,FALSE)*$D15,"")</f>
        <v/>
      </c>
      <c r="CG15" s="26" t="str">
        <f>IFERROR(VLOOKUP('Project Scoring'!CG26,pick_benefits,2,FALSE)*$D15,"")</f>
        <v/>
      </c>
      <c r="CH15" s="26" t="str">
        <f>IFERROR(VLOOKUP('Project Scoring'!CH26,pick_benefits,2,FALSE)*$D15,"")</f>
        <v/>
      </c>
      <c r="CI15" s="26" t="str">
        <f>IFERROR(VLOOKUP('Project Scoring'!CI26,pick_benefits,2,FALSE)*$D15,"")</f>
        <v/>
      </c>
      <c r="CJ15" s="26" t="str">
        <f>IFERROR(VLOOKUP('Project Scoring'!CJ26,pick_benefits,2,FALSE)*$D15,"")</f>
        <v/>
      </c>
      <c r="CK15" s="26" t="str">
        <f>IFERROR(VLOOKUP('Project Scoring'!CK26,pick_benefits,2,FALSE)*$D15,"")</f>
        <v/>
      </c>
      <c r="CL15" s="26" t="str">
        <f>IFERROR(VLOOKUP('Project Scoring'!CL26,pick_benefits,2,FALSE)*$D15,"")</f>
        <v/>
      </c>
      <c r="CM15" s="26" t="str">
        <f>IFERROR(VLOOKUP('Project Scoring'!CM26,pick_benefits,2,FALSE)*$D15,"")</f>
        <v/>
      </c>
      <c r="CN15" s="26" t="str">
        <f>IFERROR(VLOOKUP('Project Scoring'!CN26,pick_benefits,2,FALSE)*$D15,"")</f>
        <v/>
      </c>
      <c r="CO15" s="26" t="str">
        <f>IFERROR(VLOOKUP('Project Scoring'!CO26,pick_benefits,2,FALSE)*$D15,"")</f>
        <v/>
      </c>
      <c r="CP15" s="26" t="str">
        <f>IFERROR(VLOOKUP('Project Scoring'!CP26,pick_benefits,2,FALSE)*$D15,"")</f>
        <v/>
      </c>
      <c r="CQ15" s="26" t="str">
        <f>IFERROR(VLOOKUP('Project Scoring'!CQ26,pick_benefits,2,FALSE)*$D15,"")</f>
        <v/>
      </c>
      <c r="CR15" s="26" t="str">
        <f>IFERROR(VLOOKUP('Project Scoring'!CR26,pick_benefits,2,FALSE)*$D15,"")</f>
        <v/>
      </c>
      <c r="CS15" s="26" t="str">
        <f>IFERROR(VLOOKUP('Project Scoring'!CS26,pick_benefits,2,FALSE)*$D15,"")</f>
        <v/>
      </c>
      <c r="CT15" s="26" t="str">
        <f>IFERROR(VLOOKUP('Project Scoring'!CT26,pick_benefits,2,FALSE)*$D15,"")</f>
        <v/>
      </c>
      <c r="CU15" s="26" t="str">
        <f>IFERROR(VLOOKUP('Project Scoring'!CU26,pick_benefits,2,FALSE)*$D15,"")</f>
        <v/>
      </c>
      <c r="CV15" s="26" t="str">
        <f>IFERROR(VLOOKUP('Project Scoring'!CV26,pick_benefits,2,FALSE)*$D15,"")</f>
        <v/>
      </c>
      <c r="CW15" s="26" t="str">
        <f>IFERROR(VLOOKUP('Project Scoring'!CW26,pick_benefits,2,FALSE)*$D15,"")</f>
        <v/>
      </c>
    </row>
    <row r="16" spans="2:101" s="8" customFormat="1" ht="20.100000000000001" customHeight="1" x14ac:dyDescent="0.3">
      <c r="B16" s="23" t="str">
        <f>IF('Project Scoring'!B27="","",'Project Scoring'!B27)</f>
        <v xml:space="preserve">Level of benefit to our agency and staff - well being/satisfaction/retention, </v>
      </c>
      <c r="C16" s="24">
        <f>'Project Scoring'!C31</f>
        <v>0</v>
      </c>
      <c r="D16" s="26">
        <f>'Project Scoring'!D27</f>
        <v>1</v>
      </c>
      <c r="E16" s="26">
        <f>IFERROR(VLOOKUP('Project Scoring'!E27,pick_benefits,2,FALSE)*$D16,"")</f>
        <v>1.5</v>
      </c>
      <c r="F16" s="26">
        <f>IFERROR(VLOOKUP('Project Scoring'!F27,pick_benefits,2,FALSE)*$D16,"")</f>
        <v>1.5</v>
      </c>
      <c r="G16" s="26">
        <f>IFERROR(VLOOKUP('Project Scoring'!G27,pick_benefits,2,FALSE)*$D16,"")</f>
        <v>1.5</v>
      </c>
      <c r="H16" s="26">
        <f>IFERROR(VLOOKUP('Project Scoring'!H27,pick_benefits,2,FALSE)*$D16,"")</f>
        <v>0</v>
      </c>
      <c r="I16" s="26">
        <f>IFERROR(VLOOKUP('Project Scoring'!I27,pick_benefits,2,FALSE)*$D16,"")</f>
        <v>0</v>
      </c>
      <c r="J16" s="26">
        <f>IFERROR(VLOOKUP('Project Scoring'!J27,pick_benefits,2,FALSE)*$D16,"")</f>
        <v>1.5</v>
      </c>
      <c r="K16" s="26">
        <f>IFERROR(VLOOKUP('Project Scoring'!K27,pick_benefits,2,FALSE)*$D16,"")</f>
        <v>1.5</v>
      </c>
      <c r="L16" s="26">
        <f>IFERROR(VLOOKUP('Project Scoring'!L27,pick_benefits,2,FALSE)*$D16,"")</f>
        <v>-1.5</v>
      </c>
      <c r="M16" s="26">
        <f>IFERROR(VLOOKUP('Project Scoring'!M27,pick_benefits,2,FALSE)*$D16,"")</f>
        <v>0</v>
      </c>
      <c r="N16" s="26">
        <f>IFERROR(VLOOKUP('Project Scoring'!N27,pick_benefits,2,FALSE)*$D16,"")</f>
        <v>0</v>
      </c>
      <c r="O16" s="26" t="str">
        <f>IFERROR(VLOOKUP('Project Scoring'!O27,pick_benefits,2,FALSE)*$D16,"")</f>
        <v/>
      </c>
      <c r="P16" s="26" t="str">
        <f>IFERROR(VLOOKUP('Project Scoring'!P27,pick_benefits,2,FALSE)*$D16,"")</f>
        <v/>
      </c>
      <c r="Q16" s="26" t="str">
        <f>IFERROR(VLOOKUP('Project Scoring'!Q27,pick_benefits,2,FALSE)*$D16,"")</f>
        <v/>
      </c>
      <c r="R16" s="26" t="str">
        <f>IFERROR(VLOOKUP('Project Scoring'!R27,pick_benefits,2,FALSE)*$D16,"")</f>
        <v/>
      </c>
      <c r="S16" s="26" t="str">
        <f>IFERROR(VLOOKUP('Project Scoring'!S27,pick_benefits,2,FALSE)*$D16,"")</f>
        <v/>
      </c>
      <c r="T16" s="26" t="str">
        <f>IFERROR(VLOOKUP('Project Scoring'!T27,pick_benefits,2,FALSE)*$D16,"")</f>
        <v/>
      </c>
      <c r="U16" s="26"/>
      <c r="V16" s="26"/>
      <c r="W16" s="26"/>
      <c r="X16" s="26" t="str">
        <f>IFERROR(VLOOKUP('Project Scoring'!X27,pick_benefits,2,FALSE)*$D16,"")</f>
        <v/>
      </c>
      <c r="Y16" s="26" t="str">
        <f>IFERROR(VLOOKUP('Project Scoring'!Y27,pick_benefits,2,FALSE)*$D16,"")</f>
        <v/>
      </c>
      <c r="Z16" s="26" t="str">
        <f>IFERROR(VLOOKUP('Project Scoring'!Z27,pick_benefits,2,FALSE)*$D16,"")</f>
        <v/>
      </c>
      <c r="AA16" s="26" t="str">
        <f>IFERROR(VLOOKUP('Project Scoring'!AA27,pick_benefits,2,FALSE)*$D16,"")</f>
        <v/>
      </c>
      <c r="AB16" s="26" t="str">
        <f>IFERROR(VLOOKUP('Project Scoring'!AB27,pick_benefits,2,FALSE)*$D16,"")</f>
        <v/>
      </c>
      <c r="AC16" s="26" t="str">
        <f>IFERROR(VLOOKUP('Project Scoring'!AC27,pick_benefits,2,FALSE)*$D16,"")</f>
        <v/>
      </c>
      <c r="AD16" s="26" t="str">
        <f>IFERROR(VLOOKUP('Project Scoring'!AD27,pick_benefits,2,FALSE)*$D16,"")</f>
        <v/>
      </c>
      <c r="AE16" s="26" t="str">
        <f>IFERROR(VLOOKUP('Project Scoring'!AE27,pick_benefits,2,FALSE)*$D16,"")</f>
        <v/>
      </c>
      <c r="AF16" s="26" t="str">
        <f>IFERROR(VLOOKUP('Project Scoring'!AF27,pick_benefits,2,FALSE)*$D16,"")</f>
        <v/>
      </c>
      <c r="AG16" s="26" t="str">
        <f>IFERROR(VLOOKUP('Project Scoring'!AG27,pick_benefits,2,FALSE)*$D16,"")</f>
        <v/>
      </c>
      <c r="AH16" s="26" t="str">
        <f>IFERROR(VLOOKUP('Project Scoring'!AH27,pick_benefits,2,FALSE)*$D16,"")</f>
        <v/>
      </c>
      <c r="AI16" s="26" t="str">
        <f>IFERROR(VLOOKUP('Project Scoring'!AI27,pick_benefits,2,FALSE)*$D16,"")</f>
        <v/>
      </c>
      <c r="AJ16" s="26" t="str">
        <f>IFERROR(VLOOKUP('Project Scoring'!AJ27,pick_benefits,2,FALSE)*$D16,"")</f>
        <v/>
      </c>
      <c r="AK16" s="26" t="str">
        <f>IFERROR(VLOOKUP('Project Scoring'!AK27,pick_benefits,2,FALSE)*$D16,"")</f>
        <v/>
      </c>
      <c r="AL16" s="26" t="str">
        <f>IFERROR(VLOOKUP('Project Scoring'!AL27,pick_benefits,2,FALSE)*$D16,"")</f>
        <v/>
      </c>
      <c r="AM16" s="26" t="str">
        <f>IFERROR(VLOOKUP('Project Scoring'!AM27,pick_benefits,2,FALSE)*$D16,"")</f>
        <v/>
      </c>
      <c r="AN16" s="26" t="str">
        <f>IFERROR(VLOOKUP('Project Scoring'!AN27,pick_benefits,2,FALSE)*$D16,"")</f>
        <v/>
      </c>
      <c r="AO16" s="26" t="str">
        <f>IFERROR(VLOOKUP('Project Scoring'!AO27,pick_benefits,2,FALSE)*$D16,"")</f>
        <v/>
      </c>
      <c r="AP16" s="26" t="str">
        <f>IFERROR(VLOOKUP('Project Scoring'!AP27,pick_benefits,2,FALSE)*$D16,"")</f>
        <v/>
      </c>
      <c r="AQ16" s="26" t="str">
        <f>IFERROR(VLOOKUP('Project Scoring'!AQ27,pick_benefits,2,FALSE)*$D16,"")</f>
        <v/>
      </c>
      <c r="AR16" s="26" t="str">
        <f>IFERROR(VLOOKUP('Project Scoring'!AR27,pick_benefits,2,FALSE)*$D16,"")</f>
        <v/>
      </c>
      <c r="AS16" s="26" t="str">
        <f>IFERROR(VLOOKUP('Project Scoring'!AS27,pick_benefits,2,FALSE)*$D16,"")</f>
        <v/>
      </c>
      <c r="AT16" s="26" t="str">
        <f>IFERROR(VLOOKUP('Project Scoring'!AT27,pick_benefits,2,FALSE)*$D16,"")</f>
        <v/>
      </c>
      <c r="AU16" s="26" t="str">
        <f>IFERROR(VLOOKUP('Project Scoring'!AU27,pick_benefits,2,FALSE)*$D16,"")</f>
        <v/>
      </c>
      <c r="AV16" s="26" t="str">
        <f>IFERROR(VLOOKUP('Project Scoring'!AV27,pick_benefits,2,FALSE)*$D16,"")</f>
        <v/>
      </c>
      <c r="AW16" s="26" t="str">
        <f>IFERROR(VLOOKUP('Project Scoring'!AW27,pick_benefits,2,FALSE)*$D16,"")</f>
        <v/>
      </c>
      <c r="AX16" s="26" t="str">
        <f>IFERROR(VLOOKUP('Project Scoring'!AX27,pick_benefits,2,FALSE)*$D16,"")</f>
        <v/>
      </c>
      <c r="AY16" s="26" t="str">
        <f>IFERROR(VLOOKUP('Project Scoring'!AY27,pick_benefits,2,FALSE)*$D16,"")</f>
        <v/>
      </c>
      <c r="AZ16" s="26" t="str">
        <f>IFERROR(VLOOKUP('Project Scoring'!AZ27,pick_benefits,2,FALSE)*$D16,"")</f>
        <v/>
      </c>
      <c r="BA16" s="26" t="str">
        <f>IFERROR(VLOOKUP('Project Scoring'!BA27,pick_benefits,2,FALSE)*$D16,"")</f>
        <v/>
      </c>
      <c r="BB16" s="26" t="str">
        <f>IFERROR(VLOOKUP('Project Scoring'!BB27,pick_benefits,2,FALSE)*$D16,"")</f>
        <v/>
      </c>
      <c r="BC16" s="26" t="str">
        <f>IFERROR(VLOOKUP('Project Scoring'!BC27,pick_benefits,2,FALSE)*$D16,"")</f>
        <v/>
      </c>
      <c r="BD16" s="26" t="str">
        <f>IFERROR(VLOOKUP('Project Scoring'!BD27,pick_benefits,2,FALSE)*$D16,"")</f>
        <v/>
      </c>
      <c r="BE16" s="26" t="str">
        <f>IFERROR(VLOOKUP('Project Scoring'!BE27,pick_benefits,2,FALSE)*$D16,"")</f>
        <v/>
      </c>
      <c r="BF16" s="26" t="str">
        <f>IFERROR(VLOOKUP('Project Scoring'!BF27,pick_benefits,2,FALSE)*$D16,"")</f>
        <v/>
      </c>
      <c r="BG16" s="26" t="str">
        <f>IFERROR(VLOOKUP('Project Scoring'!BG27,pick_benefits,2,FALSE)*$D16,"")</f>
        <v/>
      </c>
      <c r="BH16" s="26" t="str">
        <f>IFERROR(VLOOKUP('Project Scoring'!BH27,pick_benefits,2,FALSE)*$D16,"")</f>
        <v/>
      </c>
      <c r="BI16" s="26" t="str">
        <f>IFERROR(VLOOKUP('Project Scoring'!BI27,pick_benefits,2,FALSE)*$D16,"")</f>
        <v/>
      </c>
      <c r="BJ16" s="26" t="str">
        <f>IFERROR(VLOOKUP('Project Scoring'!BJ27,pick_benefits,2,FALSE)*$D16,"")</f>
        <v/>
      </c>
      <c r="BK16" s="26" t="str">
        <f>IFERROR(VLOOKUP('Project Scoring'!BK27,pick_benefits,2,FALSE)*$D16,"")</f>
        <v/>
      </c>
      <c r="BL16" s="26" t="str">
        <f>IFERROR(VLOOKUP('Project Scoring'!BL27,pick_benefits,2,FALSE)*$D16,"")</f>
        <v/>
      </c>
      <c r="BM16" s="26" t="str">
        <f>IFERROR(VLOOKUP('Project Scoring'!BM27,pick_benefits,2,FALSE)*$D16,"")</f>
        <v/>
      </c>
      <c r="BN16" s="26" t="str">
        <f>IFERROR(VLOOKUP('Project Scoring'!BN27,pick_benefits,2,FALSE)*$D16,"")</f>
        <v/>
      </c>
      <c r="BO16" s="26" t="str">
        <f>IFERROR(VLOOKUP('Project Scoring'!BO27,pick_benefits,2,FALSE)*$D16,"")</f>
        <v/>
      </c>
      <c r="BP16" s="26" t="str">
        <f>IFERROR(VLOOKUP('Project Scoring'!BP27,pick_benefits,2,FALSE)*$D16,"")</f>
        <v/>
      </c>
      <c r="BQ16" s="26" t="str">
        <f>IFERROR(VLOOKUP('Project Scoring'!BQ27,pick_benefits,2,FALSE)*$D16,"")</f>
        <v/>
      </c>
      <c r="BR16" s="26" t="str">
        <f>IFERROR(VLOOKUP('Project Scoring'!BR27,pick_benefits,2,FALSE)*$D16,"")</f>
        <v/>
      </c>
      <c r="BS16" s="26" t="str">
        <f>IFERROR(VLOOKUP('Project Scoring'!BS27,pick_benefits,2,FALSE)*$D16,"")</f>
        <v/>
      </c>
      <c r="BT16" s="26" t="str">
        <f>IFERROR(VLOOKUP('Project Scoring'!BT27,pick_benefits,2,FALSE)*$D16,"")</f>
        <v/>
      </c>
      <c r="BU16" s="26" t="str">
        <f>IFERROR(VLOOKUP('Project Scoring'!BU27,pick_benefits,2,FALSE)*$D16,"")</f>
        <v/>
      </c>
      <c r="BV16" s="26" t="str">
        <f>IFERROR(VLOOKUP('Project Scoring'!BV27,pick_benefits,2,FALSE)*$D16,"")</f>
        <v/>
      </c>
      <c r="BW16" s="26" t="str">
        <f>IFERROR(VLOOKUP('Project Scoring'!BW27,pick_benefits,2,FALSE)*$D16,"")</f>
        <v/>
      </c>
      <c r="BX16" s="26" t="str">
        <f>IFERROR(VLOOKUP('Project Scoring'!BX27,pick_benefits,2,FALSE)*$D16,"")</f>
        <v/>
      </c>
      <c r="BY16" s="26" t="str">
        <f>IFERROR(VLOOKUP('Project Scoring'!BY27,pick_benefits,2,FALSE)*$D16,"")</f>
        <v/>
      </c>
      <c r="BZ16" s="26" t="str">
        <f>IFERROR(VLOOKUP('Project Scoring'!BZ27,pick_benefits,2,FALSE)*$D16,"")</f>
        <v/>
      </c>
      <c r="CA16" s="26" t="str">
        <f>IFERROR(VLOOKUP('Project Scoring'!CA27,pick_benefits,2,FALSE)*$D16,"")</f>
        <v/>
      </c>
      <c r="CB16" s="26" t="str">
        <f>IFERROR(VLOOKUP('Project Scoring'!CB27,pick_benefits,2,FALSE)*$D16,"")</f>
        <v/>
      </c>
      <c r="CC16" s="26" t="str">
        <f>IFERROR(VLOOKUP('Project Scoring'!CC27,pick_benefits,2,FALSE)*$D16,"")</f>
        <v/>
      </c>
      <c r="CD16" s="26" t="str">
        <f>IFERROR(VLOOKUP('Project Scoring'!CD27,pick_benefits,2,FALSE)*$D16,"")</f>
        <v/>
      </c>
      <c r="CE16" s="26" t="str">
        <f>IFERROR(VLOOKUP('Project Scoring'!CE27,pick_benefits,2,FALSE)*$D16,"")</f>
        <v/>
      </c>
      <c r="CF16" s="26" t="str">
        <f>IFERROR(VLOOKUP('Project Scoring'!CF27,pick_benefits,2,FALSE)*$D16,"")</f>
        <v/>
      </c>
      <c r="CG16" s="26" t="str">
        <f>IFERROR(VLOOKUP('Project Scoring'!CG27,pick_benefits,2,FALSE)*$D16,"")</f>
        <v/>
      </c>
      <c r="CH16" s="26" t="str">
        <f>IFERROR(VLOOKUP('Project Scoring'!CH27,pick_benefits,2,FALSE)*$D16,"")</f>
        <v/>
      </c>
      <c r="CI16" s="26" t="str">
        <f>IFERROR(VLOOKUP('Project Scoring'!CI27,pick_benefits,2,FALSE)*$D16,"")</f>
        <v/>
      </c>
      <c r="CJ16" s="26" t="str">
        <f>IFERROR(VLOOKUP('Project Scoring'!CJ27,pick_benefits,2,FALSE)*$D16,"")</f>
        <v/>
      </c>
      <c r="CK16" s="26" t="str">
        <f>IFERROR(VLOOKUP('Project Scoring'!CK27,pick_benefits,2,FALSE)*$D16,"")</f>
        <v/>
      </c>
      <c r="CL16" s="26" t="str">
        <f>IFERROR(VLOOKUP('Project Scoring'!CL27,pick_benefits,2,FALSE)*$D16,"")</f>
        <v/>
      </c>
      <c r="CM16" s="26" t="str">
        <f>IFERROR(VLOOKUP('Project Scoring'!CM27,pick_benefits,2,FALSE)*$D16,"")</f>
        <v/>
      </c>
      <c r="CN16" s="26" t="str">
        <f>IFERROR(VLOOKUP('Project Scoring'!CN27,pick_benefits,2,FALSE)*$D16,"")</f>
        <v/>
      </c>
      <c r="CO16" s="26" t="str">
        <f>IFERROR(VLOOKUP('Project Scoring'!CO27,pick_benefits,2,FALSE)*$D16,"")</f>
        <v/>
      </c>
      <c r="CP16" s="26" t="str">
        <f>IFERROR(VLOOKUP('Project Scoring'!CP27,pick_benefits,2,FALSE)*$D16,"")</f>
        <v/>
      </c>
      <c r="CQ16" s="26" t="str">
        <f>IFERROR(VLOOKUP('Project Scoring'!CQ27,pick_benefits,2,FALSE)*$D16,"")</f>
        <v/>
      </c>
      <c r="CR16" s="26" t="str">
        <f>IFERROR(VLOOKUP('Project Scoring'!CR27,pick_benefits,2,FALSE)*$D16,"")</f>
        <v/>
      </c>
      <c r="CS16" s="26" t="str">
        <f>IFERROR(VLOOKUP('Project Scoring'!CS27,pick_benefits,2,FALSE)*$D16,"")</f>
        <v/>
      </c>
      <c r="CT16" s="26" t="str">
        <f>IFERROR(VLOOKUP('Project Scoring'!CT27,pick_benefits,2,FALSE)*$D16,"")</f>
        <v/>
      </c>
      <c r="CU16" s="26" t="str">
        <f>IFERROR(VLOOKUP('Project Scoring'!CU27,pick_benefits,2,FALSE)*$D16,"")</f>
        <v/>
      </c>
      <c r="CV16" s="26" t="str">
        <f>IFERROR(VLOOKUP('Project Scoring'!CV27,pick_benefits,2,FALSE)*$D16,"")</f>
        <v/>
      </c>
      <c r="CW16" s="26" t="str">
        <f>IFERROR(VLOOKUP('Project Scoring'!CW27,pick_benefits,2,FALSE)*$D16,"")</f>
        <v/>
      </c>
    </row>
    <row r="17" spans="2:101" s="8" customFormat="1" ht="20.100000000000001" customHeight="1" x14ac:dyDescent="0.3">
      <c r="B17" s="51" t="str">
        <f>IF('Project Scoring'!B32="","",'Project Scoring'!B32)</f>
        <v>Ease of execution</v>
      </c>
      <c r="C17" s="15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</row>
    <row r="18" spans="2:101" s="8" customFormat="1" ht="20.100000000000001" customHeight="1" x14ac:dyDescent="0.3">
      <c r="B18" s="23" t="str">
        <f>IF('Project Scoring'!B33="","",'Project Scoring'!B33)</f>
        <v>Complexity of the business process re-engineering or creation required</v>
      </c>
      <c r="C18" s="24">
        <f>'Project Scoring'!C33</f>
        <v>0</v>
      </c>
      <c r="D18" s="26">
        <f>'Project Scoring'!D33</f>
        <v>3</v>
      </c>
      <c r="E18" s="26">
        <f>IFERROR(VLOOKUP('Project Scoring'!E33,pick_ease,2,FALSE)*$D18,"")</f>
        <v>0</v>
      </c>
      <c r="F18" s="26">
        <f>IFERROR(VLOOKUP('Project Scoring'!F33,pick_ease,2,FALSE)*$D18,"")</f>
        <v>0</v>
      </c>
      <c r="G18" s="26">
        <f>IFERROR(VLOOKUP('Project Scoring'!G33,pick_ease,2,FALSE)*$D18,"")</f>
        <v>4.5</v>
      </c>
      <c r="H18" s="26">
        <f>IFERROR(VLOOKUP('Project Scoring'!H33,pick_ease,2,FALSE)*$D18,"")</f>
        <v>4.5</v>
      </c>
      <c r="I18" s="26">
        <f>IFERROR(VLOOKUP('Project Scoring'!I33,pick_ease,2,FALSE)*$D18,"")</f>
        <v>4.5</v>
      </c>
      <c r="J18" s="26">
        <f>IFERROR(VLOOKUP('Project Scoring'!J33,pick_ease,2,FALSE)*$D18,"")</f>
        <v>-4.5</v>
      </c>
      <c r="K18" s="26">
        <f>IFERROR(VLOOKUP('Project Scoring'!K33,pick_ease,2,FALSE)*$D18,"")</f>
        <v>-4.5</v>
      </c>
      <c r="L18" s="26">
        <f>IFERROR(VLOOKUP('Project Scoring'!L33,pick_ease,2,FALSE)*$D18,"")</f>
        <v>4.5</v>
      </c>
      <c r="M18" s="26">
        <f>IFERROR(VLOOKUP('Project Scoring'!M33,pick_ease,2,FALSE)*$D18,"")</f>
        <v>0</v>
      </c>
      <c r="N18" s="26">
        <f>IFERROR(VLOOKUP('Project Scoring'!N33,pick_ease,2,FALSE)*$D18,"")</f>
        <v>-4.5</v>
      </c>
      <c r="O18" s="26" t="str">
        <f>IFERROR(VLOOKUP('Project Scoring'!O33,pick_ease,2,FALSE)*$D18,"")</f>
        <v/>
      </c>
      <c r="P18" s="26" t="str">
        <f>IFERROR(VLOOKUP('Project Scoring'!P33,pick_ease,2,FALSE)*$D18,"")</f>
        <v/>
      </c>
      <c r="Q18" s="26" t="str">
        <f>IFERROR(VLOOKUP('Project Scoring'!Q33,pick_ease,2,FALSE)*$D18,"")</f>
        <v/>
      </c>
      <c r="R18" s="26" t="str">
        <f>IFERROR(VLOOKUP('Project Scoring'!R33,pick_ease,2,FALSE)*$D18,"")</f>
        <v/>
      </c>
      <c r="S18" s="26" t="str">
        <f>IFERROR(VLOOKUP('Project Scoring'!S33,pick_ease,2,FALSE)*$D18,"")</f>
        <v/>
      </c>
      <c r="T18" s="26" t="str">
        <f>IFERROR(VLOOKUP('Project Scoring'!T33,pick_ease,2,FALSE)*$D18,"")</f>
        <v/>
      </c>
      <c r="U18" s="26"/>
      <c r="V18" s="26"/>
      <c r="W18" s="26"/>
      <c r="X18" s="26" t="str">
        <f>IFERROR(VLOOKUP('Project Scoring'!X33,pick_ease,2,FALSE)*$D18,"")</f>
        <v/>
      </c>
      <c r="Y18" s="26" t="str">
        <f>IFERROR(VLOOKUP('Project Scoring'!Y33,pick_ease,2,FALSE)*$D18,"")</f>
        <v/>
      </c>
      <c r="Z18" s="26" t="str">
        <f>IFERROR(VLOOKUP('Project Scoring'!Z33,pick_ease,2,FALSE)*$D18,"")</f>
        <v/>
      </c>
      <c r="AA18" s="26" t="str">
        <f>IFERROR(VLOOKUP('Project Scoring'!AA33,pick_ease,2,FALSE)*$D18,"")</f>
        <v/>
      </c>
      <c r="AB18" s="26" t="str">
        <f>IFERROR(VLOOKUP('Project Scoring'!AB33,pick_ease,2,FALSE)*$D18,"")</f>
        <v/>
      </c>
      <c r="AC18" s="26" t="str">
        <f>IFERROR(VLOOKUP('Project Scoring'!AC33,pick_ease,2,FALSE)*$D18,"")</f>
        <v/>
      </c>
      <c r="AD18" s="26" t="str">
        <f>IFERROR(VLOOKUP('Project Scoring'!AD33,pick_ease,2,FALSE)*$D18,"")</f>
        <v/>
      </c>
      <c r="AE18" s="26" t="str">
        <f>IFERROR(VLOOKUP('Project Scoring'!AE33,pick_ease,2,FALSE)*$D18,"")</f>
        <v/>
      </c>
      <c r="AF18" s="26" t="str">
        <f>IFERROR(VLOOKUP('Project Scoring'!AF33,pick_ease,2,FALSE)*$D18,"")</f>
        <v/>
      </c>
      <c r="AG18" s="26" t="str">
        <f>IFERROR(VLOOKUP('Project Scoring'!AG33,pick_ease,2,FALSE)*$D18,"")</f>
        <v/>
      </c>
      <c r="AH18" s="26" t="str">
        <f>IFERROR(VLOOKUP('Project Scoring'!AH33,pick_ease,2,FALSE)*$D18,"")</f>
        <v/>
      </c>
      <c r="AI18" s="26" t="str">
        <f>IFERROR(VLOOKUP('Project Scoring'!AI33,pick_ease,2,FALSE)*$D18,"")</f>
        <v/>
      </c>
      <c r="AJ18" s="26" t="str">
        <f>IFERROR(VLOOKUP('Project Scoring'!AJ33,pick_ease,2,FALSE)*$D18,"")</f>
        <v/>
      </c>
      <c r="AK18" s="26" t="str">
        <f>IFERROR(VLOOKUP('Project Scoring'!AK33,pick_ease,2,FALSE)*$D18,"")</f>
        <v/>
      </c>
      <c r="AL18" s="26" t="str">
        <f>IFERROR(VLOOKUP('Project Scoring'!AL33,pick_ease,2,FALSE)*$D18,"")</f>
        <v/>
      </c>
      <c r="AM18" s="26" t="str">
        <f>IFERROR(VLOOKUP('Project Scoring'!AM33,pick_ease,2,FALSE)*$D18,"")</f>
        <v/>
      </c>
      <c r="AN18" s="26" t="str">
        <f>IFERROR(VLOOKUP('Project Scoring'!AN33,pick_ease,2,FALSE)*$D18,"")</f>
        <v/>
      </c>
      <c r="AO18" s="26" t="str">
        <f>IFERROR(VLOOKUP('Project Scoring'!AO33,pick_ease,2,FALSE)*$D18,"")</f>
        <v/>
      </c>
      <c r="AP18" s="26" t="str">
        <f>IFERROR(VLOOKUP('Project Scoring'!AP33,pick_ease,2,FALSE)*$D18,"")</f>
        <v/>
      </c>
      <c r="AQ18" s="26" t="str">
        <f>IFERROR(VLOOKUP('Project Scoring'!AQ33,pick_ease,2,FALSE)*$D18,"")</f>
        <v/>
      </c>
      <c r="AR18" s="26" t="str">
        <f>IFERROR(VLOOKUP('Project Scoring'!AR33,pick_ease,2,FALSE)*$D18,"")</f>
        <v/>
      </c>
      <c r="AS18" s="26" t="str">
        <f>IFERROR(VLOOKUP('Project Scoring'!AS33,pick_ease,2,FALSE)*$D18,"")</f>
        <v/>
      </c>
      <c r="AT18" s="26" t="str">
        <f>IFERROR(VLOOKUP('Project Scoring'!AT33,pick_ease,2,FALSE)*$D18,"")</f>
        <v/>
      </c>
      <c r="AU18" s="26" t="str">
        <f>IFERROR(VLOOKUP('Project Scoring'!AU33,pick_ease,2,FALSE)*$D18,"")</f>
        <v/>
      </c>
      <c r="AV18" s="26" t="str">
        <f>IFERROR(VLOOKUP('Project Scoring'!AV33,pick_ease,2,FALSE)*$D18,"")</f>
        <v/>
      </c>
      <c r="AW18" s="26" t="str">
        <f>IFERROR(VLOOKUP('Project Scoring'!AW33,pick_ease,2,FALSE)*$D18,"")</f>
        <v/>
      </c>
      <c r="AX18" s="26" t="str">
        <f>IFERROR(VLOOKUP('Project Scoring'!AX33,pick_ease,2,FALSE)*$D18,"")</f>
        <v/>
      </c>
      <c r="AY18" s="26" t="str">
        <f>IFERROR(VLOOKUP('Project Scoring'!AY33,pick_ease,2,FALSE)*$D18,"")</f>
        <v/>
      </c>
      <c r="AZ18" s="26" t="str">
        <f>IFERROR(VLOOKUP('Project Scoring'!AZ33,pick_ease,2,FALSE)*$D18,"")</f>
        <v/>
      </c>
      <c r="BA18" s="26" t="str">
        <f>IFERROR(VLOOKUP('Project Scoring'!BA33,pick_ease,2,FALSE)*$D18,"")</f>
        <v/>
      </c>
      <c r="BB18" s="26" t="str">
        <f>IFERROR(VLOOKUP('Project Scoring'!BB33,pick_ease,2,FALSE)*$D18,"")</f>
        <v/>
      </c>
      <c r="BC18" s="26" t="str">
        <f>IFERROR(VLOOKUP('Project Scoring'!BC33,pick_ease,2,FALSE)*$D18,"")</f>
        <v/>
      </c>
      <c r="BD18" s="26" t="str">
        <f>IFERROR(VLOOKUP('Project Scoring'!BD33,pick_ease,2,FALSE)*$D18,"")</f>
        <v/>
      </c>
      <c r="BE18" s="26" t="str">
        <f>IFERROR(VLOOKUP('Project Scoring'!BE33,pick_ease,2,FALSE)*$D18,"")</f>
        <v/>
      </c>
      <c r="BF18" s="26" t="str">
        <f>IFERROR(VLOOKUP('Project Scoring'!BF33,pick_ease,2,FALSE)*$D18,"")</f>
        <v/>
      </c>
      <c r="BG18" s="26" t="str">
        <f>IFERROR(VLOOKUP('Project Scoring'!BG33,pick_ease,2,FALSE)*$D18,"")</f>
        <v/>
      </c>
      <c r="BH18" s="26" t="str">
        <f>IFERROR(VLOOKUP('Project Scoring'!BH33,pick_ease,2,FALSE)*$D18,"")</f>
        <v/>
      </c>
      <c r="BI18" s="26" t="str">
        <f>IFERROR(VLOOKUP('Project Scoring'!BI33,pick_ease,2,FALSE)*$D18,"")</f>
        <v/>
      </c>
      <c r="BJ18" s="26" t="str">
        <f>IFERROR(VLOOKUP('Project Scoring'!BJ33,pick_ease,2,FALSE)*$D18,"")</f>
        <v/>
      </c>
      <c r="BK18" s="26" t="str">
        <f>IFERROR(VLOOKUP('Project Scoring'!BK33,pick_ease,2,FALSE)*$D18,"")</f>
        <v/>
      </c>
      <c r="BL18" s="26" t="str">
        <f>IFERROR(VLOOKUP('Project Scoring'!BL33,pick_ease,2,FALSE)*$D18,"")</f>
        <v/>
      </c>
      <c r="BM18" s="26" t="str">
        <f>IFERROR(VLOOKUP('Project Scoring'!BM33,pick_ease,2,FALSE)*$D18,"")</f>
        <v/>
      </c>
      <c r="BN18" s="26" t="str">
        <f>IFERROR(VLOOKUP('Project Scoring'!BN33,pick_ease,2,FALSE)*$D18,"")</f>
        <v/>
      </c>
      <c r="BO18" s="26" t="str">
        <f>IFERROR(VLOOKUP('Project Scoring'!BO33,pick_ease,2,FALSE)*$D18,"")</f>
        <v/>
      </c>
      <c r="BP18" s="26" t="str">
        <f>IFERROR(VLOOKUP('Project Scoring'!BP33,pick_ease,2,FALSE)*$D18,"")</f>
        <v/>
      </c>
      <c r="BQ18" s="26" t="str">
        <f>IFERROR(VLOOKUP('Project Scoring'!BQ33,pick_ease,2,FALSE)*$D18,"")</f>
        <v/>
      </c>
      <c r="BR18" s="26" t="str">
        <f>IFERROR(VLOOKUP('Project Scoring'!BR33,pick_ease,2,FALSE)*$D18,"")</f>
        <v/>
      </c>
      <c r="BS18" s="26" t="str">
        <f>IFERROR(VLOOKUP('Project Scoring'!BS33,pick_ease,2,FALSE)*$D18,"")</f>
        <v/>
      </c>
      <c r="BT18" s="26" t="str">
        <f>IFERROR(VLOOKUP('Project Scoring'!BT33,pick_ease,2,FALSE)*$D18,"")</f>
        <v/>
      </c>
      <c r="BU18" s="26" t="str">
        <f>IFERROR(VLOOKUP('Project Scoring'!BU33,pick_ease,2,FALSE)*$D18,"")</f>
        <v/>
      </c>
      <c r="BV18" s="26" t="str">
        <f>IFERROR(VLOOKUP('Project Scoring'!BV33,pick_ease,2,FALSE)*$D18,"")</f>
        <v/>
      </c>
      <c r="BW18" s="26" t="str">
        <f>IFERROR(VLOOKUP('Project Scoring'!BW33,pick_ease,2,FALSE)*$D18,"")</f>
        <v/>
      </c>
      <c r="BX18" s="26" t="str">
        <f>IFERROR(VLOOKUP('Project Scoring'!BX33,pick_ease,2,FALSE)*$D18,"")</f>
        <v/>
      </c>
      <c r="BY18" s="26" t="str">
        <f>IFERROR(VLOOKUP('Project Scoring'!BY33,pick_ease,2,FALSE)*$D18,"")</f>
        <v/>
      </c>
      <c r="BZ18" s="26" t="str">
        <f>IFERROR(VLOOKUP('Project Scoring'!BZ33,pick_ease,2,FALSE)*$D18,"")</f>
        <v/>
      </c>
      <c r="CA18" s="26" t="str">
        <f>IFERROR(VLOOKUP('Project Scoring'!CA33,pick_ease,2,FALSE)*$D18,"")</f>
        <v/>
      </c>
      <c r="CB18" s="26" t="str">
        <f>IFERROR(VLOOKUP('Project Scoring'!CB33,pick_ease,2,FALSE)*$D18,"")</f>
        <v/>
      </c>
      <c r="CC18" s="26" t="str">
        <f>IFERROR(VLOOKUP('Project Scoring'!CC33,pick_ease,2,FALSE)*$D18,"")</f>
        <v/>
      </c>
      <c r="CD18" s="26" t="str">
        <f>IFERROR(VLOOKUP('Project Scoring'!CD33,pick_ease,2,FALSE)*$D18,"")</f>
        <v/>
      </c>
      <c r="CE18" s="26" t="str">
        <f>IFERROR(VLOOKUP('Project Scoring'!CE33,pick_ease,2,FALSE)*$D18,"")</f>
        <v/>
      </c>
      <c r="CF18" s="26" t="str">
        <f>IFERROR(VLOOKUP('Project Scoring'!CF33,pick_ease,2,FALSE)*$D18,"")</f>
        <v/>
      </c>
      <c r="CG18" s="26" t="str">
        <f>IFERROR(VLOOKUP('Project Scoring'!CG33,pick_ease,2,FALSE)*$D18,"")</f>
        <v/>
      </c>
      <c r="CH18" s="26" t="str">
        <f>IFERROR(VLOOKUP('Project Scoring'!CH33,pick_ease,2,FALSE)*$D18,"")</f>
        <v/>
      </c>
      <c r="CI18" s="26" t="str">
        <f>IFERROR(VLOOKUP('Project Scoring'!CI33,pick_ease,2,FALSE)*$D18,"")</f>
        <v/>
      </c>
      <c r="CJ18" s="26" t="str">
        <f>IFERROR(VLOOKUP('Project Scoring'!CJ33,pick_ease,2,FALSE)*$D18,"")</f>
        <v/>
      </c>
      <c r="CK18" s="26" t="str">
        <f>IFERROR(VLOOKUP('Project Scoring'!CK33,pick_ease,2,FALSE)*$D18,"")</f>
        <v/>
      </c>
      <c r="CL18" s="26" t="str">
        <f>IFERROR(VLOOKUP('Project Scoring'!CL33,pick_ease,2,FALSE)*$D18,"")</f>
        <v/>
      </c>
      <c r="CM18" s="26" t="str">
        <f>IFERROR(VLOOKUP('Project Scoring'!CM33,pick_ease,2,FALSE)*$D18,"")</f>
        <v/>
      </c>
      <c r="CN18" s="26" t="str">
        <f>IFERROR(VLOOKUP('Project Scoring'!CN33,pick_ease,2,FALSE)*$D18,"")</f>
        <v/>
      </c>
      <c r="CO18" s="26" t="str">
        <f>IFERROR(VLOOKUP('Project Scoring'!CO33,pick_ease,2,FALSE)*$D18,"")</f>
        <v/>
      </c>
      <c r="CP18" s="26" t="str">
        <f>IFERROR(VLOOKUP('Project Scoring'!CP33,pick_ease,2,FALSE)*$D18,"")</f>
        <v/>
      </c>
      <c r="CQ18" s="26" t="str">
        <f>IFERROR(VLOOKUP('Project Scoring'!CQ33,pick_ease,2,FALSE)*$D18,"")</f>
        <v/>
      </c>
      <c r="CR18" s="26" t="str">
        <f>IFERROR(VLOOKUP('Project Scoring'!CR33,pick_ease,2,FALSE)*$D18,"")</f>
        <v/>
      </c>
      <c r="CS18" s="26" t="str">
        <f>IFERROR(VLOOKUP('Project Scoring'!CS33,pick_ease,2,FALSE)*$D18,"")</f>
        <v/>
      </c>
      <c r="CT18" s="26" t="str">
        <f>IFERROR(VLOOKUP('Project Scoring'!CT33,pick_ease,2,FALSE)*$D18,"")</f>
        <v/>
      </c>
      <c r="CU18" s="26" t="str">
        <f>IFERROR(VLOOKUP('Project Scoring'!CU33,pick_ease,2,FALSE)*$D18,"")</f>
        <v/>
      </c>
      <c r="CV18" s="26" t="str">
        <f>IFERROR(VLOOKUP('Project Scoring'!CV33,pick_ease,2,FALSE)*$D18,"")</f>
        <v/>
      </c>
      <c r="CW18" s="26" t="str">
        <f>IFERROR(VLOOKUP('Project Scoring'!CW33,pick_ease,2,FALSE)*$D18,"")</f>
        <v/>
      </c>
    </row>
    <row r="19" spans="2:101" s="8" customFormat="1" ht="20.100000000000001" customHeight="1" x14ac:dyDescent="0.3">
      <c r="B19" s="23" t="str">
        <f>IF('Project Scoring'!B34="","",'Project Scoring'!B34)</f>
        <v xml:space="preserve">Ease of securing budget and resources to enable the transformation </v>
      </c>
      <c r="C19" s="24">
        <f>'Project Scoring'!C38</f>
        <v>0</v>
      </c>
      <c r="D19" s="26">
        <f>'Project Scoring'!D34</f>
        <v>2</v>
      </c>
      <c r="E19" s="26">
        <f>IFERROR(VLOOKUP('Project Scoring'!E34,pick_ease,2,FALSE)*$D19,"")</f>
        <v>0</v>
      </c>
      <c r="F19" s="26">
        <f>IFERROR(VLOOKUP('Project Scoring'!F34,pick_ease,2,FALSE)*$D19,"")</f>
        <v>3</v>
      </c>
      <c r="G19" s="26">
        <f>IFERROR(VLOOKUP('Project Scoring'!G34,pick_ease,2,FALSE)*$D19,"")</f>
        <v>3</v>
      </c>
      <c r="H19" s="26">
        <f>IFERROR(VLOOKUP('Project Scoring'!H34,pick_ease,2,FALSE)*$D19,"")</f>
        <v>3</v>
      </c>
      <c r="I19" s="26">
        <f>IFERROR(VLOOKUP('Project Scoring'!I34,pick_ease,2,FALSE)*$D19,"")</f>
        <v>0</v>
      </c>
      <c r="J19" s="26">
        <f>IFERROR(VLOOKUP('Project Scoring'!J34,pick_ease,2,FALSE)*$D19,"")</f>
        <v>0</v>
      </c>
      <c r="K19" s="26">
        <f>IFERROR(VLOOKUP('Project Scoring'!K34,pick_ease,2,FALSE)*$D19,"")</f>
        <v>-3</v>
      </c>
      <c r="L19" s="26">
        <f>IFERROR(VLOOKUP('Project Scoring'!L34,pick_ease,2,FALSE)*$D19,"")</f>
        <v>0</v>
      </c>
      <c r="M19" s="26">
        <f>IFERROR(VLOOKUP('Project Scoring'!M34,pick_ease,2,FALSE)*$D19,"")</f>
        <v>3</v>
      </c>
      <c r="N19" s="26">
        <f>IFERROR(VLOOKUP('Project Scoring'!N34,pick_ease,2,FALSE)*$D19,"")</f>
        <v>0</v>
      </c>
      <c r="O19" s="26" t="str">
        <f>IFERROR(VLOOKUP('Project Scoring'!O34,pick_ease,2,FALSE)*$D19,"")</f>
        <v/>
      </c>
      <c r="P19" s="26" t="str">
        <f>IFERROR(VLOOKUP('Project Scoring'!P34,pick_ease,2,FALSE)*$D19,"")</f>
        <v/>
      </c>
      <c r="Q19" s="26" t="str">
        <f>IFERROR(VLOOKUP('Project Scoring'!Q34,pick_ease,2,FALSE)*$D19,"")</f>
        <v/>
      </c>
      <c r="R19" s="26" t="str">
        <f>IFERROR(VLOOKUP('Project Scoring'!R34,pick_ease,2,FALSE)*$D19,"")</f>
        <v/>
      </c>
      <c r="S19" s="26" t="str">
        <f>IFERROR(VLOOKUP('Project Scoring'!S34,pick_ease,2,FALSE)*$D19,"")</f>
        <v/>
      </c>
      <c r="T19" s="26" t="str">
        <f>IFERROR(VLOOKUP('Project Scoring'!T34,pick_ease,2,FALSE)*$D19,"")</f>
        <v/>
      </c>
      <c r="U19" s="26"/>
      <c r="V19" s="26"/>
      <c r="W19" s="26"/>
      <c r="X19" s="26" t="str">
        <f>IFERROR(VLOOKUP('Project Scoring'!X34,pick_ease,2,FALSE)*$D19,"")</f>
        <v/>
      </c>
      <c r="Y19" s="26" t="str">
        <f>IFERROR(VLOOKUP('Project Scoring'!Y34,pick_ease,2,FALSE)*$D19,"")</f>
        <v/>
      </c>
      <c r="Z19" s="26" t="str">
        <f>IFERROR(VLOOKUP('Project Scoring'!Z34,pick_ease,2,FALSE)*$D19,"")</f>
        <v/>
      </c>
      <c r="AA19" s="26" t="str">
        <f>IFERROR(VLOOKUP('Project Scoring'!AA34,pick_ease,2,FALSE)*$D19,"")</f>
        <v/>
      </c>
      <c r="AB19" s="26" t="str">
        <f>IFERROR(VLOOKUP('Project Scoring'!AB34,pick_ease,2,FALSE)*$D19,"")</f>
        <v/>
      </c>
      <c r="AC19" s="26" t="str">
        <f>IFERROR(VLOOKUP('Project Scoring'!AC34,pick_ease,2,FALSE)*$D19,"")</f>
        <v/>
      </c>
      <c r="AD19" s="26" t="str">
        <f>IFERROR(VLOOKUP('Project Scoring'!AD34,pick_ease,2,FALSE)*$D19,"")</f>
        <v/>
      </c>
      <c r="AE19" s="26" t="str">
        <f>IFERROR(VLOOKUP('Project Scoring'!AE34,pick_ease,2,FALSE)*$D19,"")</f>
        <v/>
      </c>
      <c r="AF19" s="26" t="str">
        <f>IFERROR(VLOOKUP('Project Scoring'!AF34,pick_ease,2,FALSE)*$D19,"")</f>
        <v/>
      </c>
      <c r="AG19" s="26" t="str">
        <f>IFERROR(VLOOKUP('Project Scoring'!AG34,pick_ease,2,FALSE)*$D19,"")</f>
        <v/>
      </c>
      <c r="AH19" s="26" t="str">
        <f>IFERROR(VLOOKUP('Project Scoring'!AH34,pick_ease,2,FALSE)*$D19,"")</f>
        <v/>
      </c>
      <c r="AI19" s="26" t="str">
        <f>IFERROR(VLOOKUP('Project Scoring'!AI34,pick_ease,2,FALSE)*$D19,"")</f>
        <v/>
      </c>
      <c r="AJ19" s="26" t="str">
        <f>IFERROR(VLOOKUP('Project Scoring'!AJ34,pick_ease,2,FALSE)*$D19,"")</f>
        <v/>
      </c>
      <c r="AK19" s="26" t="str">
        <f>IFERROR(VLOOKUP('Project Scoring'!AK34,pick_ease,2,FALSE)*$D19,"")</f>
        <v/>
      </c>
      <c r="AL19" s="26" t="str">
        <f>IFERROR(VLOOKUP('Project Scoring'!AL34,pick_ease,2,FALSE)*$D19,"")</f>
        <v/>
      </c>
      <c r="AM19" s="26" t="str">
        <f>IFERROR(VLOOKUP('Project Scoring'!AM34,pick_ease,2,FALSE)*$D19,"")</f>
        <v/>
      </c>
      <c r="AN19" s="26" t="str">
        <f>IFERROR(VLOOKUP('Project Scoring'!AN34,pick_ease,2,FALSE)*$D19,"")</f>
        <v/>
      </c>
      <c r="AO19" s="26" t="str">
        <f>IFERROR(VLOOKUP('Project Scoring'!AO34,pick_ease,2,FALSE)*$D19,"")</f>
        <v/>
      </c>
      <c r="AP19" s="26" t="str">
        <f>IFERROR(VLOOKUP('Project Scoring'!AP34,pick_ease,2,FALSE)*$D19,"")</f>
        <v/>
      </c>
      <c r="AQ19" s="26" t="str">
        <f>IFERROR(VLOOKUP('Project Scoring'!AQ34,pick_ease,2,FALSE)*$D19,"")</f>
        <v/>
      </c>
      <c r="AR19" s="26" t="str">
        <f>IFERROR(VLOOKUP('Project Scoring'!AR34,pick_ease,2,FALSE)*$D19,"")</f>
        <v/>
      </c>
      <c r="AS19" s="26" t="str">
        <f>IFERROR(VLOOKUP('Project Scoring'!AS34,pick_ease,2,FALSE)*$D19,"")</f>
        <v/>
      </c>
      <c r="AT19" s="26" t="str">
        <f>IFERROR(VLOOKUP('Project Scoring'!AT34,pick_ease,2,FALSE)*$D19,"")</f>
        <v/>
      </c>
      <c r="AU19" s="26" t="str">
        <f>IFERROR(VLOOKUP('Project Scoring'!AU34,pick_ease,2,FALSE)*$D19,"")</f>
        <v/>
      </c>
      <c r="AV19" s="26" t="str">
        <f>IFERROR(VLOOKUP('Project Scoring'!AV34,pick_ease,2,FALSE)*$D19,"")</f>
        <v/>
      </c>
      <c r="AW19" s="26" t="str">
        <f>IFERROR(VLOOKUP('Project Scoring'!AW34,pick_ease,2,FALSE)*$D19,"")</f>
        <v/>
      </c>
      <c r="AX19" s="26" t="str">
        <f>IFERROR(VLOOKUP('Project Scoring'!AX34,pick_ease,2,FALSE)*$D19,"")</f>
        <v/>
      </c>
      <c r="AY19" s="26" t="str">
        <f>IFERROR(VLOOKUP('Project Scoring'!AY34,pick_ease,2,FALSE)*$D19,"")</f>
        <v/>
      </c>
      <c r="AZ19" s="26" t="str">
        <f>IFERROR(VLOOKUP('Project Scoring'!AZ34,pick_ease,2,FALSE)*$D19,"")</f>
        <v/>
      </c>
      <c r="BA19" s="26" t="str">
        <f>IFERROR(VLOOKUP('Project Scoring'!BA34,pick_ease,2,FALSE)*$D19,"")</f>
        <v/>
      </c>
      <c r="BB19" s="26" t="str">
        <f>IFERROR(VLOOKUP('Project Scoring'!BB34,pick_ease,2,FALSE)*$D19,"")</f>
        <v/>
      </c>
      <c r="BC19" s="26" t="str">
        <f>IFERROR(VLOOKUP('Project Scoring'!BC34,pick_ease,2,FALSE)*$D19,"")</f>
        <v/>
      </c>
      <c r="BD19" s="26" t="str">
        <f>IFERROR(VLOOKUP('Project Scoring'!BD34,pick_ease,2,FALSE)*$D19,"")</f>
        <v/>
      </c>
      <c r="BE19" s="26" t="str">
        <f>IFERROR(VLOOKUP('Project Scoring'!BE34,pick_ease,2,FALSE)*$D19,"")</f>
        <v/>
      </c>
      <c r="BF19" s="26" t="str">
        <f>IFERROR(VLOOKUP('Project Scoring'!BF34,pick_ease,2,FALSE)*$D19,"")</f>
        <v/>
      </c>
      <c r="BG19" s="26" t="str">
        <f>IFERROR(VLOOKUP('Project Scoring'!BG34,pick_ease,2,FALSE)*$D19,"")</f>
        <v/>
      </c>
      <c r="BH19" s="26" t="str">
        <f>IFERROR(VLOOKUP('Project Scoring'!BH34,pick_ease,2,FALSE)*$D19,"")</f>
        <v/>
      </c>
      <c r="BI19" s="26" t="str">
        <f>IFERROR(VLOOKUP('Project Scoring'!BI34,pick_ease,2,FALSE)*$D19,"")</f>
        <v/>
      </c>
      <c r="BJ19" s="26" t="str">
        <f>IFERROR(VLOOKUP('Project Scoring'!BJ34,pick_ease,2,FALSE)*$D19,"")</f>
        <v/>
      </c>
      <c r="BK19" s="26" t="str">
        <f>IFERROR(VLOOKUP('Project Scoring'!BK34,pick_ease,2,FALSE)*$D19,"")</f>
        <v/>
      </c>
      <c r="BL19" s="26" t="str">
        <f>IFERROR(VLOOKUP('Project Scoring'!BL34,pick_ease,2,FALSE)*$D19,"")</f>
        <v/>
      </c>
      <c r="BM19" s="26" t="str">
        <f>IFERROR(VLOOKUP('Project Scoring'!BM34,pick_ease,2,FALSE)*$D19,"")</f>
        <v/>
      </c>
      <c r="BN19" s="26" t="str">
        <f>IFERROR(VLOOKUP('Project Scoring'!BN34,pick_ease,2,FALSE)*$D19,"")</f>
        <v/>
      </c>
      <c r="BO19" s="26" t="str">
        <f>IFERROR(VLOOKUP('Project Scoring'!BO34,pick_ease,2,FALSE)*$D19,"")</f>
        <v/>
      </c>
      <c r="BP19" s="26" t="str">
        <f>IFERROR(VLOOKUP('Project Scoring'!BP34,pick_ease,2,FALSE)*$D19,"")</f>
        <v/>
      </c>
      <c r="BQ19" s="26" t="str">
        <f>IFERROR(VLOOKUP('Project Scoring'!BQ34,pick_ease,2,FALSE)*$D19,"")</f>
        <v/>
      </c>
      <c r="BR19" s="26" t="str">
        <f>IFERROR(VLOOKUP('Project Scoring'!BR34,pick_ease,2,FALSE)*$D19,"")</f>
        <v/>
      </c>
      <c r="BS19" s="26" t="str">
        <f>IFERROR(VLOOKUP('Project Scoring'!BS34,pick_ease,2,FALSE)*$D19,"")</f>
        <v/>
      </c>
      <c r="BT19" s="26" t="str">
        <f>IFERROR(VLOOKUP('Project Scoring'!BT34,pick_ease,2,FALSE)*$D19,"")</f>
        <v/>
      </c>
      <c r="BU19" s="26" t="str">
        <f>IFERROR(VLOOKUP('Project Scoring'!BU34,pick_ease,2,FALSE)*$D19,"")</f>
        <v/>
      </c>
      <c r="BV19" s="26" t="str">
        <f>IFERROR(VLOOKUP('Project Scoring'!BV34,pick_ease,2,FALSE)*$D19,"")</f>
        <v/>
      </c>
      <c r="BW19" s="26" t="str">
        <f>IFERROR(VLOOKUP('Project Scoring'!BW34,pick_ease,2,FALSE)*$D19,"")</f>
        <v/>
      </c>
      <c r="BX19" s="26" t="str">
        <f>IFERROR(VLOOKUP('Project Scoring'!BX34,pick_ease,2,FALSE)*$D19,"")</f>
        <v/>
      </c>
      <c r="BY19" s="26" t="str">
        <f>IFERROR(VLOOKUP('Project Scoring'!BY34,pick_ease,2,FALSE)*$D19,"")</f>
        <v/>
      </c>
      <c r="BZ19" s="26" t="str">
        <f>IFERROR(VLOOKUP('Project Scoring'!BZ34,pick_ease,2,FALSE)*$D19,"")</f>
        <v/>
      </c>
      <c r="CA19" s="26" t="str">
        <f>IFERROR(VLOOKUP('Project Scoring'!CA34,pick_ease,2,FALSE)*$D19,"")</f>
        <v/>
      </c>
      <c r="CB19" s="26" t="str">
        <f>IFERROR(VLOOKUP('Project Scoring'!CB34,pick_ease,2,FALSE)*$D19,"")</f>
        <v/>
      </c>
      <c r="CC19" s="26" t="str">
        <f>IFERROR(VLOOKUP('Project Scoring'!CC34,pick_ease,2,FALSE)*$D19,"")</f>
        <v/>
      </c>
      <c r="CD19" s="26" t="str">
        <f>IFERROR(VLOOKUP('Project Scoring'!CD34,pick_ease,2,FALSE)*$D19,"")</f>
        <v/>
      </c>
      <c r="CE19" s="26" t="str">
        <f>IFERROR(VLOOKUP('Project Scoring'!CE34,pick_ease,2,FALSE)*$D19,"")</f>
        <v/>
      </c>
      <c r="CF19" s="26" t="str">
        <f>IFERROR(VLOOKUP('Project Scoring'!CF34,pick_ease,2,FALSE)*$D19,"")</f>
        <v/>
      </c>
      <c r="CG19" s="26" t="str">
        <f>IFERROR(VLOOKUP('Project Scoring'!CG34,pick_ease,2,FALSE)*$D19,"")</f>
        <v/>
      </c>
      <c r="CH19" s="26" t="str">
        <f>IFERROR(VLOOKUP('Project Scoring'!CH34,pick_ease,2,FALSE)*$D19,"")</f>
        <v/>
      </c>
      <c r="CI19" s="26" t="str">
        <f>IFERROR(VLOOKUP('Project Scoring'!CI34,pick_ease,2,FALSE)*$D19,"")</f>
        <v/>
      </c>
      <c r="CJ19" s="26" t="str">
        <f>IFERROR(VLOOKUP('Project Scoring'!CJ34,pick_ease,2,FALSE)*$D19,"")</f>
        <v/>
      </c>
      <c r="CK19" s="26" t="str">
        <f>IFERROR(VLOOKUP('Project Scoring'!CK34,pick_ease,2,FALSE)*$D19,"")</f>
        <v/>
      </c>
      <c r="CL19" s="26" t="str">
        <f>IFERROR(VLOOKUP('Project Scoring'!CL34,pick_ease,2,FALSE)*$D19,"")</f>
        <v/>
      </c>
      <c r="CM19" s="26" t="str">
        <f>IFERROR(VLOOKUP('Project Scoring'!CM34,pick_ease,2,FALSE)*$D19,"")</f>
        <v/>
      </c>
      <c r="CN19" s="26" t="str">
        <f>IFERROR(VLOOKUP('Project Scoring'!CN34,pick_ease,2,FALSE)*$D19,"")</f>
        <v/>
      </c>
      <c r="CO19" s="26" t="str">
        <f>IFERROR(VLOOKUP('Project Scoring'!CO34,pick_ease,2,FALSE)*$D19,"")</f>
        <v/>
      </c>
      <c r="CP19" s="26" t="str">
        <f>IFERROR(VLOOKUP('Project Scoring'!CP34,pick_ease,2,FALSE)*$D19,"")</f>
        <v/>
      </c>
      <c r="CQ19" s="26" t="str">
        <f>IFERROR(VLOOKUP('Project Scoring'!CQ34,pick_ease,2,FALSE)*$D19,"")</f>
        <v/>
      </c>
      <c r="CR19" s="26" t="str">
        <f>IFERROR(VLOOKUP('Project Scoring'!CR34,pick_ease,2,FALSE)*$D19,"")</f>
        <v/>
      </c>
      <c r="CS19" s="26" t="str">
        <f>IFERROR(VLOOKUP('Project Scoring'!CS34,pick_ease,2,FALSE)*$D19,"")</f>
        <v/>
      </c>
      <c r="CT19" s="26" t="str">
        <f>IFERROR(VLOOKUP('Project Scoring'!CT34,pick_ease,2,FALSE)*$D19,"")</f>
        <v/>
      </c>
      <c r="CU19" s="26" t="str">
        <f>IFERROR(VLOOKUP('Project Scoring'!CU34,pick_ease,2,FALSE)*$D19,"")</f>
        <v/>
      </c>
      <c r="CV19" s="26" t="str">
        <f>IFERROR(VLOOKUP('Project Scoring'!CV34,pick_ease,2,FALSE)*$D19,"")</f>
        <v/>
      </c>
      <c r="CW19" s="26" t="str">
        <f>IFERROR(VLOOKUP('Project Scoring'!CW34,pick_ease,2,FALSE)*$D19,"")</f>
        <v/>
      </c>
    </row>
    <row r="20" spans="2:101" s="8" customFormat="1" ht="20.100000000000001" customHeight="1" x14ac:dyDescent="0.3">
      <c r="B20" s="23" t="str">
        <f>IF('Project Scoring'!B35="","",'Project Scoring'!B35)</f>
        <v xml:space="preserve">Ease of securing appropriate staff levels and skills </v>
      </c>
      <c r="C20" s="24">
        <f>'Project Scoring'!C39</f>
        <v>0</v>
      </c>
      <c r="D20" s="26">
        <f>'Project Scoring'!D35</f>
        <v>2</v>
      </c>
      <c r="E20" s="26">
        <f>IFERROR(VLOOKUP('Project Scoring'!E35,pick_ease,2,FALSE)*$D20,"")</f>
        <v>3</v>
      </c>
      <c r="F20" s="26">
        <f>IFERROR(VLOOKUP('Project Scoring'!F35,pick_ease,2,FALSE)*$D20,"")</f>
        <v>3</v>
      </c>
      <c r="G20" s="26">
        <f>IFERROR(VLOOKUP('Project Scoring'!G35,pick_ease,2,FALSE)*$D20,"")</f>
        <v>3</v>
      </c>
      <c r="H20" s="26">
        <f>IFERROR(VLOOKUP('Project Scoring'!H35,pick_ease,2,FALSE)*$D20,"")</f>
        <v>3</v>
      </c>
      <c r="I20" s="26">
        <f>IFERROR(VLOOKUP('Project Scoring'!I35,pick_ease,2,FALSE)*$D20,"")</f>
        <v>3</v>
      </c>
      <c r="J20" s="26">
        <f>IFERROR(VLOOKUP('Project Scoring'!J35,pick_ease,2,FALSE)*$D20,"")</f>
        <v>0</v>
      </c>
      <c r="K20" s="26">
        <f>IFERROR(VLOOKUP('Project Scoring'!K35,pick_ease,2,FALSE)*$D20,"")</f>
        <v>0</v>
      </c>
      <c r="L20" s="26">
        <f>IFERROR(VLOOKUP('Project Scoring'!L35,pick_ease,2,FALSE)*$D20,"")</f>
        <v>3</v>
      </c>
      <c r="M20" s="26">
        <f>IFERROR(VLOOKUP('Project Scoring'!M35,pick_ease,2,FALSE)*$D20,"")</f>
        <v>0</v>
      </c>
      <c r="N20" s="26">
        <f>IFERROR(VLOOKUP('Project Scoring'!N35,pick_ease,2,FALSE)*$D20,"")</f>
        <v>3</v>
      </c>
      <c r="O20" s="26" t="str">
        <f>IFERROR(VLOOKUP('Project Scoring'!O35,pick_ease,2,FALSE)*$D20,"")</f>
        <v/>
      </c>
      <c r="P20" s="26" t="str">
        <f>IFERROR(VLOOKUP('Project Scoring'!P35,pick_ease,2,FALSE)*$D20,"")</f>
        <v/>
      </c>
      <c r="Q20" s="26" t="str">
        <f>IFERROR(VLOOKUP('Project Scoring'!Q35,pick_ease,2,FALSE)*$D20,"")</f>
        <v/>
      </c>
      <c r="R20" s="26" t="str">
        <f>IFERROR(VLOOKUP('Project Scoring'!R35,pick_ease,2,FALSE)*$D20,"")</f>
        <v/>
      </c>
      <c r="S20" s="26" t="str">
        <f>IFERROR(VLOOKUP('Project Scoring'!S35,pick_ease,2,FALSE)*$D20,"")</f>
        <v/>
      </c>
      <c r="T20" s="26" t="str">
        <f>IFERROR(VLOOKUP('Project Scoring'!T35,pick_ease,2,FALSE)*$D20,"")</f>
        <v/>
      </c>
      <c r="U20" s="26"/>
      <c r="V20" s="26"/>
      <c r="W20" s="26"/>
      <c r="X20" s="26" t="str">
        <f>IFERROR(VLOOKUP('Project Scoring'!X35,pick_ease,2,FALSE)*$D20,"")</f>
        <v/>
      </c>
      <c r="Y20" s="26" t="str">
        <f>IFERROR(VLOOKUP('Project Scoring'!Y35,pick_ease,2,FALSE)*$D20,"")</f>
        <v/>
      </c>
      <c r="Z20" s="26" t="str">
        <f>IFERROR(VLOOKUP('Project Scoring'!Z35,pick_ease,2,FALSE)*$D20,"")</f>
        <v/>
      </c>
      <c r="AA20" s="26" t="str">
        <f>IFERROR(VLOOKUP('Project Scoring'!AA35,pick_ease,2,FALSE)*$D20,"")</f>
        <v/>
      </c>
      <c r="AB20" s="26" t="str">
        <f>IFERROR(VLOOKUP('Project Scoring'!AB35,pick_ease,2,FALSE)*$D20,"")</f>
        <v/>
      </c>
      <c r="AC20" s="26" t="str">
        <f>IFERROR(VLOOKUP('Project Scoring'!AC35,pick_ease,2,FALSE)*$D20,"")</f>
        <v/>
      </c>
      <c r="AD20" s="26" t="str">
        <f>IFERROR(VLOOKUP('Project Scoring'!AD35,pick_ease,2,FALSE)*$D20,"")</f>
        <v/>
      </c>
      <c r="AE20" s="26" t="str">
        <f>IFERROR(VLOOKUP('Project Scoring'!AE35,pick_ease,2,FALSE)*$D20,"")</f>
        <v/>
      </c>
      <c r="AF20" s="26" t="str">
        <f>IFERROR(VLOOKUP('Project Scoring'!AF35,pick_ease,2,FALSE)*$D20,"")</f>
        <v/>
      </c>
      <c r="AG20" s="26" t="str">
        <f>IFERROR(VLOOKUP('Project Scoring'!AG35,pick_ease,2,FALSE)*$D20,"")</f>
        <v/>
      </c>
      <c r="AH20" s="26" t="str">
        <f>IFERROR(VLOOKUP('Project Scoring'!AH35,pick_ease,2,FALSE)*$D20,"")</f>
        <v/>
      </c>
      <c r="AI20" s="26" t="str">
        <f>IFERROR(VLOOKUP('Project Scoring'!AI35,pick_ease,2,FALSE)*$D20,"")</f>
        <v/>
      </c>
      <c r="AJ20" s="26" t="str">
        <f>IFERROR(VLOOKUP('Project Scoring'!AJ35,pick_ease,2,FALSE)*$D20,"")</f>
        <v/>
      </c>
      <c r="AK20" s="26" t="str">
        <f>IFERROR(VLOOKUP('Project Scoring'!AK35,pick_ease,2,FALSE)*$D20,"")</f>
        <v/>
      </c>
      <c r="AL20" s="26" t="str">
        <f>IFERROR(VLOOKUP('Project Scoring'!AL35,pick_ease,2,FALSE)*$D20,"")</f>
        <v/>
      </c>
      <c r="AM20" s="26" t="str">
        <f>IFERROR(VLOOKUP('Project Scoring'!AM35,pick_ease,2,FALSE)*$D20,"")</f>
        <v/>
      </c>
      <c r="AN20" s="26" t="str">
        <f>IFERROR(VLOOKUP('Project Scoring'!AN35,pick_ease,2,FALSE)*$D20,"")</f>
        <v/>
      </c>
      <c r="AO20" s="26" t="str">
        <f>IFERROR(VLOOKUP('Project Scoring'!AO35,pick_ease,2,FALSE)*$D20,"")</f>
        <v/>
      </c>
      <c r="AP20" s="26" t="str">
        <f>IFERROR(VLOOKUP('Project Scoring'!AP35,pick_ease,2,FALSE)*$D20,"")</f>
        <v/>
      </c>
      <c r="AQ20" s="26" t="str">
        <f>IFERROR(VLOOKUP('Project Scoring'!AQ35,pick_ease,2,FALSE)*$D20,"")</f>
        <v/>
      </c>
      <c r="AR20" s="26" t="str">
        <f>IFERROR(VLOOKUP('Project Scoring'!AR35,pick_ease,2,FALSE)*$D20,"")</f>
        <v/>
      </c>
      <c r="AS20" s="26" t="str">
        <f>IFERROR(VLOOKUP('Project Scoring'!AS35,pick_ease,2,FALSE)*$D20,"")</f>
        <v/>
      </c>
      <c r="AT20" s="26" t="str">
        <f>IFERROR(VLOOKUP('Project Scoring'!AT35,pick_ease,2,FALSE)*$D20,"")</f>
        <v/>
      </c>
      <c r="AU20" s="26" t="str">
        <f>IFERROR(VLOOKUP('Project Scoring'!AU35,pick_ease,2,FALSE)*$D20,"")</f>
        <v/>
      </c>
      <c r="AV20" s="26" t="str">
        <f>IFERROR(VLOOKUP('Project Scoring'!AV35,pick_ease,2,FALSE)*$D20,"")</f>
        <v/>
      </c>
      <c r="AW20" s="26" t="str">
        <f>IFERROR(VLOOKUP('Project Scoring'!AW35,pick_ease,2,FALSE)*$D20,"")</f>
        <v/>
      </c>
      <c r="AX20" s="26" t="str">
        <f>IFERROR(VLOOKUP('Project Scoring'!AX35,pick_ease,2,FALSE)*$D20,"")</f>
        <v/>
      </c>
      <c r="AY20" s="26" t="str">
        <f>IFERROR(VLOOKUP('Project Scoring'!AY35,pick_ease,2,FALSE)*$D20,"")</f>
        <v/>
      </c>
      <c r="AZ20" s="26" t="str">
        <f>IFERROR(VLOOKUP('Project Scoring'!AZ35,pick_ease,2,FALSE)*$D20,"")</f>
        <v/>
      </c>
      <c r="BA20" s="26" t="str">
        <f>IFERROR(VLOOKUP('Project Scoring'!BA35,pick_ease,2,FALSE)*$D20,"")</f>
        <v/>
      </c>
      <c r="BB20" s="26" t="str">
        <f>IFERROR(VLOOKUP('Project Scoring'!BB35,pick_ease,2,FALSE)*$D20,"")</f>
        <v/>
      </c>
      <c r="BC20" s="26" t="str">
        <f>IFERROR(VLOOKUP('Project Scoring'!BC35,pick_ease,2,FALSE)*$D20,"")</f>
        <v/>
      </c>
      <c r="BD20" s="26" t="str">
        <f>IFERROR(VLOOKUP('Project Scoring'!BD35,pick_ease,2,FALSE)*$D20,"")</f>
        <v/>
      </c>
      <c r="BE20" s="26" t="str">
        <f>IFERROR(VLOOKUP('Project Scoring'!BE35,pick_ease,2,FALSE)*$D20,"")</f>
        <v/>
      </c>
      <c r="BF20" s="26" t="str">
        <f>IFERROR(VLOOKUP('Project Scoring'!BF35,pick_ease,2,FALSE)*$D20,"")</f>
        <v/>
      </c>
      <c r="BG20" s="26" t="str">
        <f>IFERROR(VLOOKUP('Project Scoring'!BG35,pick_ease,2,FALSE)*$D20,"")</f>
        <v/>
      </c>
      <c r="BH20" s="26" t="str">
        <f>IFERROR(VLOOKUP('Project Scoring'!BH35,pick_ease,2,FALSE)*$D20,"")</f>
        <v/>
      </c>
      <c r="BI20" s="26" t="str">
        <f>IFERROR(VLOOKUP('Project Scoring'!BI35,pick_ease,2,FALSE)*$D20,"")</f>
        <v/>
      </c>
      <c r="BJ20" s="26" t="str">
        <f>IFERROR(VLOOKUP('Project Scoring'!BJ35,pick_ease,2,FALSE)*$D20,"")</f>
        <v/>
      </c>
      <c r="BK20" s="26" t="str">
        <f>IFERROR(VLOOKUP('Project Scoring'!BK35,pick_ease,2,FALSE)*$D20,"")</f>
        <v/>
      </c>
      <c r="BL20" s="26" t="str">
        <f>IFERROR(VLOOKUP('Project Scoring'!BL35,pick_ease,2,FALSE)*$D20,"")</f>
        <v/>
      </c>
      <c r="BM20" s="26" t="str">
        <f>IFERROR(VLOOKUP('Project Scoring'!BM35,pick_ease,2,FALSE)*$D20,"")</f>
        <v/>
      </c>
      <c r="BN20" s="26" t="str">
        <f>IFERROR(VLOOKUP('Project Scoring'!BN35,pick_ease,2,FALSE)*$D20,"")</f>
        <v/>
      </c>
      <c r="BO20" s="26" t="str">
        <f>IFERROR(VLOOKUP('Project Scoring'!BO35,pick_ease,2,FALSE)*$D20,"")</f>
        <v/>
      </c>
      <c r="BP20" s="26" t="str">
        <f>IFERROR(VLOOKUP('Project Scoring'!BP35,pick_ease,2,FALSE)*$D20,"")</f>
        <v/>
      </c>
      <c r="BQ20" s="26" t="str">
        <f>IFERROR(VLOOKUP('Project Scoring'!BQ35,pick_ease,2,FALSE)*$D20,"")</f>
        <v/>
      </c>
      <c r="BR20" s="26" t="str">
        <f>IFERROR(VLOOKUP('Project Scoring'!BR35,pick_ease,2,FALSE)*$D20,"")</f>
        <v/>
      </c>
      <c r="BS20" s="26" t="str">
        <f>IFERROR(VLOOKUP('Project Scoring'!BS35,pick_ease,2,FALSE)*$D20,"")</f>
        <v/>
      </c>
      <c r="BT20" s="26" t="str">
        <f>IFERROR(VLOOKUP('Project Scoring'!BT35,pick_ease,2,FALSE)*$D20,"")</f>
        <v/>
      </c>
      <c r="BU20" s="26" t="str">
        <f>IFERROR(VLOOKUP('Project Scoring'!BU35,pick_ease,2,FALSE)*$D20,"")</f>
        <v/>
      </c>
      <c r="BV20" s="26" t="str">
        <f>IFERROR(VLOOKUP('Project Scoring'!BV35,pick_ease,2,FALSE)*$D20,"")</f>
        <v/>
      </c>
      <c r="BW20" s="26" t="str">
        <f>IFERROR(VLOOKUP('Project Scoring'!BW35,pick_ease,2,FALSE)*$D20,"")</f>
        <v/>
      </c>
      <c r="BX20" s="26" t="str">
        <f>IFERROR(VLOOKUP('Project Scoring'!BX35,pick_ease,2,FALSE)*$D20,"")</f>
        <v/>
      </c>
      <c r="BY20" s="26" t="str">
        <f>IFERROR(VLOOKUP('Project Scoring'!BY35,pick_ease,2,FALSE)*$D20,"")</f>
        <v/>
      </c>
      <c r="BZ20" s="26" t="str">
        <f>IFERROR(VLOOKUP('Project Scoring'!BZ35,pick_ease,2,FALSE)*$D20,"")</f>
        <v/>
      </c>
      <c r="CA20" s="26" t="str">
        <f>IFERROR(VLOOKUP('Project Scoring'!CA35,pick_ease,2,FALSE)*$D20,"")</f>
        <v/>
      </c>
      <c r="CB20" s="26" t="str">
        <f>IFERROR(VLOOKUP('Project Scoring'!CB35,pick_ease,2,FALSE)*$D20,"")</f>
        <v/>
      </c>
      <c r="CC20" s="26" t="str">
        <f>IFERROR(VLOOKUP('Project Scoring'!CC35,pick_ease,2,FALSE)*$D20,"")</f>
        <v/>
      </c>
      <c r="CD20" s="26" t="str">
        <f>IFERROR(VLOOKUP('Project Scoring'!CD35,pick_ease,2,FALSE)*$D20,"")</f>
        <v/>
      </c>
      <c r="CE20" s="26" t="str">
        <f>IFERROR(VLOOKUP('Project Scoring'!CE35,pick_ease,2,FALSE)*$D20,"")</f>
        <v/>
      </c>
      <c r="CF20" s="26" t="str">
        <f>IFERROR(VLOOKUP('Project Scoring'!CF35,pick_ease,2,FALSE)*$D20,"")</f>
        <v/>
      </c>
      <c r="CG20" s="26" t="str">
        <f>IFERROR(VLOOKUP('Project Scoring'!CG35,pick_ease,2,FALSE)*$D20,"")</f>
        <v/>
      </c>
      <c r="CH20" s="26" t="str">
        <f>IFERROR(VLOOKUP('Project Scoring'!CH35,pick_ease,2,FALSE)*$D20,"")</f>
        <v/>
      </c>
      <c r="CI20" s="26" t="str">
        <f>IFERROR(VLOOKUP('Project Scoring'!CI35,pick_ease,2,FALSE)*$D20,"")</f>
        <v/>
      </c>
      <c r="CJ20" s="26" t="str">
        <f>IFERROR(VLOOKUP('Project Scoring'!CJ35,pick_ease,2,FALSE)*$D20,"")</f>
        <v/>
      </c>
      <c r="CK20" s="26" t="str">
        <f>IFERROR(VLOOKUP('Project Scoring'!CK35,pick_ease,2,FALSE)*$D20,"")</f>
        <v/>
      </c>
      <c r="CL20" s="26" t="str">
        <f>IFERROR(VLOOKUP('Project Scoring'!CL35,pick_ease,2,FALSE)*$D20,"")</f>
        <v/>
      </c>
      <c r="CM20" s="26" t="str">
        <f>IFERROR(VLOOKUP('Project Scoring'!CM35,pick_ease,2,FALSE)*$D20,"")</f>
        <v/>
      </c>
      <c r="CN20" s="26" t="str">
        <f>IFERROR(VLOOKUP('Project Scoring'!CN35,pick_ease,2,FALSE)*$D20,"")</f>
        <v/>
      </c>
      <c r="CO20" s="26" t="str">
        <f>IFERROR(VLOOKUP('Project Scoring'!CO35,pick_ease,2,FALSE)*$D20,"")</f>
        <v/>
      </c>
      <c r="CP20" s="26" t="str">
        <f>IFERROR(VLOOKUP('Project Scoring'!CP35,pick_ease,2,FALSE)*$D20,"")</f>
        <v/>
      </c>
      <c r="CQ20" s="26" t="str">
        <f>IFERROR(VLOOKUP('Project Scoring'!CQ35,pick_ease,2,FALSE)*$D20,"")</f>
        <v/>
      </c>
      <c r="CR20" s="26" t="str">
        <f>IFERROR(VLOOKUP('Project Scoring'!CR35,pick_ease,2,FALSE)*$D20,"")</f>
        <v/>
      </c>
      <c r="CS20" s="26" t="str">
        <f>IFERROR(VLOOKUP('Project Scoring'!CS35,pick_ease,2,FALSE)*$D20,"")</f>
        <v/>
      </c>
      <c r="CT20" s="26" t="str">
        <f>IFERROR(VLOOKUP('Project Scoring'!CT35,pick_ease,2,FALSE)*$D20,"")</f>
        <v/>
      </c>
      <c r="CU20" s="26" t="str">
        <f>IFERROR(VLOOKUP('Project Scoring'!CU35,pick_ease,2,FALSE)*$D20,"")</f>
        <v/>
      </c>
      <c r="CV20" s="26" t="str">
        <f>IFERROR(VLOOKUP('Project Scoring'!CV35,pick_ease,2,FALSE)*$D20,"")</f>
        <v/>
      </c>
      <c r="CW20" s="26" t="str">
        <f>IFERROR(VLOOKUP('Project Scoring'!CW35,pick_ease,2,FALSE)*$D20,"")</f>
        <v/>
      </c>
    </row>
    <row r="21" spans="2:101" s="8" customFormat="1" ht="20.100000000000001" customHeight="1" x14ac:dyDescent="0.3">
      <c r="B21" s="23" t="str">
        <f>IF('Project Scoring'!B36="","",'Project Scoring'!B36)</f>
        <v xml:space="preserve">Change management required to ensure staff buy-in </v>
      </c>
      <c r="C21" s="24">
        <f>'Project Scoring'!C40</f>
        <v>0</v>
      </c>
      <c r="D21" s="26">
        <f>'Project Scoring'!D36</f>
        <v>2</v>
      </c>
      <c r="E21" s="26">
        <f>IFERROR(VLOOKUP('Project Scoring'!E36,pick_ease,2,FALSE)*$D21,"")</f>
        <v>3</v>
      </c>
      <c r="F21" s="26">
        <f>IFERROR(VLOOKUP('Project Scoring'!F36,pick_ease,2,FALSE)*$D21,"")</f>
        <v>0</v>
      </c>
      <c r="G21" s="26">
        <f>IFERROR(VLOOKUP('Project Scoring'!G36,pick_ease,2,FALSE)*$D21,"")</f>
        <v>3</v>
      </c>
      <c r="H21" s="26">
        <f>IFERROR(VLOOKUP('Project Scoring'!H36,pick_ease,2,FALSE)*$D21,"")</f>
        <v>3</v>
      </c>
      <c r="I21" s="26">
        <f>IFERROR(VLOOKUP('Project Scoring'!I36,pick_ease,2,FALSE)*$D21,"")</f>
        <v>0</v>
      </c>
      <c r="J21" s="26">
        <f>IFERROR(VLOOKUP('Project Scoring'!J36,pick_ease,2,FALSE)*$D21,"")</f>
        <v>3</v>
      </c>
      <c r="K21" s="26">
        <f>IFERROR(VLOOKUP('Project Scoring'!K36,pick_ease,2,FALSE)*$D21,"")</f>
        <v>-3</v>
      </c>
      <c r="L21" s="26">
        <f>IFERROR(VLOOKUP('Project Scoring'!L36,pick_ease,2,FALSE)*$D21,"")</f>
        <v>3</v>
      </c>
      <c r="M21" s="26">
        <f>IFERROR(VLOOKUP('Project Scoring'!M36,pick_ease,2,FALSE)*$D21,"")</f>
        <v>0</v>
      </c>
      <c r="N21" s="26">
        <f>IFERROR(VLOOKUP('Project Scoring'!N36,pick_ease,2,FALSE)*$D21,"")</f>
        <v>0</v>
      </c>
      <c r="O21" s="26" t="str">
        <f>IFERROR(VLOOKUP('Project Scoring'!O36,pick_ease,2,FALSE)*$D21,"")</f>
        <v/>
      </c>
      <c r="P21" s="26" t="str">
        <f>IFERROR(VLOOKUP('Project Scoring'!P36,pick_ease,2,FALSE)*$D21,"")</f>
        <v/>
      </c>
      <c r="Q21" s="26" t="str">
        <f>IFERROR(VLOOKUP('Project Scoring'!Q36,pick_ease,2,FALSE)*$D21,"")</f>
        <v/>
      </c>
      <c r="R21" s="26" t="str">
        <f>IFERROR(VLOOKUP('Project Scoring'!R36,pick_ease,2,FALSE)*$D21,"")</f>
        <v/>
      </c>
      <c r="S21" s="26" t="str">
        <f>IFERROR(VLOOKUP('Project Scoring'!S36,pick_ease,2,FALSE)*$D21,"")</f>
        <v/>
      </c>
      <c r="T21" s="26" t="str">
        <f>IFERROR(VLOOKUP('Project Scoring'!T36,pick_ease,2,FALSE)*$D21,"")</f>
        <v/>
      </c>
      <c r="U21" s="26"/>
      <c r="V21" s="26"/>
      <c r="W21" s="26"/>
      <c r="X21" s="26" t="str">
        <f>IFERROR(VLOOKUP('Project Scoring'!X36,pick_ease,2,FALSE)*$D21,"")</f>
        <v/>
      </c>
      <c r="Y21" s="26" t="str">
        <f>IFERROR(VLOOKUP('Project Scoring'!Y36,pick_ease,2,FALSE)*$D21,"")</f>
        <v/>
      </c>
      <c r="Z21" s="26" t="str">
        <f>IFERROR(VLOOKUP('Project Scoring'!Z36,pick_ease,2,FALSE)*$D21,"")</f>
        <v/>
      </c>
      <c r="AA21" s="26" t="str">
        <f>IFERROR(VLOOKUP('Project Scoring'!AA36,pick_ease,2,FALSE)*$D21,"")</f>
        <v/>
      </c>
      <c r="AB21" s="26" t="str">
        <f>IFERROR(VLOOKUP('Project Scoring'!AB36,pick_ease,2,FALSE)*$D21,"")</f>
        <v/>
      </c>
      <c r="AC21" s="26" t="str">
        <f>IFERROR(VLOOKUP('Project Scoring'!AC36,pick_ease,2,FALSE)*$D21,"")</f>
        <v/>
      </c>
      <c r="AD21" s="26" t="str">
        <f>IFERROR(VLOOKUP('Project Scoring'!AD36,pick_ease,2,FALSE)*$D21,"")</f>
        <v/>
      </c>
      <c r="AE21" s="26" t="str">
        <f>IFERROR(VLOOKUP('Project Scoring'!AE36,pick_ease,2,FALSE)*$D21,"")</f>
        <v/>
      </c>
      <c r="AF21" s="26" t="str">
        <f>IFERROR(VLOOKUP('Project Scoring'!AF36,pick_ease,2,FALSE)*$D21,"")</f>
        <v/>
      </c>
      <c r="AG21" s="26" t="str">
        <f>IFERROR(VLOOKUP('Project Scoring'!AG36,pick_ease,2,FALSE)*$D21,"")</f>
        <v/>
      </c>
      <c r="AH21" s="26" t="str">
        <f>IFERROR(VLOOKUP('Project Scoring'!AH36,pick_ease,2,FALSE)*$D21,"")</f>
        <v/>
      </c>
      <c r="AI21" s="26" t="str">
        <f>IFERROR(VLOOKUP('Project Scoring'!AI36,pick_ease,2,FALSE)*$D21,"")</f>
        <v/>
      </c>
      <c r="AJ21" s="26" t="str">
        <f>IFERROR(VLOOKUP('Project Scoring'!AJ36,pick_ease,2,FALSE)*$D21,"")</f>
        <v/>
      </c>
      <c r="AK21" s="26" t="str">
        <f>IFERROR(VLOOKUP('Project Scoring'!AK36,pick_ease,2,FALSE)*$D21,"")</f>
        <v/>
      </c>
      <c r="AL21" s="26" t="str">
        <f>IFERROR(VLOOKUP('Project Scoring'!AL36,pick_ease,2,FALSE)*$D21,"")</f>
        <v/>
      </c>
      <c r="AM21" s="26" t="str">
        <f>IFERROR(VLOOKUP('Project Scoring'!AM36,pick_ease,2,FALSE)*$D21,"")</f>
        <v/>
      </c>
      <c r="AN21" s="26" t="str">
        <f>IFERROR(VLOOKUP('Project Scoring'!AN36,pick_ease,2,FALSE)*$D21,"")</f>
        <v/>
      </c>
      <c r="AO21" s="26" t="str">
        <f>IFERROR(VLOOKUP('Project Scoring'!AO36,pick_ease,2,FALSE)*$D21,"")</f>
        <v/>
      </c>
      <c r="AP21" s="26" t="str">
        <f>IFERROR(VLOOKUP('Project Scoring'!AP36,pick_ease,2,FALSE)*$D21,"")</f>
        <v/>
      </c>
      <c r="AQ21" s="26" t="str">
        <f>IFERROR(VLOOKUP('Project Scoring'!AQ36,pick_ease,2,FALSE)*$D21,"")</f>
        <v/>
      </c>
      <c r="AR21" s="26" t="str">
        <f>IFERROR(VLOOKUP('Project Scoring'!AR36,pick_ease,2,FALSE)*$D21,"")</f>
        <v/>
      </c>
      <c r="AS21" s="26" t="str">
        <f>IFERROR(VLOOKUP('Project Scoring'!AS36,pick_ease,2,FALSE)*$D21,"")</f>
        <v/>
      </c>
      <c r="AT21" s="26" t="str">
        <f>IFERROR(VLOOKUP('Project Scoring'!AT36,pick_ease,2,FALSE)*$D21,"")</f>
        <v/>
      </c>
      <c r="AU21" s="26" t="str">
        <f>IFERROR(VLOOKUP('Project Scoring'!AU36,pick_ease,2,FALSE)*$D21,"")</f>
        <v/>
      </c>
      <c r="AV21" s="26" t="str">
        <f>IFERROR(VLOOKUP('Project Scoring'!AV36,pick_ease,2,FALSE)*$D21,"")</f>
        <v/>
      </c>
      <c r="AW21" s="26" t="str">
        <f>IFERROR(VLOOKUP('Project Scoring'!AW36,pick_ease,2,FALSE)*$D21,"")</f>
        <v/>
      </c>
      <c r="AX21" s="26" t="str">
        <f>IFERROR(VLOOKUP('Project Scoring'!AX36,pick_ease,2,FALSE)*$D21,"")</f>
        <v/>
      </c>
      <c r="AY21" s="26" t="str">
        <f>IFERROR(VLOOKUP('Project Scoring'!AY36,pick_ease,2,FALSE)*$D21,"")</f>
        <v/>
      </c>
      <c r="AZ21" s="26" t="str">
        <f>IFERROR(VLOOKUP('Project Scoring'!AZ36,pick_ease,2,FALSE)*$D21,"")</f>
        <v/>
      </c>
      <c r="BA21" s="26" t="str">
        <f>IFERROR(VLOOKUP('Project Scoring'!BA36,pick_ease,2,FALSE)*$D21,"")</f>
        <v/>
      </c>
      <c r="BB21" s="26" t="str">
        <f>IFERROR(VLOOKUP('Project Scoring'!BB36,pick_ease,2,FALSE)*$D21,"")</f>
        <v/>
      </c>
      <c r="BC21" s="26" t="str">
        <f>IFERROR(VLOOKUP('Project Scoring'!BC36,pick_ease,2,FALSE)*$D21,"")</f>
        <v/>
      </c>
      <c r="BD21" s="26" t="str">
        <f>IFERROR(VLOOKUP('Project Scoring'!BD36,pick_ease,2,FALSE)*$D21,"")</f>
        <v/>
      </c>
      <c r="BE21" s="26" t="str">
        <f>IFERROR(VLOOKUP('Project Scoring'!BE36,pick_ease,2,FALSE)*$D21,"")</f>
        <v/>
      </c>
      <c r="BF21" s="26" t="str">
        <f>IFERROR(VLOOKUP('Project Scoring'!BF36,pick_ease,2,FALSE)*$D21,"")</f>
        <v/>
      </c>
      <c r="BG21" s="26" t="str">
        <f>IFERROR(VLOOKUP('Project Scoring'!BG36,pick_ease,2,FALSE)*$D21,"")</f>
        <v/>
      </c>
      <c r="BH21" s="26" t="str">
        <f>IFERROR(VLOOKUP('Project Scoring'!BH36,pick_ease,2,FALSE)*$D21,"")</f>
        <v/>
      </c>
      <c r="BI21" s="26" t="str">
        <f>IFERROR(VLOOKUP('Project Scoring'!BI36,pick_ease,2,FALSE)*$D21,"")</f>
        <v/>
      </c>
      <c r="BJ21" s="26" t="str">
        <f>IFERROR(VLOOKUP('Project Scoring'!BJ36,pick_ease,2,FALSE)*$D21,"")</f>
        <v/>
      </c>
      <c r="BK21" s="26" t="str">
        <f>IFERROR(VLOOKUP('Project Scoring'!BK36,pick_ease,2,FALSE)*$D21,"")</f>
        <v/>
      </c>
      <c r="BL21" s="26" t="str">
        <f>IFERROR(VLOOKUP('Project Scoring'!BL36,pick_ease,2,FALSE)*$D21,"")</f>
        <v/>
      </c>
      <c r="BM21" s="26" t="str">
        <f>IFERROR(VLOOKUP('Project Scoring'!BM36,pick_ease,2,FALSE)*$D21,"")</f>
        <v/>
      </c>
      <c r="BN21" s="26" t="str">
        <f>IFERROR(VLOOKUP('Project Scoring'!BN36,pick_ease,2,FALSE)*$D21,"")</f>
        <v/>
      </c>
      <c r="BO21" s="26" t="str">
        <f>IFERROR(VLOOKUP('Project Scoring'!BO36,pick_ease,2,FALSE)*$D21,"")</f>
        <v/>
      </c>
      <c r="BP21" s="26" t="str">
        <f>IFERROR(VLOOKUP('Project Scoring'!BP36,pick_ease,2,FALSE)*$D21,"")</f>
        <v/>
      </c>
      <c r="BQ21" s="26" t="str">
        <f>IFERROR(VLOOKUP('Project Scoring'!BQ36,pick_ease,2,FALSE)*$D21,"")</f>
        <v/>
      </c>
      <c r="BR21" s="26" t="str">
        <f>IFERROR(VLOOKUP('Project Scoring'!BR36,pick_ease,2,FALSE)*$D21,"")</f>
        <v/>
      </c>
      <c r="BS21" s="26" t="str">
        <f>IFERROR(VLOOKUP('Project Scoring'!BS36,pick_ease,2,FALSE)*$D21,"")</f>
        <v/>
      </c>
      <c r="BT21" s="26" t="str">
        <f>IFERROR(VLOOKUP('Project Scoring'!BT36,pick_ease,2,FALSE)*$D21,"")</f>
        <v/>
      </c>
      <c r="BU21" s="26" t="str">
        <f>IFERROR(VLOOKUP('Project Scoring'!BU36,pick_ease,2,FALSE)*$D21,"")</f>
        <v/>
      </c>
      <c r="BV21" s="26" t="str">
        <f>IFERROR(VLOOKUP('Project Scoring'!BV36,pick_ease,2,FALSE)*$D21,"")</f>
        <v/>
      </c>
      <c r="BW21" s="26" t="str">
        <f>IFERROR(VLOOKUP('Project Scoring'!BW36,pick_ease,2,FALSE)*$D21,"")</f>
        <v/>
      </c>
      <c r="BX21" s="26" t="str">
        <f>IFERROR(VLOOKUP('Project Scoring'!BX36,pick_ease,2,FALSE)*$D21,"")</f>
        <v/>
      </c>
      <c r="BY21" s="26" t="str">
        <f>IFERROR(VLOOKUP('Project Scoring'!BY36,pick_ease,2,FALSE)*$D21,"")</f>
        <v/>
      </c>
      <c r="BZ21" s="26" t="str">
        <f>IFERROR(VLOOKUP('Project Scoring'!BZ36,pick_ease,2,FALSE)*$D21,"")</f>
        <v/>
      </c>
      <c r="CA21" s="26" t="str">
        <f>IFERROR(VLOOKUP('Project Scoring'!CA36,pick_ease,2,FALSE)*$D21,"")</f>
        <v/>
      </c>
      <c r="CB21" s="26" t="str">
        <f>IFERROR(VLOOKUP('Project Scoring'!CB36,pick_ease,2,FALSE)*$D21,"")</f>
        <v/>
      </c>
      <c r="CC21" s="26" t="str">
        <f>IFERROR(VLOOKUP('Project Scoring'!CC36,pick_ease,2,FALSE)*$D21,"")</f>
        <v/>
      </c>
      <c r="CD21" s="26" t="str">
        <f>IFERROR(VLOOKUP('Project Scoring'!CD36,pick_ease,2,FALSE)*$D21,"")</f>
        <v/>
      </c>
      <c r="CE21" s="26" t="str">
        <f>IFERROR(VLOOKUP('Project Scoring'!CE36,pick_ease,2,FALSE)*$D21,"")</f>
        <v/>
      </c>
      <c r="CF21" s="26" t="str">
        <f>IFERROR(VLOOKUP('Project Scoring'!CF36,pick_ease,2,FALSE)*$D21,"")</f>
        <v/>
      </c>
      <c r="CG21" s="26" t="str">
        <f>IFERROR(VLOOKUP('Project Scoring'!CG36,pick_ease,2,FALSE)*$D21,"")</f>
        <v/>
      </c>
      <c r="CH21" s="26" t="str">
        <f>IFERROR(VLOOKUP('Project Scoring'!CH36,pick_ease,2,FALSE)*$D21,"")</f>
        <v/>
      </c>
      <c r="CI21" s="26" t="str">
        <f>IFERROR(VLOOKUP('Project Scoring'!CI36,pick_ease,2,FALSE)*$D21,"")</f>
        <v/>
      </c>
      <c r="CJ21" s="26" t="str">
        <f>IFERROR(VLOOKUP('Project Scoring'!CJ36,pick_ease,2,FALSE)*$D21,"")</f>
        <v/>
      </c>
      <c r="CK21" s="26" t="str">
        <f>IFERROR(VLOOKUP('Project Scoring'!CK36,pick_ease,2,FALSE)*$D21,"")</f>
        <v/>
      </c>
      <c r="CL21" s="26" t="str">
        <f>IFERROR(VLOOKUP('Project Scoring'!CL36,pick_ease,2,FALSE)*$D21,"")</f>
        <v/>
      </c>
      <c r="CM21" s="26" t="str">
        <f>IFERROR(VLOOKUP('Project Scoring'!CM36,pick_ease,2,FALSE)*$D21,"")</f>
        <v/>
      </c>
      <c r="CN21" s="26" t="str">
        <f>IFERROR(VLOOKUP('Project Scoring'!CN36,pick_ease,2,FALSE)*$D21,"")</f>
        <v/>
      </c>
      <c r="CO21" s="26" t="str">
        <f>IFERROR(VLOOKUP('Project Scoring'!CO36,pick_ease,2,FALSE)*$D21,"")</f>
        <v/>
      </c>
      <c r="CP21" s="26" t="str">
        <f>IFERROR(VLOOKUP('Project Scoring'!CP36,pick_ease,2,FALSE)*$D21,"")</f>
        <v/>
      </c>
      <c r="CQ21" s="26" t="str">
        <f>IFERROR(VLOOKUP('Project Scoring'!CQ36,pick_ease,2,FALSE)*$D21,"")</f>
        <v/>
      </c>
      <c r="CR21" s="26" t="str">
        <f>IFERROR(VLOOKUP('Project Scoring'!CR36,pick_ease,2,FALSE)*$D21,"")</f>
        <v/>
      </c>
      <c r="CS21" s="26" t="str">
        <f>IFERROR(VLOOKUP('Project Scoring'!CS36,pick_ease,2,FALSE)*$D21,"")</f>
        <v/>
      </c>
      <c r="CT21" s="26" t="str">
        <f>IFERROR(VLOOKUP('Project Scoring'!CT36,pick_ease,2,FALSE)*$D21,"")</f>
        <v/>
      </c>
      <c r="CU21" s="26" t="str">
        <f>IFERROR(VLOOKUP('Project Scoring'!CU36,pick_ease,2,FALSE)*$D21,"")</f>
        <v/>
      </c>
      <c r="CV21" s="26" t="str">
        <f>IFERROR(VLOOKUP('Project Scoring'!CV36,pick_ease,2,FALSE)*$D21,"")</f>
        <v/>
      </c>
      <c r="CW21" s="26" t="str">
        <f>IFERROR(VLOOKUP('Project Scoring'!CW36,pick_ease,2,FALSE)*$D21,"")</f>
        <v/>
      </c>
    </row>
    <row r="22" spans="2:101" s="8" customFormat="1" ht="20.100000000000001" customHeight="1" x14ac:dyDescent="0.3">
      <c r="B22" s="23" t="str">
        <f>IF('Project Scoring'!B37="","",'Project Scoring'!B37)</f>
        <v xml:space="preserve">Supporting ICT systems and infrastructure readiness </v>
      </c>
      <c r="C22" s="24">
        <f>'Project Scoring'!C41</f>
        <v>0</v>
      </c>
      <c r="D22" s="26">
        <f>'Project Scoring'!D37</f>
        <v>3</v>
      </c>
      <c r="E22" s="26">
        <f>IFERROR(VLOOKUP('Project Scoring'!E37,pick_ease,2,FALSE)*$D22,"")</f>
        <v>4.5</v>
      </c>
      <c r="F22" s="26">
        <f>IFERROR(VLOOKUP('Project Scoring'!F37,pick_ease,2,FALSE)*$D22,"")</f>
        <v>0</v>
      </c>
      <c r="G22" s="26">
        <f>IFERROR(VLOOKUP('Project Scoring'!G37,pick_ease,2,FALSE)*$D22,"")</f>
        <v>0</v>
      </c>
      <c r="H22" s="26">
        <f>IFERROR(VLOOKUP('Project Scoring'!H37,pick_ease,2,FALSE)*$D22,"")</f>
        <v>0</v>
      </c>
      <c r="I22" s="26">
        <f>IFERROR(VLOOKUP('Project Scoring'!I37,pick_ease,2,FALSE)*$D22,"")</f>
        <v>0</v>
      </c>
      <c r="J22" s="26">
        <f>IFERROR(VLOOKUP('Project Scoring'!J37,pick_ease,2,FALSE)*$D22,"")</f>
        <v>0</v>
      </c>
      <c r="K22" s="26">
        <f>IFERROR(VLOOKUP('Project Scoring'!K37,pick_ease,2,FALSE)*$D22,"")</f>
        <v>0</v>
      </c>
      <c r="L22" s="26">
        <f>IFERROR(VLOOKUP('Project Scoring'!L37,pick_ease,2,FALSE)*$D22,"")</f>
        <v>4.5</v>
      </c>
      <c r="M22" s="26">
        <f>IFERROR(VLOOKUP('Project Scoring'!M37,pick_ease,2,FALSE)*$D22,"")</f>
        <v>4.5</v>
      </c>
      <c r="N22" s="26">
        <f>IFERROR(VLOOKUP('Project Scoring'!N37,pick_ease,2,FALSE)*$D22,"")</f>
        <v>0</v>
      </c>
      <c r="O22" s="26" t="str">
        <f>IFERROR(VLOOKUP('Project Scoring'!O37,pick_ease,2,FALSE)*$D22,"")</f>
        <v/>
      </c>
      <c r="P22" s="26" t="str">
        <f>IFERROR(VLOOKUP('Project Scoring'!P37,pick_ease,2,FALSE)*$D22,"")</f>
        <v/>
      </c>
      <c r="Q22" s="26" t="str">
        <f>IFERROR(VLOOKUP('Project Scoring'!Q37,pick_ease,2,FALSE)*$D22,"")</f>
        <v/>
      </c>
      <c r="R22" s="26" t="str">
        <f>IFERROR(VLOOKUP('Project Scoring'!R37,pick_ease,2,FALSE)*$D22,"")</f>
        <v/>
      </c>
      <c r="S22" s="26" t="str">
        <f>IFERROR(VLOOKUP('Project Scoring'!S37,pick_ease,2,FALSE)*$D22,"")</f>
        <v/>
      </c>
      <c r="T22" s="26" t="str">
        <f>IFERROR(VLOOKUP('Project Scoring'!T37,pick_ease,2,FALSE)*$D22,"")</f>
        <v/>
      </c>
      <c r="U22" s="26"/>
      <c r="V22" s="26"/>
      <c r="W22" s="26"/>
      <c r="X22" s="26" t="str">
        <f>IFERROR(VLOOKUP('Project Scoring'!X37,pick_ease,2,FALSE)*$D22,"")</f>
        <v/>
      </c>
      <c r="Y22" s="26" t="str">
        <f>IFERROR(VLOOKUP('Project Scoring'!Y37,pick_ease,2,FALSE)*$D22,"")</f>
        <v/>
      </c>
      <c r="Z22" s="26" t="str">
        <f>IFERROR(VLOOKUP('Project Scoring'!Z37,pick_ease,2,FALSE)*$D22,"")</f>
        <v/>
      </c>
      <c r="AA22" s="26" t="str">
        <f>IFERROR(VLOOKUP('Project Scoring'!AA37,pick_ease,2,FALSE)*$D22,"")</f>
        <v/>
      </c>
      <c r="AB22" s="26" t="str">
        <f>IFERROR(VLOOKUP('Project Scoring'!AB37,pick_ease,2,FALSE)*$D22,"")</f>
        <v/>
      </c>
      <c r="AC22" s="26" t="str">
        <f>IFERROR(VLOOKUP('Project Scoring'!AC37,pick_ease,2,FALSE)*$D22,"")</f>
        <v/>
      </c>
      <c r="AD22" s="26" t="str">
        <f>IFERROR(VLOOKUP('Project Scoring'!AD37,pick_ease,2,FALSE)*$D22,"")</f>
        <v/>
      </c>
      <c r="AE22" s="26" t="str">
        <f>IFERROR(VLOOKUP('Project Scoring'!AE37,pick_ease,2,FALSE)*$D22,"")</f>
        <v/>
      </c>
      <c r="AF22" s="26" t="str">
        <f>IFERROR(VLOOKUP('Project Scoring'!AF37,pick_ease,2,FALSE)*$D22,"")</f>
        <v/>
      </c>
      <c r="AG22" s="26" t="str">
        <f>IFERROR(VLOOKUP('Project Scoring'!AG37,pick_ease,2,FALSE)*$D22,"")</f>
        <v/>
      </c>
      <c r="AH22" s="26" t="str">
        <f>IFERROR(VLOOKUP('Project Scoring'!AH37,pick_ease,2,FALSE)*$D22,"")</f>
        <v/>
      </c>
      <c r="AI22" s="26" t="str">
        <f>IFERROR(VLOOKUP('Project Scoring'!AI37,pick_ease,2,FALSE)*$D22,"")</f>
        <v/>
      </c>
      <c r="AJ22" s="26" t="str">
        <f>IFERROR(VLOOKUP('Project Scoring'!AJ37,pick_ease,2,FALSE)*$D22,"")</f>
        <v/>
      </c>
      <c r="AK22" s="26" t="str">
        <f>IFERROR(VLOOKUP('Project Scoring'!AK37,pick_ease,2,FALSE)*$D22,"")</f>
        <v/>
      </c>
      <c r="AL22" s="26" t="str">
        <f>IFERROR(VLOOKUP('Project Scoring'!AL37,pick_ease,2,FALSE)*$D22,"")</f>
        <v/>
      </c>
      <c r="AM22" s="26" t="str">
        <f>IFERROR(VLOOKUP('Project Scoring'!AM37,pick_ease,2,FALSE)*$D22,"")</f>
        <v/>
      </c>
      <c r="AN22" s="26" t="str">
        <f>IFERROR(VLOOKUP('Project Scoring'!AN37,pick_ease,2,FALSE)*$D22,"")</f>
        <v/>
      </c>
      <c r="AO22" s="26" t="str">
        <f>IFERROR(VLOOKUP('Project Scoring'!AO37,pick_ease,2,FALSE)*$D22,"")</f>
        <v/>
      </c>
      <c r="AP22" s="26" t="str">
        <f>IFERROR(VLOOKUP('Project Scoring'!AP37,pick_ease,2,FALSE)*$D22,"")</f>
        <v/>
      </c>
      <c r="AQ22" s="26" t="str">
        <f>IFERROR(VLOOKUP('Project Scoring'!AQ37,pick_ease,2,FALSE)*$D22,"")</f>
        <v/>
      </c>
      <c r="AR22" s="26" t="str">
        <f>IFERROR(VLOOKUP('Project Scoring'!AR37,pick_ease,2,FALSE)*$D22,"")</f>
        <v/>
      </c>
      <c r="AS22" s="26" t="str">
        <f>IFERROR(VLOOKUP('Project Scoring'!AS37,pick_ease,2,FALSE)*$D22,"")</f>
        <v/>
      </c>
      <c r="AT22" s="26" t="str">
        <f>IFERROR(VLOOKUP('Project Scoring'!AT37,pick_ease,2,FALSE)*$D22,"")</f>
        <v/>
      </c>
      <c r="AU22" s="26" t="str">
        <f>IFERROR(VLOOKUP('Project Scoring'!AU37,pick_ease,2,FALSE)*$D22,"")</f>
        <v/>
      </c>
      <c r="AV22" s="26" t="str">
        <f>IFERROR(VLOOKUP('Project Scoring'!AV37,pick_ease,2,FALSE)*$D22,"")</f>
        <v/>
      </c>
      <c r="AW22" s="26" t="str">
        <f>IFERROR(VLOOKUP('Project Scoring'!AW37,pick_ease,2,FALSE)*$D22,"")</f>
        <v/>
      </c>
      <c r="AX22" s="26" t="str">
        <f>IFERROR(VLOOKUP('Project Scoring'!AX37,pick_ease,2,FALSE)*$D22,"")</f>
        <v/>
      </c>
      <c r="AY22" s="26" t="str">
        <f>IFERROR(VLOOKUP('Project Scoring'!AY37,pick_ease,2,FALSE)*$D22,"")</f>
        <v/>
      </c>
      <c r="AZ22" s="26" t="str">
        <f>IFERROR(VLOOKUP('Project Scoring'!AZ37,pick_ease,2,FALSE)*$D22,"")</f>
        <v/>
      </c>
      <c r="BA22" s="26" t="str">
        <f>IFERROR(VLOOKUP('Project Scoring'!BA37,pick_ease,2,FALSE)*$D22,"")</f>
        <v/>
      </c>
      <c r="BB22" s="26" t="str">
        <f>IFERROR(VLOOKUP('Project Scoring'!BB37,pick_ease,2,FALSE)*$D22,"")</f>
        <v/>
      </c>
      <c r="BC22" s="26" t="str">
        <f>IFERROR(VLOOKUP('Project Scoring'!BC37,pick_ease,2,FALSE)*$D22,"")</f>
        <v/>
      </c>
      <c r="BD22" s="26" t="str">
        <f>IFERROR(VLOOKUP('Project Scoring'!BD37,pick_ease,2,FALSE)*$D22,"")</f>
        <v/>
      </c>
      <c r="BE22" s="26" t="str">
        <f>IFERROR(VLOOKUP('Project Scoring'!BE37,pick_ease,2,FALSE)*$D22,"")</f>
        <v/>
      </c>
      <c r="BF22" s="26" t="str">
        <f>IFERROR(VLOOKUP('Project Scoring'!BF37,pick_ease,2,FALSE)*$D22,"")</f>
        <v/>
      </c>
      <c r="BG22" s="26" t="str">
        <f>IFERROR(VLOOKUP('Project Scoring'!BG37,pick_ease,2,FALSE)*$D22,"")</f>
        <v/>
      </c>
      <c r="BH22" s="26" t="str">
        <f>IFERROR(VLOOKUP('Project Scoring'!BH37,pick_ease,2,FALSE)*$D22,"")</f>
        <v/>
      </c>
      <c r="BI22" s="26" t="str">
        <f>IFERROR(VLOOKUP('Project Scoring'!BI37,pick_ease,2,FALSE)*$D22,"")</f>
        <v/>
      </c>
      <c r="BJ22" s="26" t="str">
        <f>IFERROR(VLOOKUP('Project Scoring'!BJ37,pick_ease,2,FALSE)*$D22,"")</f>
        <v/>
      </c>
      <c r="BK22" s="26" t="str">
        <f>IFERROR(VLOOKUP('Project Scoring'!BK37,pick_ease,2,FALSE)*$D22,"")</f>
        <v/>
      </c>
      <c r="BL22" s="26" t="str">
        <f>IFERROR(VLOOKUP('Project Scoring'!BL37,pick_ease,2,FALSE)*$D22,"")</f>
        <v/>
      </c>
      <c r="BM22" s="26" t="str">
        <f>IFERROR(VLOOKUP('Project Scoring'!BM37,pick_ease,2,FALSE)*$D22,"")</f>
        <v/>
      </c>
      <c r="BN22" s="26" t="str">
        <f>IFERROR(VLOOKUP('Project Scoring'!BN37,pick_ease,2,FALSE)*$D22,"")</f>
        <v/>
      </c>
      <c r="BO22" s="26" t="str">
        <f>IFERROR(VLOOKUP('Project Scoring'!BO37,pick_ease,2,FALSE)*$D22,"")</f>
        <v/>
      </c>
      <c r="BP22" s="26" t="str">
        <f>IFERROR(VLOOKUP('Project Scoring'!BP37,pick_ease,2,FALSE)*$D22,"")</f>
        <v/>
      </c>
      <c r="BQ22" s="26" t="str">
        <f>IFERROR(VLOOKUP('Project Scoring'!BQ37,pick_ease,2,FALSE)*$D22,"")</f>
        <v/>
      </c>
      <c r="BR22" s="26" t="str">
        <f>IFERROR(VLOOKUP('Project Scoring'!BR37,pick_ease,2,FALSE)*$D22,"")</f>
        <v/>
      </c>
      <c r="BS22" s="26" t="str">
        <f>IFERROR(VLOOKUP('Project Scoring'!BS37,pick_ease,2,FALSE)*$D22,"")</f>
        <v/>
      </c>
      <c r="BT22" s="26" t="str">
        <f>IFERROR(VLOOKUP('Project Scoring'!BT37,pick_ease,2,FALSE)*$D22,"")</f>
        <v/>
      </c>
      <c r="BU22" s="26" t="str">
        <f>IFERROR(VLOOKUP('Project Scoring'!BU37,pick_ease,2,FALSE)*$D22,"")</f>
        <v/>
      </c>
      <c r="BV22" s="26" t="str">
        <f>IFERROR(VLOOKUP('Project Scoring'!BV37,pick_ease,2,FALSE)*$D22,"")</f>
        <v/>
      </c>
      <c r="BW22" s="26" t="str">
        <f>IFERROR(VLOOKUP('Project Scoring'!BW37,pick_ease,2,FALSE)*$D22,"")</f>
        <v/>
      </c>
      <c r="BX22" s="26" t="str">
        <f>IFERROR(VLOOKUP('Project Scoring'!BX37,pick_ease,2,FALSE)*$D22,"")</f>
        <v/>
      </c>
      <c r="BY22" s="26" t="str">
        <f>IFERROR(VLOOKUP('Project Scoring'!BY37,pick_ease,2,FALSE)*$D22,"")</f>
        <v/>
      </c>
      <c r="BZ22" s="26" t="str">
        <f>IFERROR(VLOOKUP('Project Scoring'!BZ37,pick_ease,2,FALSE)*$D22,"")</f>
        <v/>
      </c>
      <c r="CA22" s="26" t="str">
        <f>IFERROR(VLOOKUP('Project Scoring'!CA37,pick_ease,2,FALSE)*$D22,"")</f>
        <v/>
      </c>
      <c r="CB22" s="26" t="str">
        <f>IFERROR(VLOOKUP('Project Scoring'!CB37,pick_ease,2,FALSE)*$D22,"")</f>
        <v/>
      </c>
      <c r="CC22" s="26" t="str">
        <f>IFERROR(VLOOKUP('Project Scoring'!CC37,pick_ease,2,FALSE)*$D22,"")</f>
        <v/>
      </c>
      <c r="CD22" s="26" t="str">
        <f>IFERROR(VLOOKUP('Project Scoring'!CD37,pick_ease,2,FALSE)*$D22,"")</f>
        <v/>
      </c>
      <c r="CE22" s="26" t="str">
        <f>IFERROR(VLOOKUP('Project Scoring'!CE37,pick_ease,2,FALSE)*$D22,"")</f>
        <v/>
      </c>
      <c r="CF22" s="26" t="str">
        <f>IFERROR(VLOOKUP('Project Scoring'!CF37,pick_ease,2,FALSE)*$D22,"")</f>
        <v/>
      </c>
      <c r="CG22" s="26" t="str">
        <f>IFERROR(VLOOKUP('Project Scoring'!CG37,pick_ease,2,FALSE)*$D22,"")</f>
        <v/>
      </c>
      <c r="CH22" s="26" t="str">
        <f>IFERROR(VLOOKUP('Project Scoring'!CH37,pick_ease,2,FALSE)*$D22,"")</f>
        <v/>
      </c>
      <c r="CI22" s="26" t="str">
        <f>IFERROR(VLOOKUP('Project Scoring'!CI37,pick_ease,2,FALSE)*$D22,"")</f>
        <v/>
      </c>
      <c r="CJ22" s="26" t="str">
        <f>IFERROR(VLOOKUP('Project Scoring'!CJ37,pick_ease,2,FALSE)*$D22,"")</f>
        <v/>
      </c>
      <c r="CK22" s="26" t="str">
        <f>IFERROR(VLOOKUP('Project Scoring'!CK37,pick_ease,2,FALSE)*$D22,"")</f>
        <v/>
      </c>
      <c r="CL22" s="26" t="str">
        <f>IFERROR(VLOOKUP('Project Scoring'!CL37,pick_ease,2,FALSE)*$D22,"")</f>
        <v/>
      </c>
      <c r="CM22" s="26" t="str">
        <f>IFERROR(VLOOKUP('Project Scoring'!CM37,pick_ease,2,FALSE)*$D22,"")</f>
        <v/>
      </c>
      <c r="CN22" s="26" t="str">
        <f>IFERROR(VLOOKUP('Project Scoring'!CN37,pick_ease,2,FALSE)*$D22,"")</f>
        <v/>
      </c>
      <c r="CO22" s="26" t="str">
        <f>IFERROR(VLOOKUP('Project Scoring'!CO37,pick_ease,2,FALSE)*$D22,"")</f>
        <v/>
      </c>
      <c r="CP22" s="26" t="str">
        <f>IFERROR(VLOOKUP('Project Scoring'!CP37,pick_ease,2,FALSE)*$D22,"")</f>
        <v/>
      </c>
      <c r="CQ22" s="26" t="str">
        <f>IFERROR(VLOOKUP('Project Scoring'!CQ37,pick_ease,2,FALSE)*$D22,"")</f>
        <v/>
      </c>
      <c r="CR22" s="26" t="str">
        <f>IFERROR(VLOOKUP('Project Scoring'!CR37,pick_ease,2,FALSE)*$D22,"")</f>
        <v/>
      </c>
      <c r="CS22" s="26" t="str">
        <f>IFERROR(VLOOKUP('Project Scoring'!CS37,pick_ease,2,FALSE)*$D22,"")</f>
        <v/>
      </c>
      <c r="CT22" s="26" t="str">
        <f>IFERROR(VLOOKUP('Project Scoring'!CT37,pick_ease,2,FALSE)*$D22,"")</f>
        <v/>
      </c>
      <c r="CU22" s="26" t="str">
        <f>IFERROR(VLOOKUP('Project Scoring'!CU37,pick_ease,2,FALSE)*$D22,"")</f>
        <v/>
      </c>
      <c r="CV22" s="26" t="str">
        <f>IFERROR(VLOOKUP('Project Scoring'!CV37,pick_ease,2,FALSE)*$D22,"")</f>
        <v/>
      </c>
      <c r="CW22" s="26" t="str">
        <f>IFERROR(VLOOKUP('Project Scoring'!CW37,pick_ease,2,FALSE)*$D22,"")</f>
        <v/>
      </c>
    </row>
    <row r="23" spans="2:101" s="8" customFormat="1" ht="20.100000000000001" customHeight="1" x14ac:dyDescent="0.3">
      <c r="B23" s="23" t="str">
        <f>IF('Project Scoring'!B38="","",'Project Scoring'!B38)</f>
        <v xml:space="preserve">Ease of dealing with interdependent projects, service offerings and collaboration </v>
      </c>
      <c r="C23" s="24">
        <f>'Project Scoring'!C38</f>
        <v>0</v>
      </c>
      <c r="D23" s="26">
        <f>'Project Scoring'!D38</f>
        <v>2</v>
      </c>
      <c r="E23" s="26">
        <f>IFERROR(VLOOKUP('Project Scoring'!E38,pick_ease,2,FALSE)*$D23,"")</f>
        <v>0</v>
      </c>
      <c r="F23" s="26">
        <f>IFERROR(VLOOKUP('Project Scoring'!F38,pick_ease,2,FALSE)*$D23,"")</f>
        <v>-3</v>
      </c>
      <c r="G23" s="26">
        <f>IFERROR(VLOOKUP('Project Scoring'!G38,pick_ease,2,FALSE)*$D23,"")</f>
        <v>0</v>
      </c>
      <c r="H23" s="26">
        <f>IFERROR(VLOOKUP('Project Scoring'!H38,pick_ease,2,FALSE)*$D23,"")</f>
        <v>3</v>
      </c>
      <c r="I23" s="26">
        <f>IFERROR(VLOOKUP('Project Scoring'!I38,pick_ease,2,FALSE)*$D23,"")</f>
        <v>3</v>
      </c>
      <c r="J23" s="26">
        <f>IFERROR(VLOOKUP('Project Scoring'!J38,pick_ease,2,FALSE)*$D23,"")</f>
        <v>-3</v>
      </c>
      <c r="K23" s="26">
        <f>IFERROR(VLOOKUP('Project Scoring'!K38,pick_ease,2,FALSE)*$D23,"")</f>
        <v>-3</v>
      </c>
      <c r="L23" s="26">
        <f>IFERROR(VLOOKUP('Project Scoring'!L38,pick_ease,2,FALSE)*$D23,"")</f>
        <v>3</v>
      </c>
      <c r="M23" s="26">
        <f>IFERROR(VLOOKUP('Project Scoring'!M38,pick_ease,2,FALSE)*$D23,"")</f>
        <v>3</v>
      </c>
      <c r="N23" s="26">
        <f>IFERROR(VLOOKUP('Project Scoring'!N38,pick_ease,2,FALSE)*$D23,"")</f>
        <v>0</v>
      </c>
      <c r="O23" s="26" t="str">
        <f>IFERROR(VLOOKUP('Project Scoring'!O38,pick_ease,2,FALSE)*$D23,"")</f>
        <v/>
      </c>
      <c r="P23" s="26" t="str">
        <f>IFERROR(VLOOKUP('Project Scoring'!P38,pick_ease,2,FALSE)*$D23,"")</f>
        <v/>
      </c>
      <c r="Q23" s="26" t="str">
        <f>IFERROR(VLOOKUP('Project Scoring'!Q38,pick_ease,2,FALSE)*$D23,"")</f>
        <v/>
      </c>
      <c r="R23" s="26" t="str">
        <f>IFERROR(VLOOKUP('Project Scoring'!R38,pick_ease,2,FALSE)*$D23,"")</f>
        <v/>
      </c>
      <c r="S23" s="26" t="str">
        <f>IFERROR(VLOOKUP('Project Scoring'!S38,pick_ease,2,FALSE)*$D23,"")</f>
        <v/>
      </c>
      <c r="T23" s="26" t="str">
        <f>IFERROR(VLOOKUP('Project Scoring'!T38,pick_ease,2,FALSE)*$D23,"")</f>
        <v/>
      </c>
      <c r="U23" s="26"/>
      <c r="V23" s="26"/>
      <c r="W23" s="26"/>
      <c r="X23" s="26" t="str">
        <f>IFERROR(VLOOKUP('Project Scoring'!X38,pick_ease,2,FALSE)*$D23,"")</f>
        <v/>
      </c>
      <c r="Y23" s="26" t="str">
        <f>IFERROR(VLOOKUP('Project Scoring'!Y38,pick_ease,2,FALSE)*$D23,"")</f>
        <v/>
      </c>
      <c r="Z23" s="26" t="str">
        <f>IFERROR(VLOOKUP('Project Scoring'!Z38,pick_ease,2,FALSE)*$D23,"")</f>
        <v/>
      </c>
      <c r="AA23" s="26" t="str">
        <f>IFERROR(VLOOKUP('Project Scoring'!AA38,pick_ease,2,FALSE)*$D23,"")</f>
        <v/>
      </c>
      <c r="AB23" s="26" t="str">
        <f>IFERROR(VLOOKUP('Project Scoring'!AB38,pick_ease,2,FALSE)*$D23,"")</f>
        <v/>
      </c>
      <c r="AC23" s="26" t="str">
        <f>IFERROR(VLOOKUP('Project Scoring'!AC38,pick_ease,2,FALSE)*$D23,"")</f>
        <v/>
      </c>
      <c r="AD23" s="26" t="str">
        <f>IFERROR(VLOOKUP('Project Scoring'!AD38,pick_ease,2,FALSE)*$D23,"")</f>
        <v/>
      </c>
      <c r="AE23" s="26" t="str">
        <f>IFERROR(VLOOKUP('Project Scoring'!AE38,pick_ease,2,FALSE)*$D23,"")</f>
        <v/>
      </c>
      <c r="AF23" s="26" t="str">
        <f>IFERROR(VLOOKUP('Project Scoring'!AF38,pick_ease,2,FALSE)*$D23,"")</f>
        <v/>
      </c>
      <c r="AG23" s="26" t="str">
        <f>IFERROR(VLOOKUP('Project Scoring'!AG38,pick_ease,2,FALSE)*$D23,"")</f>
        <v/>
      </c>
      <c r="AH23" s="26" t="str">
        <f>IFERROR(VLOOKUP('Project Scoring'!AH38,pick_ease,2,FALSE)*$D23,"")</f>
        <v/>
      </c>
      <c r="AI23" s="26" t="str">
        <f>IFERROR(VLOOKUP('Project Scoring'!AI38,pick_ease,2,FALSE)*$D23,"")</f>
        <v/>
      </c>
      <c r="AJ23" s="26" t="str">
        <f>IFERROR(VLOOKUP('Project Scoring'!AJ38,pick_ease,2,FALSE)*$D23,"")</f>
        <v/>
      </c>
      <c r="AK23" s="26" t="str">
        <f>IFERROR(VLOOKUP('Project Scoring'!AK38,pick_ease,2,FALSE)*$D23,"")</f>
        <v/>
      </c>
      <c r="AL23" s="26" t="str">
        <f>IFERROR(VLOOKUP('Project Scoring'!AL38,pick_ease,2,FALSE)*$D23,"")</f>
        <v/>
      </c>
      <c r="AM23" s="26" t="str">
        <f>IFERROR(VLOOKUP('Project Scoring'!AM38,pick_ease,2,FALSE)*$D23,"")</f>
        <v/>
      </c>
      <c r="AN23" s="26" t="str">
        <f>IFERROR(VLOOKUP('Project Scoring'!AN38,pick_ease,2,FALSE)*$D23,"")</f>
        <v/>
      </c>
      <c r="AO23" s="26" t="str">
        <f>IFERROR(VLOOKUP('Project Scoring'!AO38,pick_ease,2,FALSE)*$D23,"")</f>
        <v/>
      </c>
      <c r="AP23" s="26" t="str">
        <f>IFERROR(VLOOKUP('Project Scoring'!AP38,pick_ease,2,FALSE)*$D23,"")</f>
        <v/>
      </c>
      <c r="AQ23" s="26" t="str">
        <f>IFERROR(VLOOKUP('Project Scoring'!AQ38,pick_ease,2,FALSE)*$D23,"")</f>
        <v/>
      </c>
      <c r="AR23" s="26" t="str">
        <f>IFERROR(VLOOKUP('Project Scoring'!AR38,pick_ease,2,FALSE)*$D23,"")</f>
        <v/>
      </c>
      <c r="AS23" s="26" t="str">
        <f>IFERROR(VLOOKUP('Project Scoring'!AS38,pick_ease,2,FALSE)*$D23,"")</f>
        <v/>
      </c>
      <c r="AT23" s="26" t="str">
        <f>IFERROR(VLOOKUP('Project Scoring'!AT38,pick_ease,2,FALSE)*$D23,"")</f>
        <v/>
      </c>
      <c r="AU23" s="26" t="str">
        <f>IFERROR(VLOOKUP('Project Scoring'!AU38,pick_ease,2,FALSE)*$D23,"")</f>
        <v/>
      </c>
      <c r="AV23" s="26" t="str">
        <f>IFERROR(VLOOKUP('Project Scoring'!AV38,pick_ease,2,FALSE)*$D23,"")</f>
        <v/>
      </c>
      <c r="AW23" s="26" t="str">
        <f>IFERROR(VLOOKUP('Project Scoring'!AW38,pick_ease,2,FALSE)*$D23,"")</f>
        <v/>
      </c>
      <c r="AX23" s="26" t="str">
        <f>IFERROR(VLOOKUP('Project Scoring'!AX38,pick_ease,2,FALSE)*$D23,"")</f>
        <v/>
      </c>
      <c r="AY23" s="26" t="str">
        <f>IFERROR(VLOOKUP('Project Scoring'!AY38,pick_ease,2,FALSE)*$D23,"")</f>
        <v/>
      </c>
      <c r="AZ23" s="26" t="str">
        <f>IFERROR(VLOOKUP('Project Scoring'!AZ38,pick_ease,2,FALSE)*$D23,"")</f>
        <v/>
      </c>
      <c r="BA23" s="26" t="str">
        <f>IFERROR(VLOOKUP('Project Scoring'!BA38,pick_ease,2,FALSE)*$D23,"")</f>
        <v/>
      </c>
      <c r="BB23" s="26" t="str">
        <f>IFERROR(VLOOKUP('Project Scoring'!BB38,pick_ease,2,FALSE)*$D23,"")</f>
        <v/>
      </c>
      <c r="BC23" s="26" t="str">
        <f>IFERROR(VLOOKUP('Project Scoring'!BC38,pick_ease,2,FALSE)*$D23,"")</f>
        <v/>
      </c>
      <c r="BD23" s="26" t="str">
        <f>IFERROR(VLOOKUP('Project Scoring'!BD38,pick_ease,2,FALSE)*$D23,"")</f>
        <v/>
      </c>
      <c r="BE23" s="26" t="str">
        <f>IFERROR(VLOOKUP('Project Scoring'!BE38,pick_ease,2,FALSE)*$D23,"")</f>
        <v/>
      </c>
      <c r="BF23" s="26" t="str">
        <f>IFERROR(VLOOKUP('Project Scoring'!BF38,pick_ease,2,FALSE)*$D23,"")</f>
        <v/>
      </c>
      <c r="BG23" s="26" t="str">
        <f>IFERROR(VLOOKUP('Project Scoring'!BG38,pick_ease,2,FALSE)*$D23,"")</f>
        <v/>
      </c>
      <c r="BH23" s="26" t="str">
        <f>IFERROR(VLOOKUP('Project Scoring'!BH38,pick_ease,2,FALSE)*$D23,"")</f>
        <v/>
      </c>
      <c r="BI23" s="26" t="str">
        <f>IFERROR(VLOOKUP('Project Scoring'!BI38,pick_ease,2,FALSE)*$D23,"")</f>
        <v/>
      </c>
      <c r="BJ23" s="26" t="str">
        <f>IFERROR(VLOOKUP('Project Scoring'!BJ38,pick_ease,2,FALSE)*$D23,"")</f>
        <v/>
      </c>
      <c r="BK23" s="26" t="str">
        <f>IFERROR(VLOOKUP('Project Scoring'!BK38,pick_ease,2,FALSE)*$D23,"")</f>
        <v/>
      </c>
      <c r="BL23" s="26" t="str">
        <f>IFERROR(VLOOKUP('Project Scoring'!BL38,pick_ease,2,FALSE)*$D23,"")</f>
        <v/>
      </c>
      <c r="BM23" s="26" t="str">
        <f>IFERROR(VLOOKUP('Project Scoring'!BM38,pick_ease,2,FALSE)*$D23,"")</f>
        <v/>
      </c>
      <c r="BN23" s="26" t="str">
        <f>IFERROR(VLOOKUP('Project Scoring'!BN38,pick_ease,2,FALSE)*$D23,"")</f>
        <v/>
      </c>
      <c r="BO23" s="26" t="str">
        <f>IFERROR(VLOOKUP('Project Scoring'!BO38,pick_ease,2,FALSE)*$D23,"")</f>
        <v/>
      </c>
      <c r="BP23" s="26" t="str">
        <f>IFERROR(VLOOKUP('Project Scoring'!BP38,pick_ease,2,FALSE)*$D23,"")</f>
        <v/>
      </c>
      <c r="BQ23" s="26" t="str">
        <f>IFERROR(VLOOKUP('Project Scoring'!BQ38,pick_ease,2,FALSE)*$D23,"")</f>
        <v/>
      </c>
      <c r="BR23" s="26" t="str">
        <f>IFERROR(VLOOKUP('Project Scoring'!BR38,pick_ease,2,FALSE)*$D23,"")</f>
        <v/>
      </c>
      <c r="BS23" s="26" t="str">
        <f>IFERROR(VLOOKUP('Project Scoring'!BS38,pick_ease,2,FALSE)*$D23,"")</f>
        <v/>
      </c>
      <c r="BT23" s="26" t="str">
        <f>IFERROR(VLOOKUP('Project Scoring'!BT38,pick_ease,2,FALSE)*$D23,"")</f>
        <v/>
      </c>
      <c r="BU23" s="26" t="str">
        <f>IFERROR(VLOOKUP('Project Scoring'!BU38,pick_ease,2,FALSE)*$D23,"")</f>
        <v/>
      </c>
      <c r="BV23" s="26" t="str">
        <f>IFERROR(VLOOKUP('Project Scoring'!BV38,pick_ease,2,FALSE)*$D23,"")</f>
        <v/>
      </c>
      <c r="BW23" s="26" t="str">
        <f>IFERROR(VLOOKUP('Project Scoring'!BW38,pick_ease,2,FALSE)*$D23,"")</f>
        <v/>
      </c>
      <c r="BX23" s="26" t="str">
        <f>IFERROR(VLOOKUP('Project Scoring'!BX38,pick_ease,2,FALSE)*$D23,"")</f>
        <v/>
      </c>
      <c r="BY23" s="26" t="str">
        <f>IFERROR(VLOOKUP('Project Scoring'!BY38,pick_ease,2,FALSE)*$D23,"")</f>
        <v/>
      </c>
      <c r="BZ23" s="26" t="str">
        <f>IFERROR(VLOOKUP('Project Scoring'!BZ38,pick_ease,2,FALSE)*$D23,"")</f>
        <v/>
      </c>
      <c r="CA23" s="26" t="str">
        <f>IFERROR(VLOOKUP('Project Scoring'!CA38,pick_ease,2,FALSE)*$D23,"")</f>
        <v/>
      </c>
      <c r="CB23" s="26" t="str">
        <f>IFERROR(VLOOKUP('Project Scoring'!CB38,pick_ease,2,FALSE)*$D23,"")</f>
        <v/>
      </c>
      <c r="CC23" s="26" t="str">
        <f>IFERROR(VLOOKUP('Project Scoring'!CC38,pick_ease,2,FALSE)*$D23,"")</f>
        <v/>
      </c>
      <c r="CD23" s="26" t="str">
        <f>IFERROR(VLOOKUP('Project Scoring'!CD38,pick_ease,2,FALSE)*$D23,"")</f>
        <v/>
      </c>
      <c r="CE23" s="26" t="str">
        <f>IFERROR(VLOOKUP('Project Scoring'!CE38,pick_ease,2,FALSE)*$D23,"")</f>
        <v/>
      </c>
      <c r="CF23" s="26" t="str">
        <f>IFERROR(VLOOKUP('Project Scoring'!CF38,pick_ease,2,FALSE)*$D23,"")</f>
        <v/>
      </c>
      <c r="CG23" s="26" t="str">
        <f>IFERROR(VLOOKUP('Project Scoring'!CG38,pick_ease,2,FALSE)*$D23,"")</f>
        <v/>
      </c>
      <c r="CH23" s="26" t="str">
        <f>IFERROR(VLOOKUP('Project Scoring'!CH38,pick_ease,2,FALSE)*$D23,"")</f>
        <v/>
      </c>
      <c r="CI23" s="26" t="str">
        <f>IFERROR(VLOOKUP('Project Scoring'!CI38,pick_ease,2,FALSE)*$D23,"")</f>
        <v/>
      </c>
      <c r="CJ23" s="26" t="str">
        <f>IFERROR(VLOOKUP('Project Scoring'!CJ38,pick_ease,2,FALSE)*$D23,"")</f>
        <v/>
      </c>
      <c r="CK23" s="26" t="str">
        <f>IFERROR(VLOOKUP('Project Scoring'!CK38,pick_ease,2,FALSE)*$D23,"")</f>
        <v/>
      </c>
      <c r="CL23" s="26" t="str">
        <f>IFERROR(VLOOKUP('Project Scoring'!CL38,pick_ease,2,FALSE)*$D23,"")</f>
        <v/>
      </c>
      <c r="CM23" s="26" t="str">
        <f>IFERROR(VLOOKUP('Project Scoring'!CM38,pick_ease,2,FALSE)*$D23,"")</f>
        <v/>
      </c>
      <c r="CN23" s="26" t="str">
        <f>IFERROR(VLOOKUP('Project Scoring'!CN38,pick_ease,2,FALSE)*$D23,"")</f>
        <v/>
      </c>
      <c r="CO23" s="26" t="str">
        <f>IFERROR(VLOOKUP('Project Scoring'!CO38,pick_ease,2,FALSE)*$D23,"")</f>
        <v/>
      </c>
      <c r="CP23" s="26" t="str">
        <f>IFERROR(VLOOKUP('Project Scoring'!CP38,pick_ease,2,FALSE)*$D23,"")</f>
        <v/>
      </c>
      <c r="CQ23" s="26" t="str">
        <f>IFERROR(VLOOKUP('Project Scoring'!CQ38,pick_ease,2,FALSE)*$D23,"")</f>
        <v/>
      </c>
      <c r="CR23" s="26" t="str">
        <f>IFERROR(VLOOKUP('Project Scoring'!CR38,pick_ease,2,FALSE)*$D23,"")</f>
        <v/>
      </c>
      <c r="CS23" s="26" t="str">
        <f>IFERROR(VLOOKUP('Project Scoring'!CS38,pick_ease,2,FALSE)*$D23,"")</f>
        <v/>
      </c>
      <c r="CT23" s="26" t="str">
        <f>IFERROR(VLOOKUP('Project Scoring'!CT38,pick_ease,2,FALSE)*$D23,"")</f>
        <v/>
      </c>
      <c r="CU23" s="26" t="str">
        <f>IFERROR(VLOOKUP('Project Scoring'!CU38,pick_ease,2,FALSE)*$D23,"")</f>
        <v/>
      </c>
      <c r="CV23" s="26" t="str">
        <f>IFERROR(VLOOKUP('Project Scoring'!CV38,pick_ease,2,FALSE)*$D23,"")</f>
        <v/>
      </c>
      <c r="CW23" s="26" t="str">
        <f>IFERROR(VLOOKUP('Project Scoring'!CW38,pick_ease,2,FALSE)*$D23,"")</f>
        <v/>
      </c>
    </row>
    <row r="24" spans="2:101" s="8" customFormat="1" ht="20.100000000000001" customHeight="1" x14ac:dyDescent="0.3">
      <c r="B24" s="52" t="str">
        <f>IF('Project Scoring'!B41="","",'Project Scoring'!B41)</f>
        <v>Risk</v>
      </c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</row>
    <row r="25" spans="2:101" s="8" customFormat="1" ht="20.100000000000001" customHeight="1" x14ac:dyDescent="0.3">
      <c r="B25" s="23" t="str">
        <f>IF('Project Scoring'!B42="","",'Project Scoring'!B42)</f>
        <v>Operational -  negative impact on day-to-day operations</v>
      </c>
      <c r="C25" s="24">
        <f>'Project Scoring'!C43</f>
        <v>0</v>
      </c>
      <c r="D25" s="26">
        <f>'Project Scoring'!D42</f>
        <v>2</v>
      </c>
      <c r="E25" s="26">
        <f>IFERROR(VLOOKUP('Project Scoring'!E42,pick_risk,2,FALSE)*$D25,"")</f>
        <v>3</v>
      </c>
      <c r="F25" s="26">
        <f>IFERROR(VLOOKUP('Project Scoring'!F42,pick_risk,2,FALSE)*$D25,"")</f>
        <v>1</v>
      </c>
      <c r="G25" s="26">
        <f>IFERROR(VLOOKUP('Project Scoring'!G42,pick_risk,2,FALSE)*$D25,"")</f>
        <v>3</v>
      </c>
      <c r="H25" s="26">
        <f>IFERROR(VLOOKUP('Project Scoring'!H42,pick_risk,2,FALSE)*$D25,"")</f>
        <v>1</v>
      </c>
      <c r="I25" s="26">
        <f>IFERROR(VLOOKUP('Project Scoring'!I42,pick_risk,2,FALSE)*$D25,"")</f>
        <v>1</v>
      </c>
      <c r="J25" s="26">
        <f>IFERROR(VLOOKUP('Project Scoring'!J42,pick_risk,2,FALSE)*$D25,"")</f>
        <v>3</v>
      </c>
      <c r="K25" s="26">
        <f>IFERROR(VLOOKUP('Project Scoring'!K42,pick_risk,2,FALSE)*$D25,"")</f>
        <v>3</v>
      </c>
      <c r="L25" s="26">
        <f>IFERROR(VLOOKUP('Project Scoring'!L42,pick_risk,2,FALSE)*$D25,"")</f>
        <v>1</v>
      </c>
      <c r="M25" s="26">
        <f>IFERROR(VLOOKUP('Project Scoring'!M42,pick_risk,2,FALSE)*$D25,"")</f>
        <v>1</v>
      </c>
      <c r="N25" s="26">
        <f>IFERROR(VLOOKUP('Project Scoring'!N42,pick_risk,2,FALSE)*$D25,"")</f>
        <v>2</v>
      </c>
      <c r="O25" s="26" t="str">
        <f>IFERROR(VLOOKUP('Project Scoring'!O42,pick_risk,2,FALSE)*$D25,"")</f>
        <v/>
      </c>
      <c r="P25" s="26" t="str">
        <f>IFERROR(VLOOKUP('Project Scoring'!P42,pick_risk,2,FALSE)*$D25,"")</f>
        <v/>
      </c>
      <c r="Q25" s="26" t="str">
        <f>IFERROR(VLOOKUP('Project Scoring'!Q42,pick_risk,2,FALSE)*$D25,"")</f>
        <v/>
      </c>
      <c r="R25" s="26" t="str">
        <f>IFERROR(VLOOKUP('Project Scoring'!R42,pick_risk,2,FALSE)*$D25,"")</f>
        <v/>
      </c>
      <c r="S25" s="26" t="str">
        <f>IFERROR(VLOOKUP('Project Scoring'!S42,pick_risk,2,FALSE)*$D25,"")</f>
        <v/>
      </c>
      <c r="T25" s="26" t="str">
        <f>IFERROR(VLOOKUP('Project Scoring'!T42,pick_risk,2,FALSE)*$D25,"")</f>
        <v/>
      </c>
      <c r="U25" s="26"/>
      <c r="V25" s="26"/>
      <c r="W25" s="26"/>
      <c r="X25" s="26" t="str">
        <f>IFERROR(VLOOKUP('Project Scoring'!X42,pick_risk,2,FALSE)*$D25,"")</f>
        <v/>
      </c>
      <c r="Y25" s="26" t="str">
        <f>IFERROR(VLOOKUP('Project Scoring'!Y42,pick_risk,2,FALSE)*$D25,"")</f>
        <v/>
      </c>
      <c r="Z25" s="26" t="str">
        <f>IFERROR(VLOOKUP('Project Scoring'!Z42,pick_risk,2,FALSE)*$D25,"")</f>
        <v/>
      </c>
      <c r="AA25" s="26" t="str">
        <f>IFERROR(VLOOKUP('Project Scoring'!AA42,pick_risk,2,FALSE)*$D25,"")</f>
        <v/>
      </c>
      <c r="AB25" s="26" t="str">
        <f>IFERROR(VLOOKUP('Project Scoring'!AB42,pick_risk,2,FALSE)*$D25,"")</f>
        <v/>
      </c>
      <c r="AC25" s="26" t="str">
        <f>IFERROR(VLOOKUP('Project Scoring'!AC42,pick_risk,2,FALSE)*$D25,"")</f>
        <v/>
      </c>
      <c r="AD25" s="26" t="str">
        <f>IFERROR(VLOOKUP('Project Scoring'!AD42,pick_risk,2,FALSE)*$D25,"")</f>
        <v/>
      </c>
      <c r="AE25" s="26" t="str">
        <f>IFERROR(VLOOKUP('Project Scoring'!AE42,pick_risk,2,FALSE)*$D25,"")</f>
        <v/>
      </c>
      <c r="AF25" s="26" t="str">
        <f>IFERROR(VLOOKUP('Project Scoring'!AF42,pick_risk,2,FALSE)*$D25,"")</f>
        <v/>
      </c>
      <c r="AG25" s="26" t="str">
        <f>IFERROR(VLOOKUP('Project Scoring'!AG42,pick_risk,2,FALSE)*$D25,"")</f>
        <v/>
      </c>
      <c r="AH25" s="26" t="str">
        <f>IFERROR(VLOOKUP('Project Scoring'!AH42,pick_risk,2,FALSE)*$D25,"")</f>
        <v/>
      </c>
      <c r="AI25" s="26" t="str">
        <f>IFERROR(VLOOKUP('Project Scoring'!AI42,pick_risk,2,FALSE)*$D25,"")</f>
        <v/>
      </c>
      <c r="AJ25" s="26" t="str">
        <f>IFERROR(VLOOKUP('Project Scoring'!AJ42,pick_risk,2,FALSE)*$D25,"")</f>
        <v/>
      </c>
      <c r="AK25" s="26" t="str">
        <f>IFERROR(VLOOKUP('Project Scoring'!AK42,pick_risk,2,FALSE)*$D25,"")</f>
        <v/>
      </c>
      <c r="AL25" s="26" t="str">
        <f>IFERROR(VLOOKUP('Project Scoring'!AL42,pick_risk,2,FALSE)*$D25,"")</f>
        <v/>
      </c>
      <c r="AM25" s="26" t="str">
        <f>IFERROR(VLOOKUP('Project Scoring'!AM42,pick_risk,2,FALSE)*$D25,"")</f>
        <v/>
      </c>
      <c r="AN25" s="26" t="str">
        <f>IFERROR(VLOOKUP('Project Scoring'!AN42,pick_risk,2,FALSE)*$D25,"")</f>
        <v/>
      </c>
      <c r="AO25" s="26" t="str">
        <f>IFERROR(VLOOKUP('Project Scoring'!AO42,pick_risk,2,FALSE)*$D25,"")</f>
        <v/>
      </c>
      <c r="AP25" s="26" t="str">
        <f>IFERROR(VLOOKUP('Project Scoring'!AP42,pick_risk,2,FALSE)*$D25,"")</f>
        <v/>
      </c>
      <c r="AQ25" s="26" t="str">
        <f>IFERROR(VLOOKUP('Project Scoring'!AQ42,pick_risk,2,FALSE)*$D25,"")</f>
        <v/>
      </c>
      <c r="AR25" s="26" t="str">
        <f>IFERROR(VLOOKUP('Project Scoring'!AR42,pick_risk,2,FALSE)*$D25,"")</f>
        <v/>
      </c>
      <c r="AS25" s="26" t="str">
        <f>IFERROR(VLOOKUP('Project Scoring'!AS42,pick_risk,2,FALSE)*$D25,"")</f>
        <v/>
      </c>
      <c r="AT25" s="26" t="str">
        <f>IFERROR(VLOOKUP('Project Scoring'!AT42,pick_risk,2,FALSE)*$D25,"")</f>
        <v/>
      </c>
      <c r="AU25" s="26" t="str">
        <f>IFERROR(VLOOKUP('Project Scoring'!AU42,pick_risk,2,FALSE)*$D25,"")</f>
        <v/>
      </c>
      <c r="AV25" s="26" t="str">
        <f>IFERROR(VLOOKUP('Project Scoring'!AV42,pick_risk,2,FALSE)*$D25,"")</f>
        <v/>
      </c>
      <c r="AW25" s="26" t="str">
        <f>IFERROR(VLOOKUP('Project Scoring'!AW42,pick_risk,2,FALSE)*$D25,"")</f>
        <v/>
      </c>
      <c r="AX25" s="26" t="str">
        <f>IFERROR(VLOOKUP('Project Scoring'!AX42,pick_risk,2,FALSE)*$D25,"")</f>
        <v/>
      </c>
      <c r="AY25" s="26" t="str">
        <f>IFERROR(VLOOKUP('Project Scoring'!AY42,pick_risk,2,FALSE)*$D25,"")</f>
        <v/>
      </c>
      <c r="AZ25" s="26" t="str">
        <f>IFERROR(VLOOKUP('Project Scoring'!AZ42,pick_risk,2,FALSE)*$D25,"")</f>
        <v/>
      </c>
      <c r="BA25" s="26" t="str">
        <f>IFERROR(VLOOKUP('Project Scoring'!BA42,pick_risk,2,FALSE)*$D25,"")</f>
        <v/>
      </c>
      <c r="BB25" s="26" t="str">
        <f>IFERROR(VLOOKUP('Project Scoring'!BB42,pick_risk,2,FALSE)*$D25,"")</f>
        <v/>
      </c>
      <c r="BC25" s="26" t="str">
        <f>IFERROR(VLOOKUP('Project Scoring'!BC42,pick_risk,2,FALSE)*$D25,"")</f>
        <v/>
      </c>
      <c r="BD25" s="26" t="str">
        <f>IFERROR(VLOOKUP('Project Scoring'!BD42,pick_risk,2,FALSE)*$D25,"")</f>
        <v/>
      </c>
      <c r="BE25" s="26" t="str">
        <f>IFERROR(VLOOKUP('Project Scoring'!BE42,pick_risk,2,FALSE)*$D25,"")</f>
        <v/>
      </c>
      <c r="BF25" s="26" t="str">
        <f>IFERROR(VLOOKUP('Project Scoring'!BF42,pick_risk,2,FALSE)*$D25,"")</f>
        <v/>
      </c>
      <c r="BG25" s="26" t="str">
        <f>IFERROR(VLOOKUP('Project Scoring'!BG42,pick_risk,2,FALSE)*$D25,"")</f>
        <v/>
      </c>
      <c r="BH25" s="26" t="str">
        <f>IFERROR(VLOOKUP('Project Scoring'!BH42,pick_risk,2,FALSE)*$D25,"")</f>
        <v/>
      </c>
      <c r="BI25" s="26" t="str">
        <f>IFERROR(VLOOKUP('Project Scoring'!BI42,pick_risk,2,FALSE)*$D25,"")</f>
        <v/>
      </c>
      <c r="BJ25" s="26" t="str">
        <f>IFERROR(VLOOKUP('Project Scoring'!BJ42,pick_risk,2,FALSE)*$D25,"")</f>
        <v/>
      </c>
      <c r="BK25" s="26" t="str">
        <f>IFERROR(VLOOKUP('Project Scoring'!BK42,pick_risk,2,FALSE)*$D25,"")</f>
        <v/>
      </c>
      <c r="BL25" s="26" t="str">
        <f>IFERROR(VLOOKUP('Project Scoring'!BL42,pick_risk,2,FALSE)*$D25,"")</f>
        <v/>
      </c>
      <c r="BM25" s="26" t="str">
        <f>IFERROR(VLOOKUP('Project Scoring'!BM42,pick_risk,2,FALSE)*$D25,"")</f>
        <v/>
      </c>
      <c r="BN25" s="26" t="str">
        <f>IFERROR(VLOOKUP('Project Scoring'!BN42,pick_risk,2,FALSE)*$D25,"")</f>
        <v/>
      </c>
      <c r="BO25" s="26" t="str">
        <f>IFERROR(VLOOKUP('Project Scoring'!BO42,pick_risk,2,FALSE)*$D25,"")</f>
        <v/>
      </c>
      <c r="BP25" s="26" t="str">
        <f>IFERROR(VLOOKUP('Project Scoring'!BP42,pick_risk,2,FALSE)*$D25,"")</f>
        <v/>
      </c>
      <c r="BQ25" s="26" t="str">
        <f>IFERROR(VLOOKUP('Project Scoring'!BQ42,pick_risk,2,FALSE)*$D25,"")</f>
        <v/>
      </c>
      <c r="BR25" s="26" t="str">
        <f>IFERROR(VLOOKUP('Project Scoring'!BR42,pick_risk,2,FALSE)*$D25,"")</f>
        <v/>
      </c>
      <c r="BS25" s="26" t="str">
        <f>IFERROR(VLOOKUP('Project Scoring'!BS42,pick_risk,2,FALSE)*$D25,"")</f>
        <v/>
      </c>
      <c r="BT25" s="26" t="str">
        <f>IFERROR(VLOOKUP('Project Scoring'!BT42,pick_risk,2,FALSE)*$D25,"")</f>
        <v/>
      </c>
      <c r="BU25" s="26" t="str">
        <f>IFERROR(VLOOKUP('Project Scoring'!BU42,pick_risk,2,FALSE)*$D25,"")</f>
        <v/>
      </c>
      <c r="BV25" s="26" t="str">
        <f>IFERROR(VLOOKUP('Project Scoring'!BV42,pick_risk,2,FALSE)*$D25,"")</f>
        <v/>
      </c>
      <c r="BW25" s="26" t="str">
        <f>IFERROR(VLOOKUP('Project Scoring'!BW42,pick_risk,2,FALSE)*$D25,"")</f>
        <v/>
      </c>
      <c r="BX25" s="26" t="str">
        <f>IFERROR(VLOOKUP('Project Scoring'!BX42,pick_risk,2,FALSE)*$D25,"")</f>
        <v/>
      </c>
      <c r="BY25" s="26" t="str">
        <f>IFERROR(VLOOKUP('Project Scoring'!BY42,pick_risk,2,FALSE)*$D25,"")</f>
        <v/>
      </c>
      <c r="BZ25" s="26" t="str">
        <f>IFERROR(VLOOKUP('Project Scoring'!BZ42,pick_risk,2,FALSE)*$D25,"")</f>
        <v/>
      </c>
      <c r="CA25" s="26" t="str">
        <f>IFERROR(VLOOKUP('Project Scoring'!CA42,pick_risk,2,FALSE)*$D25,"")</f>
        <v/>
      </c>
      <c r="CB25" s="26" t="str">
        <f>IFERROR(VLOOKUP('Project Scoring'!CB42,pick_risk,2,FALSE)*$D25,"")</f>
        <v/>
      </c>
      <c r="CC25" s="26" t="str">
        <f>IFERROR(VLOOKUP('Project Scoring'!CC42,pick_risk,2,FALSE)*$D25,"")</f>
        <v/>
      </c>
      <c r="CD25" s="26" t="str">
        <f>IFERROR(VLOOKUP('Project Scoring'!CD42,pick_risk,2,FALSE)*$D25,"")</f>
        <v/>
      </c>
      <c r="CE25" s="26" t="str">
        <f>IFERROR(VLOOKUP('Project Scoring'!CE42,pick_risk,2,FALSE)*$D25,"")</f>
        <v/>
      </c>
      <c r="CF25" s="26" t="str">
        <f>IFERROR(VLOOKUP('Project Scoring'!CF42,pick_risk,2,FALSE)*$D25,"")</f>
        <v/>
      </c>
      <c r="CG25" s="26" t="str">
        <f>IFERROR(VLOOKUP('Project Scoring'!CG42,pick_risk,2,FALSE)*$D25,"")</f>
        <v/>
      </c>
      <c r="CH25" s="26" t="str">
        <f>IFERROR(VLOOKUP('Project Scoring'!CH42,pick_risk,2,FALSE)*$D25,"")</f>
        <v/>
      </c>
      <c r="CI25" s="26" t="str">
        <f>IFERROR(VLOOKUP('Project Scoring'!CI42,pick_risk,2,FALSE)*$D25,"")</f>
        <v/>
      </c>
      <c r="CJ25" s="26" t="str">
        <f>IFERROR(VLOOKUP('Project Scoring'!CJ42,pick_risk,2,FALSE)*$D25,"")</f>
        <v/>
      </c>
      <c r="CK25" s="26" t="str">
        <f>IFERROR(VLOOKUP('Project Scoring'!CK42,pick_risk,2,FALSE)*$D25,"")</f>
        <v/>
      </c>
      <c r="CL25" s="26" t="str">
        <f>IFERROR(VLOOKUP('Project Scoring'!CL42,pick_risk,2,FALSE)*$D25,"")</f>
        <v/>
      </c>
      <c r="CM25" s="26" t="str">
        <f>IFERROR(VLOOKUP('Project Scoring'!CM42,pick_risk,2,FALSE)*$D25,"")</f>
        <v/>
      </c>
      <c r="CN25" s="26" t="str">
        <f>IFERROR(VLOOKUP('Project Scoring'!CN42,pick_risk,2,FALSE)*$D25,"")</f>
        <v/>
      </c>
      <c r="CO25" s="26" t="str">
        <f>IFERROR(VLOOKUP('Project Scoring'!CO42,pick_risk,2,FALSE)*$D25,"")</f>
        <v/>
      </c>
      <c r="CP25" s="26" t="str">
        <f>IFERROR(VLOOKUP('Project Scoring'!CP42,pick_risk,2,FALSE)*$D25,"")</f>
        <v/>
      </c>
      <c r="CQ25" s="26" t="str">
        <f>IFERROR(VLOOKUP('Project Scoring'!CQ42,pick_risk,2,FALSE)*$D25,"")</f>
        <v/>
      </c>
      <c r="CR25" s="26" t="str">
        <f>IFERROR(VLOOKUP('Project Scoring'!CR42,pick_risk,2,FALSE)*$D25,"")</f>
        <v/>
      </c>
      <c r="CS25" s="26" t="str">
        <f>IFERROR(VLOOKUP('Project Scoring'!CS42,pick_risk,2,FALSE)*$D25,"")</f>
        <v/>
      </c>
      <c r="CT25" s="26" t="str">
        <f>IFERROR(VLOOKUP('Project Scoring'!CT42,pick_risk,2,FALSE)*$D25,"")</f>
        <v/>
      </c>
      <c r="CU25" s="26" t="str">
        <f>IFERROR(VLOOKUP('Project Scoring'!CU42,pick_risk,2,FALSE)*$D25,"")</f>
        <v/>
      </c>
      <c r="CV25" s="26" t="str">
        <f>IFERROR(VLOOKUP('Project Scoring'!CV42,pick_risk,2,FALSE)*$D25,"")</f>
        <v/>
      </c>
      <c r="CW25" s="26" t="str">
        <f>IFERROR(VLOOKUP('Project Scoring'!CW42,pick_risk,2,FALSE)*$D25,"")</f>
        <v/>
      </c>
    </row>
    <row r="26" spans="2:101" s="8" customFormat="1" ht="20.100000000000001" customHeight="1" x14ac:dyDescent="0.3">
      <c r="B26" s="23" t="str">
        <f>IF('Project Scoring'!B44="","",'Project Scoring'!B44)</f>
        <v>Reputational - likelihood project is unpopular, fails or doesn't meet its KPIs</v>
      </c>
      <c r="C26" s="24">
        <f>'Project Scoring'!C47</f>
        <v>0</v>
      </c>
      <c r="D26" s="26">
        <f>'Project Scoring'!D44</f>
        <v>3</v>
      </c>
      <c r="E26" s="26">
        <f>IFERROR(VLOOKUP('Project Scoring'!E44,pick_risk,2,FALSE)*$D26,"")</f>
        <v>3</v>
      </c>
      <c r="F26" s="26">
        <f>IFERROR(VLOOKUP('Project Scoring'!F44,pick_risk,2,FALSE)*$D26,"")</f>
        <v>3</v>
      </c>
      <c r="G26" s="26">
        <f>IFERROR(VLOOKUP('Project Scoring'!G44,pick_risk,2,FALSE)*$D26,"")</f>
        <v>4.5</v>
      </c>
      <c r="H26" s="26">
        <f>IFERROR(VLOOKUP('Project Scoring'!H44,pick_risk,2,FALSE)*$D26,"")</f>
        <v>3</v>
      </c>
      <c r="I26" s="26">
        <f>IFERROR(VLOOKUP('Project Scoring'!I44,pick_risk,2,FALSE)*$D26,"")</f>
        <v>4.5</v>
      </c>
      <c r="J26" s="26">
        <f>IFERROR(VLOOKUP('Project Scoring'!J44,pick_risk,2,FALSE)*$D26,"")</f>
        <v>4.5</v>
      </c>
      <c r="K26" s="26">
        <f>IFERROR(VLOOKUP('Project Scoring'!K44,pick_risk,2,FALSE)*$D26,"")</f>
        <v>3</v>
      </c>
      <c r="L26" s="26">
        <f>IFERROR(VLOOKUP('Project Scoring'!L44,pick_risk,2,FALSE)*$D26,"")</f>
        <v>3</v>
      </c>
      <c r="M26" s="26">
        <f>IFERROR(VLOOKUP('Project Scoring'!M44,pick_risk,2,FALSE)*$D26,"")</f>
        <v>1.5</v>
      </c>
      <c r="N26" s="26">
        <f>IFERROR(VLOOKUP('Project Scoring'!N44,pick_risk,2,FALSE)*$D26,"")</f>
        <v>1.5</v>
      </c>
      <c r="O26" s="26" t="str">
        <f>IFERROR(VLOOKUP('Project Scoring'!O44,pick_risk,2,FALSE)*$D26,"")</f>
        <v/>
      </c>
      <c r="P26" s="26" t="str">
        <f>IFERROR(VLOOKUP('Project Scoring'!P44,pick_risk,2,FALSE)*$D26,"")</f>
        <v/>
      </c>
      <c r="Q26" s="26" t="str">
        <f>IFERROR(VLOOKUP('Project Scoring'!Q44,pick_risk,2,FALSE)*$D26,"")</f>
        <v/>
      </c>
      <c r="R26" s="26" t="str">
        <f>IFERROR(VLOOKUP('Project Scoring'!R44,pick_risk,2,FALSE)*$D26,"")</f>
        <v/>
      </c>
      <c r="S26" s="26" t="str">
        <f>IFERROR(VLOOKUP('Project Scoring'!S44,pick_risk,2,FALSE)*$D26,"")</f>
        <v/>
      </c>
      <c r="T26" s="26" t="str">
        <f>IFERROR(VLOOKUP('Project Scoring'!T44,pick_risk,2,FALSE)*$D26,"")</f>
        <v/>
      </c>
      <c r="U26" s="26"/>
      <c r="V26" s="26"/>
      <c r="W26" s="26"/>
      <c r="X26" s="26" t="str">
        <f>IFERROR(VLOOKUP('Project Scoring'!X44,pick_risk,2,FALSE)*$D26,"")</f>
        <v/>
      </c>
      <c r="Y26" s="26" t="str">
        <f>IFERROR(VLOOKUP('Project Scoring'!Y44,pick_risk,2,FALSE)*$D26,"")</f>
        <v/>
      </c>
      <c r="Z26" s="26" t="str">
        <f>IFERROR(VLOOKUP('Project Scoring'!Z44,pick_risk,2,FALSE)*$D26,"")</f>
        <v/>
      </c>
      <c r="AA26" s="26" t="str">
        <f>IFERROR(VLOOKUP('Project Scoring'!AA44,pick_risk,2,FALSE)*$D26,"")</f>
        <v/>
      </c>
      <c r="AB26" s="26" t="str">
        <f>IFERROR(VLOOKUP('Project Scoring'!AB44,pick_risk,2,FALSE)*$D26,"")</f>
        <v/>
      </c>
      <c r="AC26" s="26" t="str">
        <f>IFERROR(VLOOKUP('Project Scoring'!AC44,pick_risk,2,FALSE)*$D26,"")</f>
        <v/>
      </c>
      <c r="AD26" s="26" t="str">
        <f>IFERROR(VLOOKUP('Project Scoring'!AD44,pick_risk,2,FALSE)*$D26,"")</f>
        <v/>
      </c>
      <c r="AE26" s="26" t="str">
        <f>IFERROR(VLOOKUP('Project Scoring'!AE44,pick_risk,2,FALSE)*$D26,"")</f>
        <v/>
      </c>
      <c r="AF26" s="26" t="str">
        <f>IFERROR(VLOOKUP('Project Scoring'!AF44,pick_risk,2,FALSE)*$D26,"")</f>
        <v/>
      </c>
      <c r="AG26" s="26" t="str">
        <f>IFERROR(VLOOKUP('Project Scoring'!AG44,pick_risk,2,FALSE)*$D26,"")</f>
        <v/>
      </c>
      <c r="AH26" s="26" t="str">
        <f>IFERROR(VLOOKUP('Project Scoring'!AH44,pick_risk,2,FALSE)*$D26,"")</f>
        <v/>
      </c>
      <c r="AI26" s="26" t="str">
        <f>IFERROR(VLOOKUP('Project Scoring'!AI44,pick_risk,2,FALSE)*$D26,"")</f>
        <v/>
      </c>
      <c r="AJ26" s="26" t="str">
        <f>IFERROR(VLOOKUP('Project Scoring'!AJ44,pick_risk,2,FALSE)*$D26,"")</f>
        <v/>
      </c>
      <c r="AK26" s="26" t="str">
        <f>IFERROR(VLOOKUP('Project Scoring'!AK44,pick_risk,2,FALSE)*$D26,"")</f>
        <v/>
      </c>
      <c r="AL26" s="26" t="str">
        <f>IFERROR(VLOOKUP('Project Scoring'!AL44,pick_risk,2,FALSE)*$D26,"")</f>
        <v/>
      </c>
      <c r="AM26" s="26" t="str">
        <f>IFERROR(VLOOKUP('Project Scoring'!AM44,pick_risk,2,FALSE)*$D26,"")</f>
        <v/>
      </c>
      <c r="AN26" s="26" t="str">
        <f>IFERROR(VLOOKUP('Project Scoring'!AN44,pick_risk,2,FALSE)*$D26,"")</f>
        <v/>
      </c>
      <c r="AO26" s="26" t="str">
        <f>IFERROR(VLOOKUP('Project Scoring'!AO44,pick_risk,2,FALSE)*$D26,"")</f>
        <v/>
      </c>
      <c r="AP26" s="26" t="str">
        <f>IFERROR(VLOOKUP('Project Scoring'!AP44,pick_risk,2,FALSE)*$D26,"")</f>
        <v/>
      </c>
      <c r="AQ26" s="26" t="str">
        <f>IFERROR(VLOOKUP('Project Scoring'!AQ44,pick_risk,2,FALSE)*$D26,"")</f>
        <v/>
      </c>
      <c r="AR26" s="26" t="str">
        <f>IFERROR(VLOOKUP('Project Scoring'!AR44,pick_risk,2,FALSE)*$D26,"")</f>
        <v/>
      </c>
      <c r="AS26" s="26" t="str">
        <f>IFERROR(VLOOKUP('Project Scoring'!AS44,pick_risk,2,FALSE)*$D26,"")</f>
        <v/>
      </c>
      <c r="AT26" s="26" t="str">
        <f>IFERROR(VLOOKUP('Project Scoring'!AT44,pick_risk,2,FALSE)*$D26,"")</f>
        <v/>
      </c>
      <c r="AU26" s="26" t="str">
        <f>IFERROR(VLOOKUP('Project Scoring'!AU44,pick_risk,2,FALSE)*$D26,"")</f>
        <v/>
      </c>
      <c r="AV26" s="26" t="str">
        <f>IFERROR(VLOOKUP('Project Scoring'!AV44,pick_risk,2,FALSE)*$D26,"")</f>
        <v/>
      </c>
      <c r="AW26" s="26" t="str">
        <f>IFERROR(VLOOKUP('Project Scoring'!AW44,pick_risk,2,FALSE)*$D26,"")</f>
        <v/>
      </c>
      <c r="AX26" s="26" t="str">
        <f>IFERROR(VLOOKUP('Project Scoring'!AX44,pick_risk,2,FALSE)*$D26,"")</f>
        <v/>
      </c>
      <c r="AY26" s="26" t="str">
        <f>IFERROR(VLOOKUP('Project Scoring'!AY44,pick_risk,2,FALSE)*$D26,"")</f>
        <v/>
      </c>
      <c r="AZ26" s="26" t="str">
        <f>IFERROR(VLOOKUP('Project Scoring'!AZ44,pick_risk,2,FALSE)*$D26,"")</f>
        <v/>
      </c>
      <c r="BA26" s="26" t="str">
        <f>IFERROR(VLOOKUP('Project Scoring'!BA44,pick_risk,2,FALSE)*$D26,"")</f>
        <v/>
      </c>
      <c r="BB26" s="26" t="str">
        <f>IFERROR(VLOOKUP('Project Scoring'!BB44,pick_risk,2,FALSE)*$D26,"")</f>
        <v/>
      </c>
      <c r="BC26" s="26" t="str">
        <f>IFERROR(VLOOKUP('Project Scoring'!BC44,pick_risk,2,FALSE)*$D26,"")</f>
        <v/>
      </c>
      <c r="BD26" s="26" t="str">
        <f>IFERROR(VLOOKUP('Project Scoring'!BD44,pick_risk,2,FALSE)*$D26,"")</f>
        <v/>
      </c>
      <c r="BE26" s="26" t="str">
        <f>IFERROR(VLOOKUP('Project Scoring'!BE44,pick_risk,2,FALSE)*$D26,"")</f>
        <v/>
      </c>
      <c r="BF26" s="26" t="str">
        <f>IFERROR(VLOOKUP('Project Scoring'!BF44,pick_risk,2,FALSE)*$D26,"")</f>
        <v/>
      </c>
      <c r="BG26" s="26" t="str">
        <f>IFERROR(VLOOKUP('Project Scoring'!BG44,pick_risk,2,FALSE)*$D26,"")</f>
        <v/>
      </c>
      <c r="BH26" s="26" t="str">
        <f>IFERROR(VLOOKUP('Project Scoring'!BH44,pick_risk,2,FALSE)*$D26,"")</f>
        <v/>
      </c>
      <c r="BI26" s="26" t="str">
        <f>IFERROR(VLOOKUP('Project Scoring'!BI44,pick_risk,2,FALSE)*$D26,"")</f>
        <v/>
      </c>
      <c r="BJ26" s="26" t="str">
        <f>IFERROR(VLOOKUP('Project Scoring'!BJ44,pick_risk,2,FALSE)*$D26,"")</f>
        <v/>
      </c>
      <c r="BK26" s="26" t="str">
        <f>IFERROR(VLOOKUP('Project Scoring'!BK44,pick_risk,2,FALSE)*$D26,"")</f>
        <v/>
      </c>
      <c r="BL26" s="26" t="str">
        <f>IFERROR(VLOOKUP('Project Scoring'!BL44,pick_risk,2,FALSE)*$D26,"")</f>
        <v/>
      </c>
      <c r="BM26" s="26" t="str">
        <f>IFERROR(VLOOKUP('Project Scoring'!BM44,pick_risk,2,FALSE)*$D26,"")</f>
        <v/>
      </c>
      <c r="BN26" s="26" t="str">
        <f>IFERROR(VLOOKUP('Project Scoring'!BN44,pick_risk,2,FALSE)*$D26,"")</f>
        <v/>
      </c>
      <c r="BO26" s="26" t="str">
        <f>IFERROR(VLOOKUP('Project Scoring'!BO44,pick_risk,2,FALSE)*$D26,"")</f>
        <v/>
      </c>
      <c r="BP26" s="26" t="str">
        <f>IFERROR(VLOOKUP('Project Scoring'!BP44,pick_risk,2,FALSE)*$D26,"")</f>
        <v/>
      </c>
      <c r="BQ26" s="26" t="str">
        <f>IFERROR(VLOOKUP('Project Scoring'!BQ44,pick_risk,2,FALSE)*$D26,"")</f>
        <v/>
      </c>
      <c r="BR26" s="26" t="str">
        <f>IFERROR(VLOOKUP('Project Scoring'!BR44,pick_risk,2,FALSE)*$D26,"")</f>
        <v/>
      </c>
      <c r="BS26" s="26" t="str">
        <f>IFERROR(VLOOKUP('Project Scoring'!BS44,pick_risk,2,FALSE)*$D26,"")</f>
        <v/>
      </c>
      <c r="BT26" s="26" t="str">
        <f>IFERROR(VLOOKUP('Project Scoring'!BT44,pick_risk,2,FALSE)*$D26,"")</f>
        <v/>
      </c>
      <c r="BU26" s="26" t="str">
        <f>IFERROR(VLOOKUP('Project Scoring'!BU44,pick_risk,2,FALSE)*$D26,"")</f>
        <v/>
      </c>
      <c r="BV26" s="26" t="str">
        <f>IFERROR(VLOOKUP('Project Scoring'!BV44,pick_risk,2,FALSE)*$D26,"")</f>
        <v/>
      </c>
      <c r="BW26" s="26" t="str">
        <f>IFERROR(VLOOKUP('Project Scoring'!BW44,pick_risk,2,FALSE)*$D26,"")</f>
        <v/>
      </c>
      <c r="BX26" s="26" t="str">
        <f>IFERROR(VLOOKUP('Project Scoring'!BX44,pick_risk,2,FALSE)*$D26,"")</f>
        <v/>
      </c>
      <c r="BY26" s="26" t="str">
        <f>IFERROR(VLOOKUP('Project Scoring'!BY44,pick_risk,2,FALSE)*$D26,"")</f>
        <v/>
      </c>
      <c r="BZ26" s="26" t="str">
        <f>IFERROR(VLOOKUP('Project Scoring'!BZ44,pick_risk,2,FALSE)*$D26,"")</f>
        <v/>
      </c>
      <c r="CA26" s="26" t="str">
        <f>IFERROR(VLOOKUP('Project Scoring'!CA44,pick_risk,2,FALSE)*$D26,"")</f>
        <v/>
      </c>
      <c r="CB26" s="26" t="str">
        <f>IFERROR(VLOOKUP('Project Scoring'!CB44,pick_risk,2,FALSE)*$D26,"")</f>
        <v/>
      </c>
      <c r="CC26" s="26" t="str">
        <f>IFERROR(VLOOKUP('Project Scoring'!CC44,pick_risk,2,FALSE)*$D26,"")</f>
        <v/>
      </c>
      <c r="CD26" s="26" t="str">
        <f>IFERROR(VLOOKUP('Project Scoring'!CD44,pick_risk,2,FALSE)*$D26,"")</f>
        <v/>
      </c>
      <c r="CE26" s="26" t="str">
        <f>IFERROR(VLOOKUP('Project Scoring'!CE44,pick_risk,2,FALSE)*$D26,"")</f>
        <v/>
      </c>
      <c r="CF26" s="26" t="str">
        <f>IFERROR(VLOOKUP('Project Scoring'!CF44,pick_risk,2,FALSE)*$D26,"")</f>
        <v/>
      </c>
      <c r="CG26" s="26" t="str">
        <f>IFERROR(VLOOKUP('Project Scoring'!CG44,pick_risk,2,FALSE)*$D26,"")</f>
        <v/>
      </c>
      <c r="CH26" s="26" t="str">
        <f>IFERROR(VLOOKUP('Project Scoring'!CH44,pick_risk,2,FALSE)*$D26,"")</f>
        <v/>
      </c>
      <c r="CI26" s="26" t="str">
        <f>IFERROR(VLOOKUP('Project Scoring'!CI44,pick_risk,2,FALSE)*$D26,"")</f>
        <v/>
      </c>
      <c r="CJ26" s="26" t="str">
        <f>IFERROR(VLOOKUP('Project Scoring'!CJ44,pick_risk,2,FALSE)*$D26,"")</f>
        <v/>
      </c>
      <c r="CK26" s="26" t="str">
        <f>IFERROR(VLOOKUP('Project Scoring'!CK44,pick_risk,2,FALSE)*$D26,"")</f>
        <v/>
      </c>
      <c r="CL26" s="26" t="str">
        <f>IFERROR(VLOOKUP('Project Scoring'!CL44,pick_risk,2,FALSE)*$D26,"")</f>
        <v/>
      </c>
      <c r="CM26" s="26" t="str">
        <f>IFERROR(VLOOKUP('Project Scoring'!CM44,pick_risk,2,FALSE)*$D26,"")</f>
        <v/>
      </c>
      <c r="CN26" s="26" t="str">
        <f>IFERROR(VLOOKUP('Project Scoring'!CN44,pick_risk,2,FALSE)*$D26,"")</f>
        <v/>
      </c>
      <c r="CO26" s="26" t="str">
        <f>IFERROR(VLOOKUP('Project Scoring'!CO44,pick_risk,2,FALSE)*$D26,"")</f>
        <v/>
      </c>
      <c r="CP26" s="26" t="str">
        <f>IFERROR(VLOOKUP('Project Scoring'!CP44,pick_risk,2,FALSE)*$D26,"")</f>
        <v/>
      </c>
      <c r="CQ26" s="26" t="str">
        <f>IFERROR(VLOOKUP('Project Scoring'!CQ44,pick_risk,2,FALSE)*$D26,"")</f>
        <v/>
      </c>
      <c r="CR26" s="26" t="str">
        <f>IFERROR(VLOOKUP('Project Scoring'!CR44,pick_risk,2,FALSE)*$D26,"")</f>
        <v/>
      </c>
      <c r="CS26" s="26" t="str">
        <f>IFERROR(VLOOKUP('Project Scoring'!CS44,pick_risk,2,FALSE)*$D26,"")</f>
        <v/>
      </c>
      <c r="CT26" s="26" t="str">
        <f>IFERROR(VLOOKUP('Project Scoring'!CT44,pick_risk,2,FALSE)*$D26,"")</f>
        <v/>
      </c>
      <c r="CU26" s="26" t="str">
        <f>IFERROR(VLOOKUP('Project Scoring'!CU44,pick_risk,2,FALSE)*$D26,"")</f>
        <v/>
      </c>
      <c r="CV26" s="26" t="str">
        <f>IFERROR(VLOOKUP('Project Scoring'!CV44,pick_risk,2,FALSE)*$D26,"")</f>
        <v/>
      </c>
      <c r="CW26" s="26" t="str">
        <f>IFERROR(VLOOKUP('Project Scoring'!CW44,pick_risk,2,FALSE)*$D26,"")</f>
        <v/>
      </c>
    </row>
    <row r="27" spans="2:101" s="8" customFormat="1" ht="20.100000000000001" customHeight="1" x14ac:dyDescent="0.3">
      <c r="B27" s="23" t="str">
        <f>IF('Project Scoring'!B45="","",'Project Scoring'!B45)</f>
        <v>Financial -  capital cost or operational expense blow-out</v>
      </c>
      <c r="C27" s="24">
        <f>'Project Scoring'!C48</f>
        <v>0</v>
      </c>
      <c r="D27" s="26">
        <f>'Project Scoring'!D45</f>
        <v>3</v>
      </c>
      <c r="E27" s="26">
        <f>IFERROR(VLOOKUP('Project Scoring'!E45,pick_risk,2,FALSE)*$D27,"")</f>
        <v>1.5</v>
      </c>
      <c r="F27" s="26">
        <f>IFERROR(VLOOKUP('Project Scoring'!F45,pick_risk,2,FALSE)*$D27,"")</f>
        <v>1.5</v>
      </c>
      <c r="G27" s="26">
        <f>IFERROR(VLOOKUP('Project Scoring'!G45,pick_risk,2,FALSE)*$D27,"")</f>
        <v>1.5</v>
      </c>
      <c r="H27" s="26">
        <f>IFERROR(VLOOKUP('Project Scoring'!H45,pick_risk,2,FALSE)*$D27,"")</f>
        <v>1.5</v>
      </c>
      <c r="I27" s="26">
        <f>IFERROR(VLOOKUP('Project Scoring'!I45,pick_risk,2,FALSE)*$D27,"")</f>
        <v>1.5</v>
      </c>
      <c r="J27" s="26">
        <f>IFERROR(VLOOKUP('Project Scoring'!J45,pick_risk,2,FALSE)*$D27,"")</f>
        <v>1.5</v>
      </c>
      <c r="K27" s="26">
        <f>IFERROR(VLOOKUP('Project Scoring'!K45,pick_risk,2,FALSE)*$D27,"")</f>
        <v>3</v>
      </c>
      <c r="L27" s="26">
        <f>IFERROR(VLOOKUP('Project Scoring'!L45,pick_risk,2,FALSE)*$D27,"")</f>
        <v>1.5</v>
      </c>
      <c r="M27" s="26">
        <f>IFERROR(VLOOKUP('Project Scoring'!M45,pick_risk,2,FALSE)*$D27,"")</f>
        <v>1.5</v>
      </c>
      <c r="N27" s="26">
        <f>IFERROR(VLOOKUP('Project Scoring'!N45,pick_risk,2,FALSE)*$D27,"")</f>
        <v>1.5</v>
      </c>
      <c r="O27" s="26" t="str">
        <f>IFERROR(VLOOKUP('Project Scoring'!O45,pick_risk,2,FALSE)*$D27,"")</f>
        <v/>
      </c>
      <c r="P27" s="26" t="str">
        <f>IFERROR(VLOOKUP('Project Scoring'!P45,pick_risk,2,FALSE)*$D27,"")</f>
        <v/>
      </c>
      <c r="Q27" s="26" t="str">
        <f>IFERROR(VLOOKUP('Project Scoring'!Q45,pick_risk,2,FALSE)*$D27,"")</f>
        <v/>
      </c>
      <c r="R27" s="26" t="str">
        <f>IFERROR(VLOOKUP('Project Scoring'!R45,pick_risk,2,FALSE)*$D27,"")</f>
        <v/>
      </c>
      <c r="S27" s="26" t="str">
        <f>IFERROR(VLOOKUP('Project Scoring'!S45,pick_risk,2,FALSE)*$D27,"")</f>
        <v/>
      </c>
      <c r="T27" s="26" t="str">
        <f>IFERROR(VLOOKUP('Project Scoring'!T45,pick_risk,2,FALSE)*$D27,"")</f>
        <v/>
      </c>
      <c r="U27" s="26"/>
      <c r="V27" s="26"/>
      <c r="W27" s="26"/>
      <c r="X27" s="26" t="str">
        <f>IFERROR(VLOOKUP('Project Scoring'!X45,pick_risk,2,FALSE)*$D27,"")</f>
        <v/>
      </c>
      <c r="Y27" s="26" t="str">
        <f>IFERROR(VLOOKUP('Project Scoring'!Y45,pick_risk,2,FALSE)*$D27,"")</f>
        <v/>
      </c>
      <c r="Z27" s="26" t="str">
        <f>IFERROR(VLOOKUP('Project Scoring'!Z45,pick_risk,2,FALSE)*$D27,"")</f>
        <v/>
      </c>
      <c r="AA27" s="26" t="str">
        <f>IFERROR(VLOOKUP('Project Scoring'!AA45,pick_risk,2,FALSE)*$D27,"")</f>
        <v/>
      </c>
      <c r="AB27" s="26" t="str">
        <f>IFERROR(VLOOKUP('Project Scoring'!AB45,pick_risk,2,FALSE)*$D27,"")</f>
        <v/>
      </c>
      <c r="AC27" s="26" t="str">
        <f>IFERROR(VLOOKUP('Project Scoring'!AC45,pick_risk,2,FALSE)*$D27,"")</f>
        <v/>
      </c>
      <c r="AD27" s="26" t="str">
        <f>IFERROR(VLOOKUP('Project Scoring'!AD45,pick_risk,2,FALSE)*$D27,"")</f>
        <v/>
      </c>
      <c r="AE27" s="26" t="str">
        <f>IFERROR(VLOOKUP('Project Scoring'!AE45,pick_risk,2,FALSE)*$D27,"")</f>
        <v/>
      </c>
      <c r="AF27" s="26" t="str">
        <f>IFERROR(VLOOKUP('Project Scoring'!AF45,pick_risk,2,FALSE)*$D27,"")</f>
        <v/>
      </c>
      <c r="AG27" s="26" t="str">
        <f>IFERROR(VLOOKUP('Project Scoring'!AG45,pick_risk,2,FALSE)*$D27,"")</f>
        <v/>
      </c>
      <c r="AH27" s="26" t="str">
        <f>IFERROR(VLOOKUP('Project Scoring'!AH45,pick_risk,2,FALSE)*$D27,"")</f>
        <v/>
      </c>
      <c r="AI27" s="26" t="str">
        <f>IFERROR(VLOOKUP('Project Scoring'!AI45,pick_risk,2,FALSE)*$D27,"")</f>
        <v/>
      </c>
      <c r="AJ27" s="26" t="str">
        <f>IFERROR(VLOOKUP('Project Scoring'!AJ45,pick_risk,2,FALSE)*$D27,"")</f>
        <v/>
      </c>
      <c r="AK27" s="26" t="str">
        <f>IFERROR(VLOOKUP('Project Scoring'!AK45,pick_risk,2,FALSE)*$D27,"")</f>
        <v/>
      </c>
      <c r="AL27" s="26" t="str">
        <f>IFERROR(VLOOKUP('Project Scoring'!AL45,pick_risk,2,FALSE)*$D27,"")</f>
        <v/>
      </c>
      <c r="AM27" s="26" t="str">
        <f>IFERROR(VLOOKUP('Project Scoring'!AM45,pick_risk,2,FALSE)*$D27,"")</f>
        <v/>
      </c>
      <c r="AN27" s="26" t="str">
        <f>IFERROR(VLOOKUP('Project Scoring'!AN45,pick_risk,2,FALSE)*$D27,"")</f>
        <v/>
      </c>
      <c r="AO27" s="26" t="str">
        <f>IFERROR(VLOOKUP('Project Scoring'!AO45,pick_risk,2,FALSE)*$D27,"")</f>
        <v/>
      </c>
      <c r="AP27" s="26" t="str">
        <f>IFERROR(VLOOKUP('Project Scoring'!AP45,pick_risk,2,FALSE)*$D27,"")</f>
        <v/>
      </c>
      <c r="AQ27" s="26" t="str">
        <f>IFERROR(VLOOKUP('Project Scoring'!AQ45,pick_risk,2,FALSE)*$D27,"")</f>
        <v/>
      </c>
      <c r="AR27" s="26" t="str">
        <f>IFERROR(VLOOKUP('Project Scoring'!AR45,pick_risk,2,FALSE)*$D27,"")</f>
        <v/>
      </c>
      <c r="AS27" s="26" t="str">
        <f>IFERROR(VLOOKUP('Project Scoring'!AS45,pick_risk,2,FALSE)*$D27,"")</f>
        <v/>
      </c>
      <c r="AT27" s="26" t="str">
        <f>IFERROR(VLOOKUP('Project Scoring'!AT45,pick_risk,2,FALSE)*$D27,"")</f>
        <v/>
      </c>
      <c r="AU27" s="26" t="str">
        <f>IFERROR(VLOOKUP('Project Scoring'!AU45,pick_risk,2,FALSE)*$D27,"")</f>
        <v/>
      </c>
      <c r="AV27" s="26" t="str">
        <f>IFERROR(VLOOKUP('Project Scoring'!AV45,pick_risk,2,FALSE)*$D27,"")</f>
        <v/>
      </c>
      <c r="AW27" s="26" t="str">
        <f>IFERROR(VLOOKUP('Project Scoring'!AW45,pick_risk,2,FALSE)*$D27,"")</f>
        <v/>
      </c>
      <c r="AX27" s="26" t="str">
        <f>IFERROR(VLOOKUP('Project Scoring'!AX45,pick_risk,2,FALSE)*$D27,"")</f>
        <v/>
      </c>
      <c r="AY27" s="26" t="str">
        <f>IFERROR(VLOOKUP('Project Scoring'!AY45,pick_risk,2,FALSE)*$D27,"")</f>
        <v/>
      </c>
      <c r="AZ27" s="26" t="str">
        <f>IFERROR(VLOOKUP('Project Scoring'!AZ45,pick_risk,2,FALSE)*$D27,"")</f>
        <v/>
      </c>
      <c r="BA27" s="26" t="str">
        <f>IFERROR(VLOOKUP('Project Scoring'!BA45,pick_risk,2,FALSE)*$D27,"")</f>
        <v/>
      </c>
      <c r="BB27" s="26" t="str">
        <f>IFERROR(VLOOKUP('Project Scoring'!BB45,pick_risk,2,FALSE)*$D27,"")</f>
        <v/>
      </c>
      <c r="BC27" s="26" t="str">
        <f>IFERROR(VLOOKUP('Project Scoring'!BC45,pick_risk,2,FALSE)*$D27,"")</f>
        <v/>
      </c>
      <c r="BD27" s="26" t="str">
        <f>IFERROR(VLOOKUP('Project Scoring'!BD45,pick_risk,2,FALSE)*$D27,"")</f>
        <v/>
      </c>
      <c r="BE27" s="26" t="str">
        <f>IFERROR(VLOOKUP('Project Scoring'!BE45,pick_risk,2,FALSE)*$D27,"")</f>
        <v/>
      </c>
      <c r="BF27" s="26" t="str">
        <f>IFERROR(VLOOKUP('Project Scoring'!BF45,pick_risk,2,FALSE)*$D27,"")</f>
        <v/>
      </c>
      <c r="BG27" s="26" t="str">
        <f>IFERROR(VLOOKUP('Project Scoring'!BG45,pick_risk,2,FALSE)*$D27,"")</f>
        <v/>
      </c>
      <c r="BH27" s="26" t="str">
        <f>IFERROR(VLOOKUP('Project Scoring'!BH45,pick_risk,2,FALSE)*$D27,"")</f>
        <v/>
      </c>
      <c r="BI27" s="26" t="str">
        <f>IFERROR(VLOOKUP('Project Scoring'!BI45,pick_risk,2,FALSE)*$D27,"")</f>
        <v/>
      </c>
      <c r="BJ27" s="26" t="str">
        <f>IFERROR(VLOOKUP('Project Scoring'!BJ45,pick_risk,2,FALSE)*$D27,"")</f>
        <v/>
      </c>
      <c r="BK27" s="26" t="str">
        <f>IFERROR(VLOOKUP('Project Scoring'!BK45,pick_risk,2,FALSE)*$D27,"")</f>
        <v/>
      </c>
      <c r="BL27" s="26" t="str">
        <f>IFERROR(VLOOKUP('Project Scoring'!BL45,pick_risk,2,FALSE)*$D27,"")</f>
        <v/>
      </c>
      <c r="BM27" s="26" t="str">
        <f>IFERROR(VLOOKUP('Project Scoring'!BM45,pick_risk,2,FALSE)*$D27,"")</f>
        <v/>
      </c>
      <c r="BN27" s="26" t="str">
        <f>IFERROR(VLOOKUP('Project Scoring'!BN45,pick_risk,2,FALSE)*$D27,"")</f>
        <v/>
      </c>
      <c r="BO27" s="26" t="str">
        <f>IFERROR(VLOOKUP('Project Scoring'!BO45,pick_risk,2,FALSE)*$D27,"")</f>
        <v/>
      </c>
      <c r="BP27" s="26" t="str">
        <f>IFERROR(VLOOKUP('Project Scoring'!BP45,pick_risk,2,FALSE)*$D27,"")</f>
        <v/>
      </c>
      <c r="BQ27" s="26" t="str">
        <f>IFERROR(VLOOKUP('Project Scoring'!BQ45,pick_risk,2,FALSE)*$D27,"")</f>
        <v/>
      </c>
      <c r="BR27" s="26" t="str">
        <f>IFERROR(VLOOKUP('Project Scoring'!BR45,pick_risk,2,FALSE)*$D27,"")</f>
        <v/>
      </c>
      <c r="BS27" s="26" t="str">
        <f>IFERROR(VLOOKUP('Project Scoring'!BS45,pick_risk,2,FALSE)*$D27,"")</f>
        <v/>
      </c>
      <c r="BT27" s="26" t="str">
        <f>IFERROR(VLOOKUP('Project Scoring'!BT45,pick_risk,2,FALSE)*$D27,"")</f>
        <v/>
      </c>
      <c r="BU27" s="26" t="str">
        <f>IFERROR(VLOOKUP('Project Scoring'!BU45,pick_risk,2,FALSE)*$D27,"")</f>
        <v/>
      </c>
      <c r="BV27" s="26" t="str">
        <f>IFERROR(VLOOKUP('Project Scoring'!BV45,pick_risk,2,FALSE)*$D27,"")</f>
        <v/>
      </c>
      <c r="BW27" s="26" t="str">
        <f>IFERROR(VLOOKUP('Project Scoring'!BW45,pick_risk,2,FALSE)*$D27,"")</f>
        <v/>
      </c>
      <c r="BX27" s="26" t="str">
        <f>IFERROR(VLOOKUP('Project Scoring'!BX45,pick_risk,2,FALSE)*$D27,"")</f>
        <v/>
      </c>
      <c r="BY27" s="26" t="str">
        <f>IFERROR(VLOOKUP('Project Scoring'!BY45,pick_risk,2,FALSE)*$D27,"")</f>
        <v/>
      </c>
      <c r="BZ27" s="26" t="str">
        <f>IFERROR(VLOOKUP('Project Scoring'!BZ45,pick_risk,2,FALSE)*$D27,"")</f>
        <v/>
      </c>
      <c r="CA27" s="26" t="str">
        <f>IFERROR(VLOOKUP('Project Scoring'!CA45,pick_risk,2,FALSE)*$D27,"")</f>
        <v/>
      </c>
      <c r="CB27" s="26" t="str">
        <f>IFERROR(VLOOKUP('Project Scoring'!CB45,pick_risk,2,FALSE)*$D27,"")</f>
        <v/>
      </c>
      <c r="CC27" s="26" t="str">
        <f>IFERROR(VLOOKUP('Project Scoring'!CC45,pick_risk,2,FALSE)*$D27,"")</f>
        <v/>
      </c>
      <c r="CD27" s="26" t="str">
        <f>IFERROR(VLOOKUP('Project Scoring'!CD45,pick_risk,2,FALSE)*$D27,"")</f>
        <v/>
      </c>
      <c r="CE27" s="26" t="str">
        <f>IFERROR(VLOOKUP('Project Scoring'!CE45,pick_risk,2,FALSE)*$D27,"")</f>
        <v/>
      </c>
      <c r="CF27" s="26" t="str">
        <f>IFERROR(VLOOKUP('Project Scoring'!CF45,pick_risk,2,FALSE)*$D27,"")</f>
        <v/>
      </c>
      <c r="CG27" s="26" t="str">
        <f>IFERROR(VLOOKUP('Project Scoring'!CG45,pick_risk,2,FALSE)*$D27,"")</f>
        <v/>
      </c>
      <c r="CH27" s="26" t="str">
        <f>IFERROR(VLOOKUP('Project Scoring'!CH45,pick_risk,2,FALSE)*$D27,"")</f>
        <v/>
      </c>
      <c r="CI27" s="26" t="str">
        <f>IFERROR(VLOOKUP('Project Scoring'!CI45,pick_risk,2,FALSE)*$D27,"")</f>
        <v/>
      </c>
      <c r="CJ27" s="26" t="str">
        <f>IFERROR(VLOOKUP('Project Scoring'!CJ45,pick_risk,2,FALSE)*$D27,"")</f>
        <v/>
      </c>
      <c r="CK27" s="26" t="str">
        <f>IFERROR(VLOOKUP('Project Scoring'!CK45,pick_risk,2,FALSE)*$D27,"")</f>
        <v/>
      </c>
      <c r="CL27" s="26" t="str">
        <f>IFERROR(VLOOKUP('Project Scoring'!CL45,pick_risk,2,FALSE)*$D27,"")</f>
        <v/>
      </c>
      <c r="CM27" s="26" t="str">
        <f>IFERROR(VLOOKUP('Project Scoring'!CM45,pick_risk,2,FALSE)*$D27,"")</f>
        <v/>
      </c>
      <c r="CN27" s="26" t="str">
        <f>IFERROR(VLOOKUP('Project Scoring'!CN45,pick_risk,2,FALSE)*$D27,"")</f>
        <v/>
      </c>
      <c r="CO27" s="26" t="str">
        <f>IFERROR(VLOOKUP('Project Scoring'!CO45,pick_risk,2,FALSE)*$D27,"")</f>
        <v/>
      </c>
      <c r="CP27" s="26" t="str">
        <f>IFERROR(VLOOKUP('Project Scoring'!CP45,pick_risk,2,FALSE)*$D27,"")</f>
        <v/>
      </c>
      <c r="CQ27" s="26" t="str">
        <f>IFERROR(VLOOKUP('Project Scoring'!CQ45,pick_risk,2,FALSE)*$D27,"")</f>
        <v/>
      </c>
      <c r="CR27" s="26" t="str">
        <f>IFERROR(VLOOKUP('Project Scoring'!CR45,pick_risk,2,FALSE)*$D27,"")</f>
        <v/>
      </c>
      <c r="CS27" s="26" t="str">
        <f>IFERROR(VLOOKUP('Project Scoring'!CS45,pick_risk,2,FALSE)*$D27,"")</f>
        <v/>
      </c>
      <c r="CT27" s="26" t="str">
        <f>IFERROR(VLOOKUP('Project Scoring'!CT45,pick_risk,2,FALSE)*$D27,"")</f>
        <v/>
      </c>
      <c r="CU27" s="26" t="str">
        <f>IFERROR(VLOOKUP('Project Scoring'!CU45,pick_risk,2,FALSE)*$D27,"")</f>
        <v/>
      </c>
      <c r="CV27" s="26" t="str">
        <f>IFERROR(VLOOKUP('Project Scoring'!CV45,pick_risk,2,FALSE)*$D27,"")</f>
        <v/>
      </c>
      <c r="CW27" s="26" t="str">
        <f>IFERROR(VLOOKUP('Project Scoring'!CW45,pick_risk,2,FALSE)*$D27,"")</f>
        <v/>
      </c>
    </row>
    <row r="28" spans="2:101" s="8" customFormat="1" ht="19.5" customHeight="1" x14ac:dyDescent="0.3">
      <c r="B28" s="23" t="str">
        <f>IF('Project Scoring'!B46="","",'Project Scoring'!B46)</f>
        <v>Organisational - risk to good governance and management</v>
      </c>
      <c r="C28" s="24">
        <f>'Project Scoring'!C49</f>
        <v>0</v>
      </c>
      <c r="D28" s="26">
        <f>'Project Scoring'!D46</f>
        <v>2</v>
      </c>
      <c r="E28" s="26">
        <f>IFERROR(VLOOKUP('Project Scoring'!E46,pick_risk,2,FALSE)*$D28,"")</f>
        <v>1</v>
      </c>
      <c r="F28" s="26">
        <f>IFERROR(VLOOKUP('Project Scoring'!F46,pick_risk,2,FALSE)*$D28,"")</f>
        <v>1</v>
      </c>
      <c r="G28" s="26">
        <f>IFERROR(VLOOKUP('Project Scoring'!G46,pick_risk,2,FALSE)*$D28,"")</f>
        <v>1</v>
      </c>
      <c r="H28" s="26">
        <f>IFERROR(VLOOKUP('Project Scoring'!H46,pick_risk,2,FALSE)*$D28,"")</f>
        <v>1</v>
      </c>
      <c r="I28" s="26">
        <f>IFERROR(VLOOKUP('Project Scoring'!I46,pick_risk,2,FALSE)*$D28,"")</f>
        <v>1</v>
      </c>
      <c r="J28" s="26">
        <f>IFERROR(VLOOKUP('Project Scoring'!J46,pick_risk,2,FALSE)*$D28,"")</f>
        <v>2</v>
      </c>
      <c r="K28" s="26">
        <f>IFERROR(VLOOKUP('Project Scoring'!K46,pick_risk,2,FALSE)*$D28,"")</f>
        <v>2</v>
      </c>
      <c r="L28" s="26">
        <f>IFERROR(VLOOKUP('Project Scoring'!L46,pick_risk,2,FALSE)*$D28,"")</f>
        <v>1</v>
      </c>
      <c r="M28" s="26">
        <f>IFERROR(VLOOKUP('Project Scoring'!M46,pick_risk,2,FALSE)*$D28,"")</f>
        <v>2</v>
      </c>
      <c r="N28" s="26">
        <f>IFERROR(VLOOKUP('Project Scoring'!N46,pick_risk,2,FALSE)*$D28,"")</f>
        <v>2</v>
      </c>
      <c r="O28" s="26" t="str">
        <f>IFERROR(VLOOKUP('Project Scoring'!O46,pick_risk,2,FALSE)*$D28,"")</f>
        <v/>
      </c>
      <c r="P28" s="26" t="str">
        <f>IFERROR(VLOOKUP('Project Scoring'!P46,pick_risk,2,FALSE)*$D28,"")</f>
        <v/>
      </c>
      <c r="Q28" s="26" t="str">
        <f>IFERROR(VLOOKUP('Project Scoring'!Q46,pick_risk,2,FALSE)*$D28,"")</f>
        <v/>
      </c>
      <c r="R28" s="26" t="str">
        <f>IFERROR(VLOOKUP('Project Scoring'!R46,pick_risk,2,FALSE)*$D28,"")</f>
        <v/>
      </c>
      <c r="S28" s="26" t="str">
        <f>IFERROR(VLOOKUP('Project Scoring'!S46,pick_risk,2,FALSE)*$D28,"")</f>
        <v/>
      </c>
      <c r="T28" s="26" t="str">
        <f>IFERROR(VLOOKUP('Project Scoring'!T46,pick_risk,2,FALSE)*$D28,"")</f>
        <v/>
      </c>
      <c r="U28" s="26"/>
      <c r="V28" s="26"/>
      <c r="W28" s="26"/>
      <c r="X28" s="26" t="str">
        <f>IFERROR(VLOOKUP('Project Scoring'!X46,pick_risk,2,FALSE)*$D28,"")</f>
        <v/>
      </c>
      <c r="Y28" s="26" t="str">
        <f>IFERROR(VLOOKUP('Project Scoring'!Y46,pick_risk,2,FALSE)*$D28,"")</f>
        <v/>
      </c>
      <c r="Z28" s="26" t="str">
        <f>IFERROR(VLOOKUP('Project Scoring'!Z46,pick_risk,2,FALSE)*$D28,"")</f>
        <v/>
      </c>
      <c r="AA28" s="26" t="str">
        <f>IFERROR(VLOOKUP('Project Scoring'!AA46,pick_risk,2,FALSE)*$D28,"")</f>
        <v/>
      </c>
      <c r="AB28" s="26" t="str">
        <f>IFERROR(VLOOKUP('Project Scoring'!AB46,pick_risk,2,FALSE)*$D28,"")</f>
        <v/>
      </c>
      <c r="AC28" s="26" t="str">
        <f>IFERROR(VLOOKUP('Project Scoring'!AC46,pick_risk,2,FALSE)*$D28,"")</f>
        <v/>
      </c>
      <c r="AD28" s="26" t="str">
        <f>IFERROR(VLOOKUP('Project Scoring'!AD46,pick_risk,2,FALSE)*$D28,"")</f>
        <v/>
      </c>
      <c r="AE28" s="26" t="str">
        <f>IFERROR(VLOOKUP('Project Scoring'!AE46,pick_risk,2,FALSE)*$D28,"")</f>
        <v/>
      </c>
      <c r="AF28" s="26" t="str">
        <f>IFERROR(VLOOKUP('Project Scoring'!AF46,pick_risk,2,FALSE)*$D28,"")</f>
        <v/>
      </c>
      <c r="AG28" s="26" t="str">
        <f>IFERROR(VLOOKUP('Project Scoring'!AG46,pick_risk,2,FALSE)*$D28,"")</f>
        <v/>
      </c>
      <c r="AH28" s="26" t="str">
        <f>IFERROR(VLOOKUP('Project Scoring'!AH46,pick_risk,2,FALSE)*$D28,"")</f>
        <v/>
      </c>
      <c r="AI28" s="26" t="str">
        <f>IFERROR(VLOOKUP('Project Scoring'!AI46,pick_risk,2,FALSE)*$D28,"")</f>
        <v/>
      </c>
      <c r="AJ28" s="26" t="str">
        <f>IFERROR(VLOOKUP('Project Scoring'!AJ46,pick_risk,2,FALSE)*$D28,"")</f>
        <v/>
      </c>
      <c r="AK28" s="26" t="str">
        <f>IFERROR(VLOOKUP('Project Scoring'!AK46,pick_risk,2,FALSE)*$D28,"")</f>
        <v/>
      </c>
      <c r="AL28" s="26" t="str">
        <f>IFERROR(VLOOKUP('Project Scoring'!AL46,pick_risk,2,FALSE)*$D28,"")</f>
        <v/>
      </c>
      <c r="AM28" s="26" t="str">
        <f>IFERROR(VLOOKUP('Project Scoring'!AM46,pick_risk,2,FALSE)*$D28,"")</f>
        <v/>
      </c>
      <c r="AN28" s="26" t="str">
        <f>IFERROR(VLOOKUP('Project Scoring'!AN46,pick_risk,2,FALSE)*$D28,"")</f>
        <v/>
      </c>
      <c r="AO28" s="26" t="str">
        <f>IFERROR(VLOOKUP('Project Scoring'!AO46,pick_risk,2,FALSE)*$D28,"")</f>
        <v/>
      </c>
      <c r="AP28" s="26" t="str">
        <f>IFERROR(VLOOKUP('Project Scoring'!AP46,pick_risk,2,FALSE)*$D28,"")</f>
        <v/>
      </c>
      <c r="AQ28" s="26" t="str">
        <f>IFERROR(VLOOKUP('Project Scoring'!AQ46,pick_risk,2,FALSE)*$D28,"")</f>
        <v/>
      </c>
      <c r="AR28" s="26" t="str">
        <f>IFERROR(VLOOKUP('Project Scoring'!AR46,pick_risk,2,FALSE)*$D28,"")</f>
        <v/>
      </c>
      <c r="AS28" s="26" t="str">
        <f>IFERROR(VLOOKUP('Project Scoring'!AS46,pick_risk,2,FALSE)*$D28,"")</f>
        <v/>
      </c>
      <c r="AT28" s="26" t="str">
        <f>IFERROR(VLOOKUP('Project Scoring'!AT46,pick_risk,2,FALSE)*$D28,"")</f>
        <v/>
      </c>
      <c r="AU28" s="26" t="str">
        <f>IFERROR(VLOOKUP('Project Scoring'!AU46,pick_risk,2,FALSE)*$D28,"")</f>
        <v/>
      </c>
      <c r="AV28" s="26" t="str">
        <f>IFERROR(VLOOKUP('Project Scoring'!AV46,pick_risk,2,FALSE)*$D28,"")</f>
        <v/>
      </c>
      <c r="AW28" s="26" t="str">
        <f>IFERROR(VLOOKUP('Project Scoring'!AW46,pick_risk,2,FALSE)*$D28,"")</f>
        <v/>
      </c>
      <c r="AX28" s="26" t="str">
        <f>IFERROR(VLOOKUP('Project Scoring'!AX46,pick_risk,2,FALSE)*$D28,"")</f>
        <v/>
      </c>
      <c r="AY28" s="26" t="str">
        <f>IFERROR(VLOOKUP('Project Scoring'!AY46,pick_risk,2,FALSE)*$D28,"")</f>
        <v/>
      </c>
      <c r="AZ28" s="26" t="str">
        <f>IFERROR(VLOOKUP('Project Scoring'!AZ46,pick_risk,2,FALSE)*$D28,"")</f>
        <v/>
      </c>
      <c r="BA28" s="26" t="str">
        <f>IFERROR(VLOOKUP('Project Scoring'!BA46,pick_risk,2,FALSE)*$D28,"")</f>
        <v/>
      </c>
      <c r="BB28" s="26" t="str">
        <f>IFERROR(VLOOKUP('Project Scoring'!BB46,pick_risk,2,FALSE)*$D28,"")</f>
        <v/>
      </c>
      <c r="BC28" s="26" t="str">
        <f>IFERROR(VLOOKUP('Project Scoring'!BC46,pick_risk,2,FALSE)*$D28,"")</f>
        <v/>
      </c>
      <c r="BD28" s="26" t="str">
        <f>IFERROR(VLOOKUP('Project Scoring'!BD46,pick_risk,2,FALSE)*$D28,"")</f>
        <v/>
      </c>
      <c r="BE28" s="26" t="str">
        <f>IFERROR(VLOOKUP('Project Scoring'!BE46,pick_risk,2,FALSE)*$D28,"")</f>
        <v/>
      </c>
      <c r="BF28" s="26" t="str">
        <f>IFERROR(VLOOKUP('Project Scoring'!BF46,pick_risk,2,FALSE)*$D28,"")</f>
        <v/>
      </c>
      <c r="BG28" s="26" t="str">
        <f>IFERROR(VLOOKUP('Project Scoring'!BG46,pick_risk,2,FALSE)*$D28,"")</f>
        <v/>
      </c>
      <c r="BH28" s="26" t="str">
        <f>IFERROR(VLOOKUP('Project Scoring'!BH46,pick_risk,2,FALSE)*$D28,"")</f>
        <v/>
      </c>
      <c r="BI28" s="26" t="str">
        <f>IFERROR(VLOOKUP('Project Scoring'!BI46,pick_risk,2,FALSE)*$D28,"")</f>
        <v/>
      </c>
      <c r="BJ28" s="26" t="str">
        <f>IFERROR(VLOOKUP('Project Scoring'!BJ46,pick_risk,2,FALSE)*$D28,"")</f>
        <v/>
      </c>
      <c r="BK28" s="26" t="str">
        <f>IFERROR(VLOOKUP('Project Scoring'!BK46,pick_risk,2,FALSE)*$D28,"")</f>
        <v/>
      </c>
      <c r="BL28" s="26" t="str">
        <f>IFERROR(VLOOKUP('Project Scoring'!BL46,pick_risk,2,FALSE)*$D28,"")</f>
        <v/>
      </c>
      <c r="BM28" s="26" t="str">
        <f>IFERROR(VLOOKUP('Project Scoring'!BM46,pick_risk,2,FALSE)*$D28,"")</f>
        <v/>
      </c>
      <c r="BN28" s="26" t="str">
        <f>IFERROR(VLOOKUP('Project Scoring'!BN46,pick_risk,2,FALSE)*$D28,"")</f>
        <v/>
      </c>
      <c r="BO28" s="26" t="str">
        <f>IFERROR(VLOOKUP('Project Scoring'!BO46,pick_risk,2,FALSE)*$D28,"")</f>
        <v/>
      </c>
      <c r="BP28" s="26" t="str">
        <f>IFERROR(VLOOKUP('Project Scoring'!BP46,pick_risk,2,FALSE)*$D28,"")</f>
        <v/>
      </c>
      <c r="BQ28" s="26" t="str">
        <f>IFERROR(VLOOKUP('Project Scoring'!BQ46,pick_risk,2,FALSE)*$D28,"")</f>
        <v/>
      </c>
      <c r="BR28" s="26" t="str">
        <f>IFERROR(VLOOKUP('Project Scoring'!BR46,pick_risk,2,FALSE)*$D28,"")</f>
        <v/>
      </c>
      <c r="BS28" s="26" t="str">
        <f>IFERROR(VLOOKUP('Project Scoring'!BS46,pick_risk,2,FALSE)*$D28,"")</f>
        <v/>
      </c>
      <c r="BT28" s="26" t="str">
        <f>IFERROR(VLOOKUP('Project Scoring'!BT46,pick_risk,2,FALSE)*$D28,"")</f>
        <v/>
      </c>
      <c r="BU28" s="26" t="str">
        <f>IFERROR(VLOOKUP('Project Scoring'!BU46,pick_risk,2,FALSE)*$D28,"")</f>
        <v/>
      </c>
      <c r="BV28" s="26" t="str">
        <f>IFERROR(VLOOKUP('Project Scoring'!BV46,pick_risk,2,FALSE)*$D28,"")</f>
        <v/>
      </c>
      <c r="BW28" s="26" t="str">
        <f>IFERROR(VLOOKUP('Project Scoring'!BW46,pick_risk,2,FALSE)*$D28,"")</f>
        <v/>
      </c>
      <c r="BX28" s="26" t="str">
        <f>IFERROR(VLOOKUP('Project Scoring'!BX46,pick_risk,2,FALSE)*$D28,"")</f>
        <v/>
      </c>
      <c r="BY28" s="26" t="str">
        <f>IFERROR(VLOOKUP('Project Scoring'!BY46,pick_risk,2,FALSE)*$D28,"")</f>
        <v/>
      </c>
      <c r="BZ28" s="26" t="str">
        <f>IFERROR(VLOOKUP('Project Scoring'!BZ46,pick_risk,2,FALSE)*$D28,"")</f>
        <v/>
      </c>
      <c r="CA28" s="26" t="str">
        <f>IFERROR(VLOOKUP('Project Scoring'!CA46,pick_risk,2,FALSE)*$D28,"")</f>
        <v/>
      </c>
      <c r="CB28" s="26" t="str">
        <f>IFERROR(VLOOKUP('Project Scoring'!CB46,pick_risk,2,FALSE)*$D28,"")</f>
        <v/>
      </c>
      <c r="CC28" s="26" t="str">
        <f>IFERROR(VLOOKUP('Project Scoring'!CC46,pick_risk,2,FALSE)*$D28,"")</f>
        <v/>
      </c>
      <c r="CD28" s="26" t="str">
        <f>IFERROR(VLOOKUP('Project Scoring'!CD46,pick_risk,2,FALSE)*$D28,"")</f>
        <v/>
      </c>
      <c r="CE28" s="26" t="str">
        <f>IFERROR(VLOOKUP('Project Scoring'!CE46,pick_risk,2,FALSE)*$D28,"")</f>
        <v/>
      </c>
      <c r="CF28" s="26" t="str">
        <f>IFERROR(VLOOKUP('Project Scoring'!CF46,pick_risk,2,FALSE)*$D28,"")</f>
        <v/>
      </c>
      <c r="CG28" s="26" t="str">
        <f>IFERROR(VLOOKUP('Project Scoring'!CG46,pick_risk,2,FALSE)*$D28,"")</f>
        <v/>
      </c>
      <c r="CH28" s="26" t="str">
        <f>IFERROR(VLOOKUP('Project Scoring'!CH46,pick_risk,2,FALSE)*$D28,"")</f>
        <v/>
      </c>
      <c r="CI28" s="26" t="str">
        <f>IFERROR(VLOOKUP('Project Scoring'!CI46,pick_risk,2,FALSE)*$D28,"")</f>
        <v/>
      </c>
      <c r="CJ28" s="26" t="str">
        <f>IFERROR(VLOOKUP('Project Scoring'!CJ46,pick_risk,2,FALSE)*$D28,"")</f>
        <v/>
      </c>
      <c r="CK28" s="26" t="str">
        <f>IFERROR(VLOOKUP('Project Scoring'!CK46,pick_risk,2,FALSE)*$D28,"")</f>
        <v/>
      </c>
      <c r="CL28" s="26" t="str">
        <f>IFERROR(VLOOKUP('Project Scoring'!CL46,pick_risk,2,FALSE)*$D28,"")</f>
        <v/>
      </c>
      <c r="CM28" s="26" t="str">
        <f>IFERROR(VLOOKUP('Project Scoring'!CM46,pick_risk,2,FALSE)*$D28,"")</f>
        <v/>
      </c>
      <c r="CN28" s="26" t="str">
        <f>IFERROR(VLOOKUP('Project Scoring'!CN46,pick_risk,2,FALSE)*$D28,"")</f>
        <v/>
      </c>
      <c r="CO28" s="26" t="str">
        <f>IFERROR(VLOOKUP('Project Scoring'!CO46,pick_risk,2,FALSE)*$D28,"")</f>
        <v/>
      </c>
      <c r="CP28" s="26" t="str">
        <f>IFERROR(VLOOKUP('Project Scoring'!CP46,pick_risk,2,FALSE)*$D28,"")</f>
        <v/>
      </c>
      <c r="CQ28" s="26" t="str">
        <f>IFERROR(VLOOKUP('Project Scoring'!CQ46,pick_risk,2,FALSE)*$D28,"")</f>
        <v/>
      </c>
      <c r="CR28" s="26" t="str">
        <f>IFERROR(VLOOKUP('Project Scoring'!CR46,pick_risk,2,FALSE)*$D28,"")</f>
        <v/>
      </c>
      <c r="CS28" s="26" t="str">
        <f>IFERROR(VLOOKUP('Project Scoring'!CS46,pick_risk,2,FALSE)*$D28,"")</f>
        <v/>
      </c>
      <c r="CT28" s="26" t="str">
        <f>IFERROR(VLOOKUP('Project Scoring'!CT46,pick_risk,2,FALSE)*$D28,"")</f>
        <v/>
      </c>
      <c r="CU28" s="26" t="str">
        <f>IFERROR(VLOOKUP('Project Scoring'!CU46,pick_risk,2,FALSE)*$D28,"")</f>
        <v/>
      </c>
      <c r="CV28" s="26" t="str">
        <f>IFERROR(VLOOKUP('Project Scoring'!CV46,pick_risk,2,FALSE)*$D28,"")</f>
        <v/>
      </c>
      <c r="CW28" s="26" t="str">
        <f>IFERROR(VLOOKUP('Project Scoring'!CW46,pick_risk,2,FALSE)*$D28,"")</f>
        <v/>
      </c>
    </row>
    <row r="29" spans="2:101" s="8" customFormat="1" ht="20.100000000000001" customHeight="1" x14ac:dyDescent="0.3">
      <c r="B29" s="23" t="str">
        <f>IF('Project Scoring'!B43="","",'Project Scoring'!B43)</f>
        <v xml:space="preserve">Project outcomes - uncertain consequences, difficult to measure success </v>
      </c>
      <c r="C29" s="24">
        <f>'Project Scoring'!C43</f>
        <v>0</v>
      </c>
      <c r="D29" s="26">
        <v>1</v>
      </c>
      <c r="E29" s="26">
        <f>IFERROR(VLOOKUP('Project Scoring'!E43,pick_risk,2,FALSE)*$D29,"")</f>
        <v>1</v>
      </c>
      <c r="F29" s="26">
        <f>IFERROR(VLOOKUP('Project Scoring'!F43,pick_risk,2,FALSE)*$D29,"")</f>
        <v>0.5</v>
      </c>
      <c r="G29" s="26">
        <f>IFERROR(VLOOKUP('Project Scoring'!G43,pick_risk,2,FALSE)*$D29,"")</f>
        <v>1</v>
      </c>
      <c r="H29" s="26">
        <f>IFERROR(VLOOKUP('Project Scoring'!H43,pick_risk,2,FALSE)*$D29,"")</f>
        <v>0.5</v>
      </c>
      <c r="I29" s="26">
        <f>IFERROR(VLOOKUP('Project Scoring'!I43,pick_risk,2,FALSE)*$D29,"")</f>
        <v>1.5</v>
      </c>
      <c r="J29" s="26">
        <f>IFERROR(VLOOKUP('Project Scoring'!J43,pick_risk,2,FALSE)*$D29,"")</f>
        <v>0.5</v>
      </c>
      <c r="K29" s="26">
        <f>IFERROR(VLOOKUP('Project Scoring'!K43,pick_risk,2,FALSE)*$D29,"")</f>
        <v>1.5</v>
      </c>
      <c r="L29" s="26">
        <f>IFERROR(VLOOKUP('Project Scoring'!L43,pick_risk,2,FALSE)*$D29,"")</f>
        <v>0.5</v>
      </c>
      <c r="M29" s="26">
        <f>IFERROR(VLOOKUP('Project Scoring'!M43,pick_risk,2,FALSE)*$D29,"")</f>
        <v>0.5</v>
      </c>
      <c r="N29" s="26">
        <f>IFERROR(VLOOKUP('Project Scoring'!N43,pick_risk,2,FALSE)*$D29,"")</f>
        <v>1</v>
      </c>
      <c r="O29" s="26" t="str">
        <f>IFERROR(VLOOKUP('Project Scoring'!O43,pick_risk,2,FALSE)*$D29,"")</f>
        <v/>
      </c>
      <c r="P29" s="26" t="str">
        <f>IFERROR(VLOOKUP('Project Scoring'!P43,pick_risk,2,FALSE)*$D29,"")</f>
        <v/>
      </c>
      <c r="Q29" s="26" t="str">
        <f>IFERROR(VLOOKUP('Project Scoring'!Q43,pick_risk,2,FALSE)*$D29,"")</f>
        <v/>
      </c>
      <c r="R29" s="26" t="str">
        <f>IFERROR(VLOOKUP('Project Scoring'!R43,pick_risk,2,FALSE)*$D29,"")</f>
        <v/>
      </c>
      <c r="S29" s="26" t="str">
        <f>IFERROR(VLOOKUP('Project Scoring'!S43,pick_risk,2,FALSE)*$D29,"")</f>
        <v/>
      </c>
      <c r="T29" s="26" t="str">
        <f>IFERROR(VLOOKUP('Project Scoring'!T43,pick_risk,2,FALSE)*$D29,"")</f>
        <v/>
      </c>
      <c r="U29" s="26"/>
      <c r="V29" s="26"/>
      <c r="W29" s="26"/>
      <c r="X29" s="26" t="str">
        <f>IFERROR(VLOOKUP('Project Scoring'!X43,pick_risk,2,FALSE)*$D29,"")</f>
        <v/>
      </c>
      <c r="Y29" s="26" t="str">
        <f>IFERROR(VLOOKUP('Project Scoring'!Y43,pick_risk,2,FALSE)*$D29,"")</f>
        <v/>
      </c>
      <c r="Z29" s="26" t="str">
        <f>IFERROR(VLOOKUP('Project Scoring'!Z43,pick_risk,2,FALSE)*$D29,"")</f>
        <v/>
      </c>
      <c r="AA29" s="26" t="str">
        <f>IFERROR(VLOOKUP('Project Scoring'!AA43,pick_risk,2,FALSE)*$D29,"")</f>
        <v/>
      </c>
      <c r="AB29" s="26" t="str">
        <f>IFERROR(VLOOKUP('Project Scoring'!AB43,pick_risk,2,FALSE)*$D29,"")</f>
        <v/>
      </c>
      <c r="AC29" s="26" t="str">
        <f>IFERROR(VLOOKUP('Project Scoring'!AC43,pick_risk,2,FALSE)*$D29,"")</f>
        <v/>
      </c>
      <c r="AD29" s="26" t="str">
        <f>IFERROR(VLOOKUP('Project Scoring'!AD43,pick_risk,2,FALSE)*$D29,"")</f>
        <v/>
      </c>
      <c r="AE29" s="26" t="str">
        <f>IFERROR(VLOOKUP('Project Scoring'!AE43,pick_risk,2,FALSE)*$D29,"")</f>
        <v/>
      </c>
      <c r="AF29" s="26" t="str">
        <f>IFERROR(VLOOKUP('Project Scoring'!AF43,pick_risk,2,FALSE)*$D29,"")</f>
        <v/>
      </c>
      <c r="AG29" s="26" t="str">
        <f>IFERROR(VLOOKUP('Project Scoring'!AG43,pick_risk,2,FALSE)*$D29,"")</f>
        <v/>
      </c>
      <c r="AH29" s="26" t="str">
        <f>IFERROR(VLOOKUP('Project Scoring'!AH43,pick_risk,2,FALSE)*$D29,"")</f>
        <v/>
      </c>
      <c r="AI29" s="26" t="str">
        <f>IFERROR(VLOOKUP('Project Scoring'!AI43,pick_risk,2,FALSE)*$D29,"")</f>
        <v/>
      </c>
      <c r="AJ29" s="26" t="str">
        <f>IFERROR(VLOOKUP('Project Scoring'!AJ43,pick_risk,2,FALSE)*$D29,"")</f>
        <v/>
      </c>
      <c r="AK29" s="26" t="str">
        <f>IFERROR(VLOOKUP('Project Scoring'!AK43,pick_risk,2,FALSE)*$D29,"")</f>
        <v/>
      </c>
      <c r="AL29" s="26" t="str">
        <f>IFERROR(VLOOKUP('Project Scoring'!AL43,pick_risk,2,FALSE)*$D29,"")</f>
        <v/>
      </c>
      <c r="AM29" s="26" t="str">
        <f>IFERROR(VLOOKUP('Project Scoring'!AM43,pick_risk,2,FALSE)*$D29,"")</f>
        <v/>
      </c>
      <c r="AN29" s="26" t="str">
        <f>IFERROR(VLOOKUP('Project Scoring'!AN43,pick_risk,2,FALSE)*$D29,"")</f>
        <v/>
      </c>
      <c r="AO29" s="26" t="str">
        <f>IFERROR(VLOOKUP('Project Scoring'!AO43,pick_risk,2,FALSE)*$D29,"")</f>
        <v/>
      </c>
      <c r="AP29" s="26" t="str">
        <f>IFERROR(VLOOKUP('Project Scoring'!AP43,pick_risk,2,FALSE)*$D29,"")</f>
        <v/>
      </c>
      <c r="AQ29" s="26" t="str">
        <f>IFERROR(VLOOKUP('Project Scoring'!AQ43,pick_risk,2,FALSE)*$D29,"")</f>
        <v/>
      </c>
      <c r="AR29" s="26" t="str">
        <f>IFERROR(VLOOKUP('Project Scoring'!AR43,pick_risk,2,FALSE)*$D29,"")</f>
        <v/>
      </c>
      <c r="AS29" s="26" t="str">
        <f>IFERROR(VLOOKUP('Project Scoring'!AS43,pick_risk,2,FALSE)*$D29,"")</f>
        <v/>
      </c>
      <c r="AT29" s="26" t="str">
        <f>IFERROR(VLOOKUP('Project Scoring'!AT43,pick_risk,2,FALSE)*$D29,"")</f>
        <v/>
      </c>
      <c r="AU29" s="26" t="str">
        <f>IFERROR(VLOOKUP('Project Scoring'!AU43,pick_risk,2,FALSE)*$D29,"")</f>
        <v/>
      </c>
      <c r="AV29" s="26" t="str">
        <f>IFERROR(VLOOKUP('Project Scoring'!AV43,pick_risk,2,FALSE)*$D29,"")</f>
        <v/>
      </c>
      <c r="AW29" s="26" t="str">
        <f>IFERROR(VLOOKUP('Project Scoring'!AW43,pick_risk,2,FALSE)*$D29,"")</f>
        <v/>
      </c>
      <c r="AX29" s="26" t="str">
        <f>IFERROR(VLOOKUP('Project Scoring'!AX43,pick_risk,2,FALSE)*$D29,"")</f>
        <v/>
      </c>
      <c r="AY29" s="26" t="str">
        <f>IFERROR(VLOOKUP('Project Scoring'!AY43,pick_risk,2,FALSE)*$D29,"")</f>
        <v/>
      </c>
      <c r="AZ29" s="26" t="str">
        <f>IFERROR(VLOOKUP('Project Scoring'!AZ43,pick_risk,2,FALSE)*$D29,"")</f>
        <v/>
      </c>
      <c r="BA29" s="26" t="str">
        <f>IFERROR(VLOOKUP('Project Scoring'!BA43,pick_risk,2,FALSE)*$D29,"")</f>
        <v/>
      </c>
      <c r="BB29" s="26" t="str">
        <f>IFERROR(VLOOKUP('Project Scoring'!BB43,pick_risk,2,FALSE)*$D29,"")</f>
        <v/>
      </c>
      <c r="BC29" s="26" t="str">
        <f>IFERROR(VLOOKUP('Project Scoring'!BC43,pick_risk,2,FALSE)*$D29,"")</f>
        <v/>
      </c>
      <c r="BD29" s="26" t="str">
        <f>IFERROR(VLOOKUP('Project Scoring'!BD43,pick_risk,2,FALSE)*$D29,"")</f>
        <v/>
      </c>
      <c r="BE29" s="26" t="str">
        <f>IFERROR(VLOOKUP('Project Scoring'!BE43,pick_risk,2,FALSE)*$D29,"")</f>
        <v/>
      </c>
      <c r="BF29" s="26" t="str">
        <f>IFERROR(VLOOKUP('Project Scoring'!BF43,pick_risk,2,FALSE)*$D29,"")</f>
        <v/>
      </c>
      <c r="BG29" s="26" t="str">
        <f>IFERROR(VLOOKUP('Project Scoring'!BG43,pick_risk,2,FALSE)*$D29,"")</f>
        <v/>
      </c>
      <c r="BH29" s="26" t="str">
        <f>IFERROR(VLOOKUP('Project Scoring'!BH43,pick_risk,2,FALSE)*$D29,"")</f>
        <v/>
      </c>
      <c r="BI29" s="26" t="str">
        <f>IFERROR(VLOOKUP('Project Scoring'!BI43,pick_risk,2,FALSE)*$D29,"")</f>
        <v/>
      </c>
      <c r="BJ29" s="26" t="str">
        <f>IFERROR(VLOOKUP('Project Scoring'!BJ43,pick_risk,2,FALSE)*$D29,"")</f>
        <v/>
      </c>
      <c r="BK29" s="26" t="str">
        <f>IFERROR(VLOOKUP('Project Scoring'!BK43,pick_risk,2,FALSE)*$D29,"")</f>
        <v/>
      </c>
      <c r="BL29" s="26" t="str">
        <f>IFERROR(VLOOKUP('Project Scoring'!BL43,pick_risk,2,FALSE)*$D29,"")</f>
        <v/>
      </c>
      <c r="BM29" s="26" t="str">
        <f>IFERROR(VLOOKUP('Project Scoring'!BM43,pick_risk,2,FALSE)*$D29,"")</f>
        <v/>
      </c>
      <c r="BN29" s="26" t="str">
        <f>IFERROR(VLOOKUP('Project Scoring'!BN43,pick_risk,2,FALSE)*$D29,"")</f>
        <v/>
      </c>
      <c r="BO29" s="26" t="str">
        <f>IFERROR(VLOOKUP('Project Scoring'!BO43,pick_risk,2,FALSE)*$D29,"")</f>
        <v/>
      </c>
      <c r="BP29" s="26" t="str">
        <f>IFERROR(VLOOKUP('Project Scoring'!BP43,pick_risk,2,FALSE)*$D29,"")</f>
        <v/>
      </c>
      <c r="BQ29" s="26" t="str">
        <f>IFERROR(VLOOKUP('Project Scoring'!BQ43,pick_risk,2,FALSE)*$D29,"")</f>
        <v/>
      </c>
      <c r="BR29" s="26" t="str">
        <f>IFERROR(VLOOKUP('Project Scoring'!BR43,pick_risk,2,FALSE)*$D29,"")</f>
        <v/>
      </c>
      <c r="BS29" s="26" t="str">
        <f>IFERROR(VLOOKUP('Project Scoring'!BS43,pick_risk,2,FALSE)*$D29,"")</f>
        <v/>
      </c>
      <c r="BT29" s="26" t="str">
        <f>IFERROR(VLOOKUP('Project Scoring'!BT43,pick_risk,2,FALSE)*$D29,"")</f>
        <v/>
      </c>
      <c r="BU29" s="26" t="str">
        <f>IFERROR(VLOOKUP('Project Scoring'!BU43,pick_risk,2,FALSE)*$D29,"")</f>
        <v/>
      </c>
      <c r="BV29" s="26" t="str">
        <f>IFERROR(VLOOKUP('Project Scoring'!BV43,pick_risk,2,FALSE)*$D29,"")</f>
        <v/>
      </c>
      <c r="BW29" s="26" t="str">
        <f>IFERROR(VLOOKUP('Project Scoring'!BW43,pick_risk,2,FALSE)*$D29,"")</f>
        <v/>
      </c>
      <c r="BX29" s="26" t="str">
        <f>IFERROR(VLOOKUP('Project Scoring'!BX43,pick_risk,2,FALSE)*$D29,"")</f>
        <v/>
      </c>
      <c r="BY29" s="26" t="str">
        <f>IFERROR(VLOOKUP('Project Scoring'!BY43,pick_risk,2,FALSE)*$D29,"")</f>
        <v/>
      </c>
      <c r="BZ29" s="26" t="str">
        <f>IFERROR(VLOOKUP('Project Scoring'!BZ43,pick_risk,2,FALSE)*$D29,"")</f>
        <v/>
      </c>
      <c r="CA29" s="26" t="str">
        <f>IFERROR(VLOOKUP('Project Scoring'!CA43,pick_risk,2,FALSE)*$D29,"")</f>
        <v/>
      </c>
      <c r="CB29" s="26" t="str">
        <f>IFERROR(VLOOKUP('Project Scoring'!CB43,pick_risk,2,FALSE)*$D29,"")</f>
        <v/>
      </c>
      <c r="CC29" s="26" t="str">
        <f>IFERROR(VLOOKUP('Project Scoring'!CC43,pick_risk,2,FALSE)*$D29,"")</f>
        <v/>
      </c>
      <c r="CD29" s="26" t="str">
        <f>IFERROR(VLOOKUP('Project Scoring'!CD43,pick_risk,2,FALSE)*$D29,"")</f>
        <v/>
      </c>
      <c r="CE29" s="26" t="str">
        <f>IFERROR(VLOOKUP('Project Scoring'!CE43,pick_risk,2,FALSE)*$D29,"")</f>
        <v/>
      </c>
      <c r="CF29" s="26" t="str">
        <f>IFERROR(VLOOKUP('Project Scoring'!CF43,pick_risk,2,FALSE)*$D29,"")</f>
        <v/>
      </c>
      <c r="CG29" s="26" t="str">
        <f>IFERROR(VLOOKUP('Project Scoring'!CG43,pick_risk,2,FALSE)*$D29,"")</f>
        <v/>
      </c>
      <c r="CH29" s="26" t="str">
        <f>IFERROR(VLOOKUP('Project Scoring'!CH43,pick_risk,2,FALSE)*$D29,"")</f>
        <v/>
      </c>
      <c r="CI29" s="26" t="str">
        <f>IFERROR(VLOOKUP('Project Scoring'!CI43,pick_risk,2,FALSE)*$D29,"")</f>
        <v/>
      </c>
      <c r="CJ29" s="26" t="str">
        <f>IFERROR(VLOOKUP('Project Scoring'!CJ43,pick_risk,2,FALSE)*$D29,"")</f>
        <v/>
      </c>
      <c r="CK29" s="26" t="str">
        <f>IFERROR(VLOOKUP('Project Scoring'!CK43,pick_risk,2,FALSE)*$D29,"")</f>
        <v/>
      </c>
      <c r="CL29" s="26" t="str">
        <f>IFERROR(VLOOKUP('Project Scoring'!CL43,pick_risk,2,FALSE)*$D29,"")</f>
        <v/>
      </c>
      <c r="CM29" s="26" t="str">
        <f>IFERROR(VLOOKUP('Project Scoring'!CM43,pick_risk,2,FALSE)*$D29,"")</f>
        <v/>
      </c>
      <c r="CN29" s="26" t="str">
        <f>IFERROR(VLOOKUP('Project Scoring'!CN43,pick_risk,2,FALSE)*$D29,"")</f>
        <v/>
      </c>
      <c r="CO29" s="26" t="str">
        <f>IFERROR(VLOOKUP('Project Scoring'!CO43,pick_risk,2,FALSE)*$D29,"")</f>
        <v/>
      </c>
      <c r="CP29" s="26" t="str">
        <f>IFERROR(VLOOKUP('Project Scoring'!CP43,pick_risk,2,FALSE)*$D29,"")</f>
        <v/>
      </c>
      <c r="CQ29" s="26" t="str">
        <f>IFERROR(VLOOKUP('Project Scoring'!CQ43,pick_risk,2,FALSE)*$D29,"")</f>
        <v/>
      </c>
      <c r="CR29" s="26" t="str">
        <f>IFERROR(VLOOKUP('Project Scoring'!CR43,pick_risk,2,FALSE)*$D29,"")</f>
        <v/>
      </c>
      <c r="CS29" s="26" t="str">
        <f>IFERROR(VLOOKUP('Project Scoring'!CS43,pick_risk,2,FALSE)*$D29,"")</f>
        <v/>
      </c>
      <c r="CT29" s="26" t="str">
        <f>IFERROR(VLOOKUP('Project Scoring'!CT43,pick_risk,2,FALSE)*$D29,"")</f>
        <v/>
      </c>
      <c r="CU29" s="26" t="str">
        <f>IFERROR(VLOOKUP('Project Scoring'!CU43,pick_risk,2,FALSE)*$D29,"")</f>
        <v/>
      </c>
      <c r="CV29" s="26" t="str">
        <f>IFERROR(VLOOKUP('Project Scoring'!CV43,pick_risk,2,FALSE)*$D29,"")</f>
        <v/>
      </c>
      <c r="CW29" s="26" t="str">
        <f>IFERROR(VLOOKUP('Project Scoring'!CW43,pick_risk,2,FALSE)*$D29,"")</f>
        <v/>
      </c>
    </row>
    <row r="30" spans="2:101" ht="32.25" customHeight="1" x14ac:dyDescent="0.25">
      <c r="B30" s="40" t="str">
        <f>IF('Project Scoring'!C50="","",'Project Scoring'!C50)</f>
        <v/>
      </c>
      <c r="C30" s="46"/>
      <c r="D30" s="21" t="str">
        <f>IF('Project Scoring'!D50="","",'Project Scoring'!D50)</f>
        <v/>
      </c>
      <c r="E30" s="22">
        <f t="shared" ref="E30:T30" si="0">SUM(E4:E7)</f>
        <v>0</v>
      </c>
      <c r="F30" s="22">
        <f t="shared" si="0"/>
        <v>0</v>
      </c>
      <c r="G30" s="22">
        <f t="shared" si="0"/>
        <v>0</v>
      </c>
      <c r="H30" s="22">
        <f t="shared" si="0"/>
        <v>0</v>
      </c>
      <c r="I30" s="22">
        <f t="shared" si="0"/>
        <v>0</v>
      </c>
      <c r="J30" s="22">
        <f t="shared" si="0"/>
        <v>0</v>
      </c>
      <c r="K30" s="22">
        <f t="shared" si="0"/>
        <v>0</v>
      </c>
      <c r="L30" s="22">
        <f t="shared" si="0"/>
        <v>0</v>
      </c>
      <c r="M30" s="22">
        <f t="shared" si="0"/>
        <v>0</v>
      </c>
      <c r="N30" s="22">
        <f t="shared" si="0"/>
        <v>0</v>
      </c>
      <c r="O30" s="22">
        <f t="shared" si="0"/>
        <v>0</v>
      </c>
      <c r="P30" s="22">
        <f t="shared" si="0"/>
        <v>0</v>
      </c>
      <c r="Q30" s="22">
        <f t="shared" si="0"/>
        <v>0</v>
      </c>
      <c r="R30" s="22">
        <f t="shared" si="0"/>
        <v>0</v>
      </c>
      <c r="S30" s="22">
        <f t="shared" si="0"/>
        <v>0</v>
      </c>
      <c r="T30" s="22">
        <f t="shared" si="0"/>
        <v>0</v>
      </c>
      <c r="U30" s="22"/>
      <c r="V30" s="22"/>
      <c r="W30" s="22"/>
      <c r="X30" s="22">
        <f t="shared" ref="X30:BC30" si="1">SUM(X4:X7)</f>
        <v>0</v>
      </c>
      <c r="Y30" s="22">
        <f t="shared" si="1"/>
        <v>0</v>
      </c>
      <c r="Z30" s="22">
        <f t="shared" si="1"/>
        <v>0</v>
      </c>
      <c r="AA30" s="22">
        <f t="shared" si="1"/>
        <v>0</v>
      </c>
      <c r="AB30" s="22">
        <f t="shared" si="1"/>
        <v>0</v>
      </c>
      <c r="AC30" s="22">
        <f t="shared" si="1"/>
        <v>0</v>
      </c>
      <c r="AD30" s="22">
        <f t="shared" si="1"/>
        <v>0</v>
      </c>
      <c r="AE30" s="22">
        <f t="shared" si="1"/>
        <v>0</v>
      </c>
      <c r="AF30" s="22">
        <f t="shared" si="1"/>
        <v>0</v>
      </c>
      <c r="AG30" s="22">
        <f t="shared" si="1"/>
        <v>0</v>
      </c>
      <c r="AH30" s="22">
        <f t="shared" si="1"/>
        <v>0</v>
      </c>
      <c r="AI30" s="22">
        <f t="shared" si="1"/>
        <v>0</v>
      </c>
      <c r="AJ30" s="22">
        <f t="shared" si="1"/>
        <v>0</v>
      </c>
      <c r="AK30" s="22">
        <f t="shared" si="1"/>
        <v>0</v>
      </c>
      <c r="AL30" s="22">
        <f t="shared" si="1"/>
        <v>0</v>
      </c>
      <c r="AM30" s="22">
        <f t="shared" si="1"/>
        <v>0</v>
      </c>
      <c r="AN30" s="22">
        <f t="shared" si="1"/>
        <v>0</v>
      </c>
      <c r="AO30" s="22">
        <f t="shared" si="1"/>
        <v>0</v>
      </c>
      <c r="AP30" s="22">
        <f t="shared" si="1"/>
        <v>0</v>
      </c>
      <c r="AQ30" s="22">
        <f t="shared" si="1"/>
        <v>0</v>
      </c>
      <c r="AR30" s="22">
        <f t="shared" si="1"/>
        <v>0</v>
      </c>
      <c r="AS30" s="22">
        <f t="shared" si="1"/>
        <v>0</v>
      </c>
      <c r="AT30" s="22">
        <f t="shared" si="1"/>
        <v>0</v>
      </c>
      <c r="AU30" s="22">
        <f t="shared" si="1"/>
        <v>0</v>
      </c>
      <c r="AV30" s="22">
        <f t="shared" si="1"/>
        <v>0</v>
      </c>
      <c r="AW30" s="22">
        <f t="shared" si="1"/>
        <v>0</v>
      </c>
      <c r="AX30" s="22">
        <f t="shared" si="1"/>
        <v>0</v>
      </c>
      <c r="AY30" s="22">
        <f t="shared" si="1"/>
        <v>0</v>
      </c>
      <c r="AZ30" s="22">
        <f t="shared" si="1"/>
        <v>0</v>
      </c>
      <c r="BA30" s="22">
        <f t="shared" si="1"/>
        <v>0</v>
      </c>
      <c r="BB30" s="22">
        <f t="shared" si="1"/>
        <v>0</v>
      </c>
      <c r="BC30" s="22">
        <f t="shared" si="1"/>
        <v>0</v>
      </c>
      <c r="BD30" s="22">
        <f t="shared" ref="BD30:CI30" si="2">SUM(BD4:BD7)</f>
        <v>0</v>
      </c>
      <c r="BE30" s="22">
        <f t="shared" si="2"/>
        <v>0</v>
      </c>
      <c r="BF30" s="22">
        <f t="shared" si="2"/>
        <v>0</v>
      </c>
      <c r="BG30" s="22">
        <f t="shared" si="2"/>
        <v>0</v>
      </c>
      <c r="BH30" s="22">
        <f t="shared" si="2"/>
        <v>0</v>
      </c>
      <c r="BI30" s="22">
        <f t="shared" si="2"/>
        <v>0</v>
      </c>
      <c r="BJ30" s="22">
        <f t="shared" si="2"/>
        <v>0</v>
      </c>
      <c r="BK30" s="22">
        <f t="shared" si="2"/>
        <v>0</v>
      </c>
      <c r="BL30" s="22">
        <f t="shared" si="2"/>
        <v>0</v>
      </c>
      <c r="BM30" s="22">
        <f t="shared" si="2"/>
        <v>0</v>
      </c>
      <c r="BN30" s="22">
        <f t="shared" si="2"/>
        <v>0</v>
      </c>
      <c r="BO30" s="22">
        <f t="shared" si="2"/>
        <v>0</v>
      </c>
      <c r="BP30" s="22">
        <f t="shared" si="2"/>
        <v>0</v>
      </c>
      <c r="BQ30" s="22">
        <f t="shared" si="2"/>
        <v>0</v>
      </c>
      <c r="BR30" s="22">
        <f t="shared" si="2"/>
        <v>0</v>
      </c>
      <c r="BS30" s="22">
        <f t="shared" si="2"/>
        <v>0</v>
      </c>
      <c r="BT30" s="22">
        <f t="shared" si="2"/>
        <v>0</v>
      </c>
      <c r="BU30" s="22">
        <f t="shared" si="2"/>
        <v>0</v>
      </c>
      <c r="BV30" s="22">
        <f t="shared" si="2"/>
        <v>0</v>
      </c>
      <c r="BW30" s="22">
        <f t="shared" si="2"/>
        <v>0</v>
      </c>
      <c r="BX30" s="22">
        <f t="shared" si="2"/>
        <v>0</v>
      </c>
      <c r="BY30" s="22">
        <f t="shared" si="2"/>
        <v>0</v>
      </c>
      <c r="BZ30" s="22">
        <f t="shared" si="2"/>
        <v>0</v>
      </c>
      <c r="CA30" s="22">
        <f t="shared" si="2"/>
        <v>0</v>
      </c>
      <c r="CB30" s="22">
        <f t="shared" si="2"/>
        <v>0</v>
      </c>
      <c r="CC30" s="22">
        <f t="shared" si="2"/>
        <v>0</v>
      </c>
      <c r="CD30" s="22">
        <f t="shared" si="2"/>
        <v>0</v>
      </c>
      <c r="CE30" s="22">
        <f t="shared" si="2"/>
        <v>0</v>
      </c>
      <c r="CF30" s="22">
        <f t="shared" si="2"/>
        <v>0</v>
      </c>
      <c r="CG30" s="22">
        <f t="shared" si="2"/>
        <v>0</v>
      </c>
      <c r="CH30" s="22">
        <f t="shared" si="2"/>
        <v>0</v>
      </c>
      <c r="CI30" s="22">
        <f t="shared" si="2"/>
        <v>0</v>
      </c>
      <c r="CJ30" s="22">
        <f t="shared" ref="CJ30:CW30" si="3">SUM(CJ4:CJ7)</f>
        <v>0</v>
      </c>
      <c r="CK30" s="22">
        <f t="shared" si="3"/>
        <v>0</v>
      </c>
      <c r="CL30" s="22">
        <f t="shared" si="3"/>
        <v>0</v>
      </c>
      <c r="CM30" s="22">
        <f t="shared" si="3"/>
        <v>0</v>
      </c>
      <c r="CN30" s="22">
        <f t="shared" si="3"/>
        <v>0</v>
      </c>
      <c r="CO30" s="22">
        <f t="shared" si="3"/>
        <v>0</v>
      </c>
      <c r="CP30" s="22">
        <f t="shared" si="3"/>
        <v>0</v>
      </c>
      <c r="CQ30" s="22">
        <f t="shared" si="3"/>
        <v>0</v>
      </c>
      <c r="CR30" s="22">
        <f t="shared" si="3"/>
        <v>0</v>
      </c>
      <c r="CS30" s="22">
        <f t="shared" si="3"/>
        <v>0</v>
      </c>
      <c r="CT30" s="22">
        <f t="shared" si="3"/>
        <v>0</v>
      </c>
      <c r="CU30" s="22">
        <f t="shared" si="3"/>
        <v>0</v>
      </c>
      <c r="CV30" s="22">
        <f t="shared" si="3"/>
        <v>0</v>
      </c>
      <c r="CW30" s="22">
        <f t="shared" si="3"/>
        <v>0</v>
      </c>
    </row>
    <row r="31" spans="2:101" s="59" customFormat="1" ht="10.5" customHeight="1" x14ac:dyDescent="0.25">
      <c r="B31" s="57" t="str">
        <f>IF('Project Scoring'!C51="","",'Project Scoring'!C51)</f>
        <v/>
      </c>
      <c r="C31" s="58"/>
      <c r="D31" s="60" t="str">
        <f>IF('Project Scoring'!D51="","",'Project Scoring'!D51)</f>
        <v/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</row>
    <row r="32" spans="2:101" ht="24" customHeight="1" x14ac:dyDescent="0.25">
      <c r="B32" s="40" t="s">
        <v>44</v>
      </c>
      <c r="C32" s="40"/>
      <c r="D32" s="21"/>
      <c r="E32" s="22">
        <f t="shared" ref="E32:T32" si="4">SUM(E9:E11)</f>
        <v>1.5</v>
      </c>
      <c r="F32" s="22">
        <f t="shared" si="4"/>
        <v>-1.5</v>
      </c>
      <c r="G32" s="22">
        <f t="shared" si="4"/>
        <v>1.5</v>
      </c>
      <c r="H32" s="22">
        <f t="shared" si="4"/>
        <v>1.5</v>
      </c>
      <c r="I32" s="22">
        <f t="shared" si="4"/>
        <v>0</v>
      </c>
      <c r="J32" s="22">
        <f t="shared" si="4"/>
        <v>-1.5</v>
      </c>
      <c r="K32" s="22">
        <f t="shared" si="4"/>
        <v>-3</v>
      </c>
      <c r="L32" s="22">
        <f t="shared" si="4"/>
        <v>0</v>
      </c>
      <c r="M32" s="22">
        <f t="shared" si="4"/>
        <v>1.5</v>
      </c>
      <c r="N32" s="22">
        <f t="shared" si="4"/>
        <v>1.5</v>
      </c>
      <c r="O32" s="22">
        <f t="shared" si="4"/>
        <v>0</v>
      </c>
      <c r="P32" s="22">
        <f t="shared" si="4"/>
        <v>0</v>
      </c>
      <c r="Q32" s="22">
        <f t="shared" si="4"/>
        <v>0</v>
      </c>
      <c r="R32" s="22">
        <f t="shared" si="4"/>
        <v>0</v>
      </c>
      <c r="S32" s="22">
        <f t="shared" si="4"/>
        <v>0</v>
      </c>
      <c r="T32" s="22">
        <f t="shared" si="4"/>
        <v>0</v>
      </c>
      <c r="U32" s="22"/>
      <c r="V32" s="22"/>
      <c r="W32" s="22"/>
      <c r="X32" s="22">
        <f t="shared" ref="X32:BC32" si="5">SUM(X9:X11)</f>
        <v>0</v>
      </c>
      <c r="Y32" s="22">
        <f t="shared" si="5"/>
        <v>0</v>
      </c>
      <c r="Z32" s="22">
        <f t="shared" si="5"/>
        <v>0</v>
      </c>
      <c r="AA32" s="22">
        <f t="shared" si="5"/>
        <v>0</v>
      </c>
      <c r="AB32" s="22">
        <f t="shared" si="5"/>
        <v>0</v>
      </c>
      <c r="AC32" s="22">
        <f t="shared" si="5"/>
        <v>0</v>
      </c>
      <c r="AD32" s="22">
        <f t="shared" si="5"/>
        <v>0</v>
      </c>
      <c r="AE32" s="22">
        <f t="shared" si="5"/>
        <v>0</v>
      </c>
      <c r="AF32" s="22">
        <f t="shared" si="5"/>
        <v>0</v>
      </c>
      <c r="AG32" s="22">
        <f t="shared" si="5"/>
        <v>0</v>
      </c>
      <c r="AH32" s="22">
        <f t="shared" si="5"/>
        <v>0</v>
      </c>
      <c r="AI32" s="22">
        <f t="shared" si="5"/>
        <v>0</v>
      </c>
      <c r="AJ32" s="22">
        <f t="shared" si="5"/>
        <v>0</v>
      </c>
      <c r="AK32" s="22">
        <f t="shared" si="5"/>
        <v>0</v>
      </c>
      <c r="AL32" s="22">
        <f t="shared" si="5"/>
        <v>0</v>
      </c>
      <c r="AM32" s="22">
        <f t="shared" si="5"/>
        <v>0</v>
      </c>
      <c r="AN32" s="22">
        <f t="shared" si="5"/>
        <v>0</v>
      </c>
      <c r="AO32" s="22">
        <f t="shared" si="5"/>
        <v>0</v>
      </c>
      <c r="AP32" s="22">
        <f t="shared" si="5"/>
        <v>0</v>
      </c>
      <c r="AQ32" s="22">
        <f t="shared" si="5"/>
        <v>0</v>
      </c>
      <c r="AR32" s="22">
        <f t="shared" si="5"/>
        <v>0</v>
      </c>
      <c r="AS32" s="22">
        <f t="shared" si="5"/>
        <v>0</v>
      </c>
      <c r="AT32" s="22">
        <f t="shared" si="5"/>
        <v>0</v>
      </c>
      <c r="AU32" s="22">
        <f t="shared" si="5"/>
        <v>0</v>
      </c>
      <c r="AV32" s="22">
        <f t="shared" si="5"/>
        <v>0</v>
      </c>
      <c r="AW32" s="22">
        <f t="shared" si="5"/>
        <v>0</v>
      </c>
      <c r="AX32" s="22">
        <f t="shared" si="5"/>
        <v>0</v>
      </c>
      <c r="AY32" s="22">
        <f t="shared" si="5"/>
        <v>0</v>
      </c>
      <c r="AZ32" s="22">
        <f t="shared" si="5"/>
        <v>0</v>
      </c>
      <c r="BA32" s="22">
        <f t="shared" si="5"/>
        <v>0</v>
      </c>
      <c r="BB32" s="22">
        <f t="shared" si="5"/>
        <v>0</v>
      </c>
      <c r="BC32" s="22">
        <f t="shared" si="5"/>
        <v>0</v>
      </c>
      <c r="BD32" s="22">
        <f t="shared" ref="BD32:CI32" si="6">SUM(BD9:BD11)</f>
        <v>0</v>
      </c>
      <c r="BE32" s="22">
        <f t="shared" si="6"/>
        <v>0</v>
      </c>
      <c r="BF32" s="22">
        <f t="shared" si="6"/>
        <v>0</v>
      </c>
      <c r="BG32" s="22">
        <f t="shared" si="6"/>
        <v>0</v>
      </c>
      <c r="BH32" s="22">
        <f t="shared" si="6"/>
        <v>0</v>
      </c>
      <c r="BI32" s="22">
        <f t="shared" si="6"/>
        <v>0</v>
      </c>
      <c r="BJ32" s="22">
        <f t="shared" si="6"/>
        <v>0</v>
      </c>
      <c r="BK32" s="22">
        <f t="shared" si="6"/>
        <v>0</v>
      </c>
      <c r="BL32" s="22">
        <f t="shared" si="6"/>
        <v>0</v>
      </c>
      <c r="BM32" s="22">
        <f t="shared" si="6"/>
        <v>0</v>
      </c>
      <c r="BN32" s="22">
        <f t="shared" si="6"/>
        <v>0</v>
      </c>
      <c r="BO32" s="22">
        <f t="shared" si="6"/>
        <v>0</v>
      </c>
      <c r="BP32" s="22">
        <f t="shared" si="6"/>
        <v>0</v>
      </c>
      <c r="BQ32" s="22">
        <f t="shared" si="6"/>
        <v>0</v>
      </c>
      <c r="BR32" s="22">
        <f t="shared" si="6"/>
        <v>0</v>
      </c>
      <c r="BS32" s="22">
        <f t="shared" si="6"/>
        <v>0</v>
      </c>
      <c r="BT32" s="22">
        <f t="shared" si="6"/>
        <v>0</v>
      </c>
      <c r="BU32" s="22">
        <f t="shared" si="6"/>
        <v>0</v>
      </c>
      <c r="BV32" s="22">
        <f t="shared" si="6"/>
        <v>0</v>
      </c>
      <c r="BW32" s="22">
        <f t="shared" si="6"/>
        <v>0</v>
      </c>
      <c r="BX32" s="22">
        <f t="shared" si="6"/>
        <v>0</v>
      </c>
      <c r="BY32" s="22">
        <f t="shared" si="6"/>
        <v>0</v>
      </c>
      <c r="BZ32" s="22">
        <f t="shared" si="6"/>
        <v>0</v>
      </c>
      <c r="CA32" s="22">
        <f t="shared" si="6"/>
        <v>0</v>
      </c>
      <c r="CB32" s="22">
        <f t="shared" si="6"/>
        <v>0</v>
      </c>
      <c r="CC32" s="22">
        <f t="shared" si="6"/>
        <v>0</v>
      </c>
      <c r="CD32" s="22">
        <f t="shared" si="6"/>
        <v>0</v>
      </c>
      <c r="CE32" s="22">
        <f t="shared" si="6"/>
        <v>0</v>
      </c>
      <c r="CF32" s="22">
        <f t="shared" si="6"/>
        <v>0</v>
      </c>
      <c r="CG32" s="22">
        <f t="shared" si="6"/>
        <v>0</v>
      </c>
      <c r="CH32" s="22">
        <f t="shared" si="6"/>
        <v>0</v>
      </c>
      <c r="CI32" s="22">
        <f t="shared" si="6"/>
        <v>0</v>
      </c>
      <c r="CJ32" s="22">
        <f t="shared" ref="CJ32:CW32" si="7">SUM(CJ9:CJ11)</f>
        <v>0</v>
      </c>
      <c r="CK32" s="22">
        <f t="shared" si="7"/>
        <v>0</v>
      </c>
      <c r="CL32" s="22">
        <f t="shared" si="7"/>
        <v>0</v>
      </c>
      <c r="CM32" s="22">
        <f t="shared" si="7"/>
        <v>0</v>
      </c>
      <c r="CN32" s="22">
        <f t="shared" si="7"/>
        <v>0</v>
      </c>
      <c r="CO32" s="22">
        <f t="shared" si="7"/>
        <v>0</v>
      </c>
      <c r="CP32" s="22">
        <f t="shared" si="7"/>
        <v>0</v>
      </c>
      <c r="CQ32" s="22">
        <f t="shared" si="7"/>
        <v>0</v>
      </c>
      <c r="CR32" s="22">
        <f t="shared" si="7"/>
        <v>0</v>
      </c>
      <c r="CS32" s="22">
        <f t="shared" si="7"/>
        <v>0</v>
      </c>
      <c r="CT32" s="22">
        <f t="shared" si="7"/>
        <v>0</v>
      </c>
      <c r="CU32" s="22">
        <f t="shared" si="7"/>
        <v>0</v>
      </c>
      <c r="CV32" s="22">
        <f t="shared" si="7"/>
        <v>0</v>
      </c>
      <c r="CW32" s="22">
        <f t="shared" si="7"/>
        <v>0</v>
      </c>
    </row>
    <row r="33" spans="1:101" s="59" customFormat="1" ht="10.5" customHeight="1" x14ac:dyDescent="0.25">
      <c r="B33" s="57"/>
      <c r="C33" s="58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</row>
    <row r="34" spans="1:101" ht="24" customHeight="1" x14ac:dyDescent="0.25">
      <c r="B34" s="40" t="str">
        <f>'Project Scoring'!B54</f>
        <v>Benefits</v>
      </c>
      <c r="C34" s="45"/>
      <c r="D34" s="41" t="str">
        <f>IF('Project Scoring'!D54="","",'Project Scoring'!D54)</f>
        <v/>
      </c>
      <c r="E34" s="22">
        <f t="shared" ref="E34:T34" si="8">(SUM(E13:E16))</f>
        <v>13.5</v>
      </c>
      <c r="F34" s="22">
        <f t="shared" si="8"/>
        <v>13.5</v>
      </c>
      <c r="G34" s="22">
        <f t="shared" si="8"/>
        <v>7.5</v>
      </c>
      <c r="H34" s="22">
        <f t="shared" si="8"/>
        <v>7.5</v>
      </c>
      <c r="I34" s="22">
        <f t="shared" si="8"/>
        <v>4.5</v>
      </c>
      <c r="J34" s="22">
        <f t="shared" si="8"/>
        <v>13.5</v>
      </c>
      <c r="K34" s="22">
        <f t="shared" si="8"/>
        <v>9</v>
      </c>
      <c r="L34" s="22">
        <f t="shared" si="8"/>
        <v>-6</v>
      </c>
      <c r="M34" s="22">
        <f t="shared" si="8"/>
        <v>7.5</v>
      </c>
      <c r="N34" s="22">
        <f t="shared" si="8"/>
        <v>4.5</v>
      </c>
      <c r="O34" s="22">
        <f t="shared" si="8"/>
        <v>0</v>
      </c>
      <c r="P34" s="22">
        <f t="shared" si="8"/>
        <v>0</v>
      </c>
      <c r="Q34" s="22">
        <f t="shared" si="8"/>
        <v>0</v>
      </c>
      <c r="R34" s="22">
        <f t="shared" si="8"/>
        <v>0</v>
      </c>
      <c r="S34" s="22">
        <f t="shared" si="8"/>
        <v>0</v>
      </c>
      <c r="T34" s="22">
        <f t="shared" si="8"/>
        <v>0</v>
      </c>
      <c r="U34" s="22"/>
      <c r="V34" s="22"/>
      <c r="W34" s="22"/>
      <c r="X34" s="22">
        <f t="shared" ref="X34:BC34" si="9">SUM(X13:X16)</f>
        <v>0</v>
      </c>
      <c r="Y34" s="22">
        <f t="shared" si="9"/>
        <v>0</v>
      </c>
      <c r="Z34" s="22">
        <f t="shared" si="9"/>
        <v>0</v>
      </c>
      <c r="AA34" s="22">
        <f t="shared" si="9"/>
        <v>0</v>
      </c>
      <c r="AB34" s="22">
        <f t="shared" si="9"/>
        <v>0</v>
      </c>
      <c r="AC34" s="22">
        <f t="shared" si="9"/>
        <v>0</v>
      </c>
      <c r="AD34" s="22">
        <f t="shared" si="9"/>
        <v>0</v>
      </c>
      <c r="AE34" s="22">
        <f t="shared" si="9"/>
        <v>0</v>
      </c>
      <c r="AF34" s="22">
        <f t="shared" si="9"/>
        <v>0</v>
      </c>
      <c r="AG34" s="22">
        <f t="shared" si="9"/>
        <v>0</v>
      </c>
      <c r="AH34" s="22">
        <f t="shared" si="9"/>
        <v>0</v>
      </c>
      <c r="AI34" s="22">
        <f t="shared" si="9"/>
        <v>0</v>
      </c>
      <c r="AJ34" s="22">
        <f t="shared" si="9"/>
        <v>0</v>
      </c>
      <c r="AK34" s="22">
        <f t="shared" si="9"/>
        <v>0</v>
      </c>
      <c r="AL34" s="22">
        <f t="shared" si="9"/>
        <v>0</v>
      </c>
      <c r="AM34" s="22">
        <f t="shared" si="9"/>
        <v>0</v>
      </c>
      <c r="AN34" s="22">
        <f t="shared" si="9"/>
        <v>0</v>
      </c>
      <c r="AO34" s="22">
        <f t="shared" si="9"/>
        <v>0</v>
      </c>
      <c r="AP34" s="22">
        <f t="shared" si="9"/>
        <v>0</v>
      </c>
      <c r="AQ34" s="22">
        <f t="shared" si="9"/>
        <v>0</v>
      </c>
      <c r="AR34" s="22">
        <f t="shared" si="9"/>
        <v>0</v>
      </c>
      <c r="AS34" s="22">
        <f t="shared" si="9"/>
        <v>0</v>
      </c>
      <c r="AT34" s="22">
        <f t="shared" si="9"/>
        <v>0</v>
      </c>
      <c r="AU34" s="22">
        <f t="shared" si="9"/>
        <v>0</v>
      </c>
      <c r="AV34" s="22">
        <f t="shared" si="9"/>
        <v>0</v>
      </c>
      <c r="AW34" s="22">
        <f t="shared" si="9"/>
        <v>0</v>
      </c>
      <c r="AX34" s="22">
        <f t="shared" si="9"/>
        <v>0</v>
      </c>
      <c r="AY34" s="22">
        <f t="shared" si="9"/>
        <v>0</v>
      </c>
      <c r="AZ34" s="22">
        <f t="shared" si="9"/>
        <v>0</v>
      </c>
      <c r="BA34" s="22">
        <f t="shared" si="9"/>
        <v>0</v>
      </c>
      <c r="BB34" s="22">
        <f t="shared" si="9"/>
        <v>0</v>
      </c>
      <c r="BC34" s="22">
        <f t="shared" si="9"/>
        <v>0</v>
      </c>
      <c r="BD34" s="22">
        <f t="shared" ref="BD34:CI34" si="10">SUM(BD13:BD16)</f>
        <v>0</v>
      </c>
      <c r="BE34" s="22">
        <f t="shared" si="10"/>
        <v>0</v>
      </c>
      <c r="BF34" s="22">
        <f t="shared" si="10"/>
        <v>0</v>
      </c>
      <c r="BG34" s="22">
        <f t="shared" si="10"/>
        <v>0</v>
      </c>
      <c r="BH34" s="22">
        <f t="shared" si="10"/>
        <v>0</v>
      </c>
      <c r="BI34" s="22">
        <f t="shared" si="10"/>
        <v>0</v>
      </c>
      <c r="BJ34" s="22">
        <f t="shared" si="10"/>
        <v>0</v>
      </c>
      <c r="BK34" s="22">
        <f t="shared" si="10"/>
        <v>0</v>
      </c>
      <c r="BL34" s="22">
        <f t="shared" si="10"/>
        <v>0</v>
      </c>
      <c r="BM34" s="22">
        <f t="shared" si="10"/>
        <v>0</v>
      </c>
      <c r="BN34" s="22">
        <f t="shared" si="10"/>
        <v>0</v>
      </c>
      <c r="BO34" s="22">
        <f t="shared" si="10"/>
        <v>0</v>
      </c>
      <c r="BP34" s="22">
        <f t="shared" si="10"/>
        <v>0</v>
      </c>
      <c r="BQ34" s="22">
        <f t="shared" si="10"/>
        <v>0</v>
      </c>
      <c r="BR34" s="22">
        <f t="shared" si="10"/>
        <v>0</v>
      </c>
      <c r="BS34" s="22">
        <f t="shared" si="10"/>
        <v>0</v>
      </c>
      <c r="BT34" s="22">
        <f t="shared" si="10"/>
        <v>0</v>
      </c>
      <c r="BU34" s="22">
        <f t="shared" si="10"/>
        <v>0</v>
      </c>
      <c r="BV34" s="22">
        <f t="shared" si="10"/>
        <v>0</v>
      </c>
      <c r="BW34" s="22">
        <f t="shared" si="10"/>
        <v>0</v>
      </c>
      <c r="BX34" s="22">
        <f t="shared" si="10"/>
        <v>0</v>
      </c>
      <c r="BY34" s="22">
        <f t="shared" si="10"/>
        <v>0</v>
      </c>
      <c r="BZ34" s="22">
        <f t="shared" si="10"/>
        <v>0</v>
      </c>
      <c r="CA34" s="22">
        <f t="shared" si="10"/>
        <v>0</v>
      </c>
      <c r="CB34" s="22">
        <f t="shared" si="10"/>
        <v>0</v>
      </c>
      <c r="CC34" s="22">
        <f t="shared" si="10"/>
        <v>0</v>
      </c>
      <c r="CD34" s="22">
        <f t="shared" si="10"/>
        <v>0</v>
      </c>
      <c r="CE34" s="22">
        <f t="shared" si="10"/>
        <v>0</v>
      </c>
      <c r="CF34" s="22">
        <f t="shared" si="10"/>
        <v>0</v>
      </c>
      <c r="CG34" s="22">
        <f t="shared" si="10"/>
        <v>0</v>
      </c>
      <c r="CH34" s="22">
        <f t="shared" si="10"/>
        <v>0</v>
      </c>
      <c r="CI34" s="22">
        <f t="shared" si="10"/>
        <v>0</v>
      </c>
      <c r="CJ34" s="22">
        <f t="shared" ref="CJ34:CW34" si="11">SUM(CJ13:CJ16)</f>
        <v>0</v>
      </c>
      <c r="CK34" s="22">
        <f t="shared" si="11"/>
        <v>0</v>
      </c>
      <c r="CL34" s="22">
        <f t="shared" si="11"/>
        <v>0</v>
      </c>
      <c r="CM34" s="22">
        <f t="shared" si="11"/>
        <v>0</v>
      </c>
      <c r="CN34" s="22">
        <f t="shared" si="11"/>
        <v>0</v>
      </c>
      <c r="CO34" s="22">
        <f t="shared" si="11"/>
        <v>0</v>
      </c>
      <c r="CP34" s="22">
        <f t="shared" si="11"/>
        <v>0</v>
      </c>
      <c r="CQ34" s="22">
        <f t="shared" si="11"/>
        <v>0</v>
      </c>
      <c r="CR34" s="22">
        <f t="shared" si="11"/>
        <v>0</v>
      </c>
      <c r="CS34" s="22">
        <f t="shared" si="11"/>
        <v>0</v>
      </c>
      <c r="CT34" s="22">
        <f t="shared" si="11"/>
        <v>0</v>
      </c>
      <c r="CU34" s="22">
        <f t="shared" si="11"/>
        <v>0</v>
      </c>
      <c r="CV34" s="22">
        <f t="shared" si="11"/>
        <v>0</v>
      </c>
      <c r="CW34" s="22">
        <f t="shared" si="11"/>
        <v>0</v>
      </c>
    </row>
    <row r="35" spans="1:101" ht="24.75" customHeight="1" x14ac:dyDescent="0.25">
      <c r="B35" s="40" t="str">
        <f>'Project Scoring'!B55</f>
        <v>Ease of execution</v>
      </c>
      <c r="C35" s="46"/>
      <c r="D35" s="39" t="str">
        <f>IF('Project Scoring'!D55="","",'Project Scoring'!D55)</f>
        <v/>
      </c>
      <c r="E35" s="22">
        <f t="shared" ref="E35:T35" si="12">SUM(E18:E23)</f>
        <v>10.5</v>
      </c>
      <c r="F35" s="22">
        <f t="shared" si="12"/>
        <v>3</v>
      </c>
      <c r="G35" s="22">
        <f t="shared" si="12"/>
        <v>13.5</v>
      </c>
      <c r="H35" s="22">
        <f t="shared" si="12"/>
        <v>16.5</v>
      </c>
      <c r="I35" s="22">
        <f t="shared" si="12"/>
        <v>10.5</v>
      </c>
      <c r="J35" s="22">
        <f t="shared" si="12"/>
        <v>-4.5</v>
      </c>
      <c r="K35" s="22">
        <f t="shared" si="12"/>
        <v>-13.5</v>
      </c>
      <c r="L35" s="22">
        <f t="shared" si="12"/>
        <v>18</v>
      </c>
      <c r="M35" s="22">
        <f t="shared" si="12"/>
        <v>10.5</v>
      </c>
      <c r="N35" s="22">
        <f t="shared" si="12"/>
        <v>-1.5</v>
      </c>
      <c r="O35" s="22">
        <f t="shared" si="12"/>
        <v>0</v>
      </c>
      <c r="P35" s="22">
        <f t="shared" si="12"/>
        <v>0</v>
      </c>
      <c r="Q35" s="22">
        <f t="shared" si="12"/>
        <v>0</v>
      </c>
      <c r="R35" s="22">
        <f t="shared" si="12"/>
        <v>0</v>
      </c>
      <c r="S35" s="22">
        <f t="shared" si="12"/>
        <v>0</v>
      </c>
      <c r="T35" s="22">
        <f t="shared" si="12"/>
        <v>0</v>
      </c>
      <c r="U35" s="22"/>
      <c r="V35" s="22"/>
      <c r="W35" s="22"/>
      <c r="X35" s="22">
        <f t="shared" ref="X35:BC35" si="13">SUM(X18:X23)</f>
        <v>0</v>
      </c>
      <c r="Y35" s="22">
        <f t="shared" si="13"/>
        <v>0</v>
      </c>
      <c r="Z35" s="22">
        <f t="shared" si="13"/>
        <v>0</v>
      </c>
      <c r="AA35" s="22">
        <f t="shared" si="13"/>
        <v>0</v>
      </c>
      <c r="AB35" s="22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0</v>
      </c>
      <c r="AH35" s="22">
        <f t="shared" si="13"/>
        <v>0</v>
      </c>
      <c r="AI35" s="22">
        <f t="shared" si="13"/>
        <v>0</v>
      </c>
      <c r="AJ35" s="22">
        <f t="shared" si="13"/>
        <v>0</v>
      </c>
      <c r="AK35" s="22">
        <f t="shared" si="13"/>
        <v>0</v>
      </c>
      <c r="AL35" s="22">
        <f t="shared" si="13"/>
        <v>0</v>
      </c>
      <c r="AM35" s="22">
        <f t="shared" si="13"/>
        <v>0</v>
      </c>
      <c r="AN35" s="22">
        <f t="shared" si="13"/>
        <v>0</v>
      </c>
      <c r="AO35" s="22">
        <f t="shared" si="13"/>
        <v>0</v>
      </c>
      <c r="AP35" s="22">
        <f t="shared" si="13"/>
        <v>0</v>
      </c>
      <c r="AQ35" s="22">
        <f t="shared" si="13"/>
        <v>0</v>
      </c>
      <c r="AR35" s="22">
        <f t="shared" si="13"/>
        <v>0</v>
      </c>
      <c r="AS35" s="22">
        <f t="shared" si="13"/>
        <v>0</v>
      </c>
      <c r="AT35" s="22">
        <f t="shared" si="13"/>
        <v>0</v>
      </c>
      <c r="AU35" s="22">
        <f t="shared" si="13"/>
        <v>0</v>
      </c>
      <c r="AV35" s="22">
        <f t="shared" si="13"/>
        <v>0</v>
      </c>
      <c r="AW35" s="22">
        <f t="shared" si="13"/>
        <v>0</v>
      </c>
      <c r="AX35" s="22">
        <f t="shared" si="13"/>
        <v>0</v>
      </c>
      <c r="AY35" s="22">
        <f t="shared" si="13"/>
        <v>0</v>
      </c>
      <c r="AZ35" s="22">
        <f t="shared" si="13"/>
        <v>0</v>
      </c>
      <c r="BA35" s="22">
        <f t="shared" si="13"/>
        <v>0</v>
      </c>
      <c r="BB35" s="22">
        <f t="shared" si="13"/>
        <v>0</v>
      </c>
      <c r="BC35" s="22">
        <f t="shared" si="13"/>
        <v>0</v>
      </c>
      <c r="BD35" s="22">
        <f t="shared" ref="BD35:CI35" si="14">SUM(BD18:BD23)</f>
        <v>0</v>
      </c>
      <c r="BE35" s="22">
        <f t="shared" si="14"/>
        <v>0</v>
      </c>
      <c r="BF35" s="22">
        <f t="shared" si="14"/>
        <v>0</v>
      </c>
      <c r="BG35" s="22">
        <f t="shared" si="14"/>
        <v>0</v>
      </c>
      <c r="BH35" s="22">
        <f t="shared" si="14"/>
        <v>0</v>
      </c>
      <c r="BI35" s="22">
        <f t="shared" si="14"/>
        <v>0</v>
      </c>
      <c r="BJ35" s="22">
        <f t="shared" si="14"/>
        <v>0</v>
      </c>
      <c r="BK35" s="22">
        <f t="shared" si="14"/>
        <v>0</v>
      </c>
      <c r="BL35" s="22">
        <f t="shared" si="14"/>
        <v>0</v>
      </c>
      <c r="BM35" s="22">
        <f t="shared" si="14"/>
        <v>0</v>
      </c>
      <c r="BN35" s="22">
        <f t="shared" si="14"/>
        <v>0</v>
      </c>
      <c r="BO35" s="22">
        <f t="shared" si="14"/>
        <v>0</v>
      </c>
      <c r="BP35" s="22">
        <f t="shared" si="14"/>
        <v>0</v>
      </c>
      <c r="BQ35" s="22">
        <f t="shared" si="14"/>
        <v>0</v>
      </c>
      <c r="BR35" s="22">
        <f t="shared" si="14"/>
        <v>0</v>
      </c>
      <c r="BS35" s="22">
        <f t="shared" si="14"/>
        <v>0</v>
      </c>
      <c r="BT35" s="22">
        <f t="shared" si="14"/>
        <v>0</v>
      </c>
      <c r="BU35" s="22">
        <f t="shared" si="14"/>
        <v>0</v>
      </c>
      <c r="BV35" s="22">
        <f t="shared" si="14"/>
        <v>0</v>
      </c>
      <c r="BW35" s="22">
        <f t="shared" si="14"/>
        <v>0</v>
      </c>
      <c r="BX35" s="22">
        <f t="shared" si="14"/>
        <v>0</v>
      </c>
      <c r="BY35" s="22">
        <f t="shared" si="14"/>
        <v>0</v>
      </c>
      <c r="BZ35" s="22">
        <f t="shared" si="14"/>
        <v>0</v>
      </c>
      <c r="CA35" s="22">
        <f t="shared" si="14"/>
        <v>0</v>
      </c>
      <c r="CB35" s="22">
        <f t="shared" si="14"/>
        <v>0</v>
      </c>
      <c r="CC35" s="22">
        <f t="shared" si="14"/>
        <v>0</v>
      </c>
      <c r="CD35" s="22">
        <f t="shared" si="14"/>
        <v>0</v>
      </c>
      <c r="CE35" s="22">
        <f t="shared" si="14"/>
        <v>0</v>
      </c>
      <c r="CF35" s="22">
        <f t="shared" si="14"/>
        <v>0</v>
      </c>
      <c r="CG35" s="22">
        <f t="shared" si="14"/>
        <v>0</v>
      </c>
      <c r="CH35" s="22">
        <f t="shared" si="14"/>
        <v>0</v>
      </c>
      <c r="CI35" s="22">
        <f t="shared" si="14"/>
        <v>0</v>
      </c>
      <c r="CJ35" s="22">
        <f t="shared" ref="CJ35:CW35" si="15">SUM(CJ18:CJ23)</f>
        <v>0</v>
      </c>
      <c r="CK35" s="22">
        <f t="shared" si="15"/>
        <v>0</v>
      </c>
      <c r="CL35" s="22">
        <f t="shared" si="15"/>
        <v>0</v>
      </c>
      <c r="CM35" s="22">
        <f t="shared" si="15"/>
        <v>0</v>
      </c>
      <c r="CN35" s="22">
        <f t="shared" si="15"/>
        <v>0</v>
      </c>
      <c r="CO35" s="22">
        <f t="shared" si="15"/>
        <v>0</v>
      </c>
      <c r="CP35" s="22">
        <f t="shared" si="15"/>
        <v>0</v>
      </c>
      <c r="CQ35" s="22">
        <f t="shared" si="15"/>
        <v>0</v>
      </c>
      <c r="CR35" s="22">
        <f t="shared" si="15"/>
        <v>0</v>
      </c>
      <c r="CS35" s="22">
        <f t="shared" si="15"/>
        <v>0</v>
      </c>
      <c r="CT35" s="22">
        <f t="shared" si="15"/>
        <v>0</v>
      </c>
      <c r="CU35" s="22">
        <f t="shared" si="15"/>
        <v>0</v>
      </c>
      <c r="CV35" s="22">
        <f t="shared" si="15"/>
        <v>0</v>
      </c>
      <c r="CW35" s="22">
        <f t="shared" si="15"/>
        <v>0</v>
      </c>
    </row>
    <row r="36" spans="1:101" ht="28.5" customHeight="1" x14ac:dyDescent="0.25">
      <c r="B36" s="40" t="str">
        <f>'Project Scoring'!B56</f>
        <v>Level of risk</v>
      </c>
      <c r="C36" s="46"/>
      <c r="D36" s="39" t="str">
        <f>IF('Project Scoring'!D56="","",'Project Scoring'!D56)</f>
        <v/>
      </c>
      <c r="E36" s="22">
        <f t="shared" ref="E36:T36" si="16">SUM(E25:E29)</f>
        <v>9.5</v>
      </c>
      <c r="F36" s="22">
        <f t="shared" si="16"/>
        <v>7</v>
      </c>
      <c r="G36" s="22">
        <f t="shared" si="16"/>
        <v>11</v>
      </c>
      <c r="H36" s="22">
        <f t="shared" si="16"/>
        <v>7</v>
      </c>
      <c r="I36" s="22">
        <f t="shared" si="16"/>
        <v>9.5</v>
      </c>
      <c r="J36" s="22">
        <f t="shared" si="16"/>
        <v>11.5</v>
      </c>
      <c r="K36" s="22">
        <f t="shared" si="16"/>
        <v>12.5</v>
      </c>
      <c r="L36" s="22">
        <f t="shared" si="16"/>
        <v>7</v>
      </c>
      <c r="M36" s="22">
        <f t="shared" si="16"/>
        <v>6.5</v>
      </c>
      <c r="N36" s="22">
        <f t="shared" si="16"/>
        <v>8</v>
      </c>
      <c r="O36" s="22">
        <f t="shared" si="16"/>
        <v>0</v>
      </c>
      <c r="P36" s="22">
        <f t="shared" si="16"/>
        <v>0</v>
      </c>
      <c r="Q36" s="22">
        <f t="shared" si="16"/>
        <v>0</v>
      </c>
      <c r="R36" s="22">
        <f t="shared" si="16"/>
        <v>0</v>
      </c>
      <c r="S36" s="22">
        <f t="shared" si="16"/>
        <v>0</v>
      </c>
      <c r="T36" s="22">
        <f t="shared" si="16"/>
        <v>0</v>
      </c>
      <c r="U36" s="22"/>
      <c r="V36" s="22"/>
      <c r="W36" s="22"/>
      <c r="X36" s="22">
        <f t="shared" ref="X36:BC36" si="17">SUM(X25:X29)</f>
        <v>0</v>
      </c>
      <c r="Y36" s="22">
        <f t="shared" si="17"/>
        <v>0</v>
      </c>
      <c r="Z36" s="22">
        <f t="shared" si="17"/>
        <v>0</v>
      </c>
      <c r="AA36" s="22">
        <f t="shared" si="17"/>
        <v>0</v>
      </c>
      <c r="AB36" s="22">
        <f t="shared" si="17"/>
        <v>0</v>
      </c>
      <c r="AC36" s="22">
        <f t="shared" si="17"/>
        <v>0</v>
      </c>
      <c r="AD36" s="22">
        <f t="shared" si="17"/>
        <v>0</v>
      </c>
      <c r="AE36" s="22">
        <f t="shared" si="17"/>
        <v>0</v>
      </c>
      <c r="AF36" s="22">
        <f t="shared" si="17"/>
        <v>0</v>
      </c>
      <c r="AG36" s="22">
        <f t="shared" si="17"/>
        <v>0</v>
      </c>
      <c r="AH36" s="22">
        <f t="shared" si="17"/>
        <v>0</v>
      </c>
      <c r="AI36" s="22">
        <f t="shared" si="17"/>
        <v>0</v>
      </c>
      <c r="AJ36" s="22">
        <f t="shared" si="17"/>
        <v>0</v>
      </c>
      <c r="AK36" s="22">
        <f t="shared" si="17"/>
        <v>0</v>
      </c>
      <c r="AL36" s="22">
        <f t="shared" si="17"/>
        <v>0</v>
      </c>
      <c r="AM36" s="22">
        <f t="shared" si="17"/>
        <v>0</v>
      </c>
      <c r="AN36" s="22">
        <f t="shared" si="17"/>
        <v>0</v>
      </c>
      <c r="AO36" s="22">
        <f t="shared" si="17"/>
        <v>0</v>
      </c>
      <c r="AP36" s="22">
        <f t="shared" si="17"/>
        <v>0</v>
      </c>
      <c r="AQ36" s="22">
        <f t="shared" si="17"/>
        <v>0</v>
      </c>
      <c r="AR36" s="22">
        <f t="shared" si="17"/>
        <v>0</v>
      </c>
      <c r="AS36" s="22">
        <f t="shared" si="17"/>
        <v>0</v>
      </c>
      <c r="AT36" s="22">
        <f t="shared" si="17"/>
        <v>0</v>
      </c>
      <c r="AU36" s="22">
        <f t="shared" si="17"/>
        <v>0</v>
      </c>
      <c r="AV36" s="22">
        <f t="shared" si="17"/>
        <v>0</v>
      </c>
      <c r="AW36" s="22">
        <f t="shared" si="17"/>
        <v>0</v>
      </c>
      <c r="AX36" s="22">
        <f t="shared" si="17"/>
        <v>0</v>
      </c>
      <c r="AY36" s="22">
        <f t="shared" si="17"/>
        <v>0</v>
      </c>
      <c r="AZ36" s="22">
        <f t="shared" si="17"/>
        <v>0</v>
      </c>
      <c r="BA36" s="22">
        <f t="shared" si="17"/>
        <v>0</v>
      </c>
      <c r="BB36" s="22">
        <f t="shared" si="17"/>
        <v>0</v>
      </c>
      <c r="BC36" s="22">
        <f t="shared" si="17"/>
        <v>0</v>
      </c>
      <c r="BD36" s="22">
        <f t="shared" ref="BD36:CI36" si="18">SUM(BD25:BD29)</f>
        <v>0</v>
      </c>
      <c r="BE36" s="22">
        <f t="shared" si="18"/>
        <v>0</v>
      </c>
      <c r="BF36" s="22">
        <f t="shared" si="18"/>
        <v>0</v>
      </c>
      <c r="BG36" s="22">
        <f t="shared" si="18"/>
        <v>0</v>
      </c>
      <c r="BH36" s="22">
        <f t="shared" si="18"/>
        <v>0</v>
      </c>
      <c r="BI36" s="22">
        <f t="shared" si="18"/>
        <v>0</v>
      </c>
      <c r="BJ36" s="22">
        <f t="shared" si="18"/>
        <v>0</v>
      </c>
      <c r="BK36" s="22">
        <f t="shared" si="18"/>
        <v>0</v>
      </c>
      <c r="BL36" s="22">
        <f t="shared" si="18"/>
        <v>0</v>
      </c>
      <c r="BM36" s="22">
        <f t="shared" si="18"/>
        <v>0</v>
      </c>
      <c r="BN36" s="22">
        <f t="shared" si="18"/>
        <v>0</v>
      </c>
      <c r="BO36" s="22">
        <f t="shared" si="18"/>
        <v>0</v>
      </c>
      <c r="BP36" s="22">
        <f t="shared" si="18"/>
        <v>0</v>
      </c>
      <c r="BQ36" s="22">
        <f t="shared" si="18"/>
        <v>0</v>
      </c>
      <c r="BR36" s="22">
        <f t="shared" si="18"/>
        <v>0</v>
      </c>
      <c r="BS36" s="22">
        <f t="shared" si="18"/>
        <v>0</v>
      </c>
      <c r="BT36" s="22">
        <f t="shared" si="18"/>
        <v>0</v>
      </c>
      <c r="BU36" s="22">
        <f t="shared" si="18"/>
        <v>0</v>
      </c>
      <c r="BV36" s="22">
        <f t="shared" si="18"/>
        <v>0</v>
      </c>
      <c r="BW36" s="22">
        <f t="shared" si="18"/>
        <v>0</v>
      </c>
      <c r="BX36" s="22">
        <f t="shared" si="18"/>
        <v>0</v>
      </c>
      <c r="BY36" s="22">
        <f t="shared" si="18"/>
        <v>0</v>
      </c>
      <c r="BZ36" s="22">
        <f t="shared" si="18"/>
        <v>0</v>
      </c>
      <c r="CA36" s="22">
        <f t="shared" si="18"/>
        <v>0</v>
      </c>
      <c r="CB36" s="22">
        <f t="shared" si="18"/>
        <v>0</v>
      </c>
      <c r="CC36" s="22">
        <f t="shared" si="18"/>
        <v>0</v>
      </c>
      <c r="CD36" s="22">
        <f t="shared" si="18"/>
        <v>0</v>
      </c>
      <c r="CE36" s="22">
        <f t="shared" si="18"/>
        <v>0</v>
      </c>
      <c r="CF36" s="22">
        <f t="shared" si="18"/>
        <v>0</v>
      </c>
      <c r="CG36" s="22">
        <f t="shared" si="18"/>
        <v>0</v>
      </c>
      <c r="CH36" s="22">
        <f t="shared" si="18"/>
        <v>0</v>
      </c>
      <c r="CI36" s="22">
        <f t="shared" si="18"/>
        <v>0</v>
      </c>
      <c r="CJ36" s="22">
        <f t="shared" ref="CJ36:CW36" si="19">SUM(CJ25:CJ29)</f>
        <v>0</v>
      </c>
      <c r="CK36" s="22">
        <f t="shared" si="19"/>
        <v>0</v>
      </c>
      <c r="CL36" s="22">
        <f t="shared" si="19"/>
        <v>0</v>
      </c>
      <c r="CM36" s="22">
        <f t="shared" si="19"/>
        <v>0</v>
      </c>
      <c r="CN36" s="22">
        <f t="shared" si="19"/>
        <v>0</v>
      </c>
      <c r="CO36" s="22">
        <f t="shared" si="19"/>
        <v>0</v>
      </c>
      <c r="CP36" s="22">
        <f t="shared" si="19"/>
        <v>0</v>
      </c>
      <c r="CQ36" s="22">
        <f t="shared" si="19"/>
        <v>0</v>
      </c>
      <c r="CR36" s="22">
        <f t="shared" si="19"/>
        <v>0</v>
      </c>
      <c r="CS36" s="22">
        <f t="shared" si="19"/>
        <v>0</v>
      </c>
      <c r="CT36" s="22">
        <f t="shared" si="19"/>
        <v>0</v>
      </c>
      <c r="CU36" s="22">
        <f t="shared" si="19"/>
        <v>0</v>
      </c>
      <c r="CV36" s="22">
        <f t="shared" si="19"/>
        <v>0</v>
      </c>
      <c r="CW36" s="22">
        <f t="shared" si="19"/>
        <v>0</v>
      </c>
    </row>
    <row r="37" spans="1:101" ht="26.25" customHeight="1" x14ac:dyDescent="0.25">
      <c r="B37" s="20" t="str">
        <f>IF('Project Scoring'!B57="","",'Project Scoring'!B57)</f>
        <v xml:space="preserve"> Total Project Score = (cost+benefit+ease) - risk</v>
      </c>
      <c r="C37" s="20" t="str">
        <f>IF('Project Scoring'!C57="","",'Project Scoring'!C57)</f>
        <v/>
      </c>
      <c r="D37" s="20" t="str">
        <f>IF('Project Scoring'!D57="","",'Project Scoring'!D57)</f>
        <v/>
      </c>
      <c r="E37" s="20">
        <f>E32+E34+E35-E36</f>
        <v>16</v>
      </c>
      <c r="F37" s="20">
        <f t="shared" ref="F37:Y37" si="20">F32+F34+F35-F36</f>
        <v>8</v>
      </c>
      <c r="G37" s="20">
        <f t="shared" si="20"/>
        <v>11.5</v>
      </c>
      <c r="H37" s="20">
        <f t="shared" si="20"/>
        <v>18.5</v>
      </c>
      <c r="I37" s="20">
        <f t="shared" si="20"/>
        <v>5.5</v>
      </c>
      <c r="J37" s="20">
        <f t="shared" si="20"/>
        <v>-4</v>
      </c>
      <c r="K37" s="20">
        <f t="shared" si="20"/>
        <v>-20</v>
      </c>
      <c r="L37" s="20">
        <f t="shared" si="20"/>
        <v>5</v>
      </c>
      <c r="M37" s="20">
        <f t="shared" si="20"/>
        <v>13</v>
      </c>
      <c r="N37" s="20">
        <f t="shared" si="20"/>
        <v>-3.5</v>
      </c>
      <c r="O37" s="20">
        <f t="shared" si="20"/>
        <v>0</v>
      </c>
      <c r="P37" s="20">
        <f t="shared" si="20"/>
        <v>0</v>
      </c>
      <c r="Q37" s="20">
        <f t="shared" si="20"/>
        <v>0</v>
      </c>
      <c r="R37" s="20">
        <f t="shared" si="20"/>
        <v>0</v>
      </c>
      <c r="S37" s="20">
        <f t="shared" si="20"/>
        <v>0</v>
      </c>
      <c r="T37" s="20">
        <f>T32+T34+T35-T36</f>
        <v>0</v>
      </c>
      <c r="U37" s="20"/>
      <c r="V37" s="20"/>
      <c r="W37" s="20"/>
      <c r="X37" s="20">
        <f t="shared" si="20"/>
        <v>0</v>
      </c>
      <c r="Y37" s="20">
        <f t="shared" si="20"/>
        <v>0</v>
      </c>
      <c r="Z37" s="20">
        <f t="shared" ref="Z37:BE37" si="21">Z34+Z35+Z36</f>
        <v>0</v>
      </c>
      <c r="AA37" s="20">
        <f t="shared" si="21"/>
        <v>0</v>
      </c>
      <c r="AB37" s="20">
        <f t="shared" si="21"/>
        <v>0</v>
      </c>
      <c r="AC37" s="20">
        <f t="shared" si="21"/>
        <v>0</v>
      </c>
      <c r="AD37" s="20">
        <f t="shared" si="21"/>
        <v>0</v>
      </c>
      <c r="AE37" s="20">
        <f t="shared" si="21"/>
        <v>0</v>
      </c>
      <c r="AF37" s="20">
        <f t="shared" si="21"/>
        <v>0</v>
      </c>
      <c r="AG37" s="20">
        <f t="shared" si="21"/>
        <v>0</v>
      </c>
      <c r="AH37" s="20">
        <f t="shared" si="21"/>
        <v>0</v>
      </c>
      <c r="AI37" s="20">
        <f t="shared" si="21"/>
        <v>0</v>
      </c>
      <c r="AJ37" s="20">
        <f t="shared" si="21"/>
        <v>0</v>
      </c>
      <c r="AK37" s="20">
        <f t="shared" si="21"/>
        <v>0</v>
      </c>
      <c r="AL37" s="20">
        <f t="shared" si="21"/>
        <v>0</v>
      </c>
      <c r="AM37" s="20">
        <f t="shared" si="21"/>
        <v>0</v>
      </c>
      <c r="AN37" s="20">
        <f t="shared" si="21"/>
        <v>0</v>
      </c>
      <c r="AO37" s="20">
        <f t="shared" si="21"/>
        <v>0</v>
      </c>
      <c r="AP37" s="20">
        <f t="shared" si="21"/>
        <v>0</v>
      </c>
      <c r="AQ37" s="20">
        <f t="shared" si="21"/>
        <v>0</v>
      </c>
      <c r="AR37" s="20">
        <f t="shared" si="21"/>
        <v>0</v>
      </c>
      <c r="AS37" s="20">
        <f t="shared" si="21"/>
        <v>0</v>
      </c>
      <c r="AT37" s="20">
        <f t="shared" si="21"/>
        <v>0</v>
      </c>
      <c r="AU37" s="20">
        <f t="shared" si="21"/>
        <v>0</v>
      </c>
      <c r="AV37" s="20">
        <f t="shared" si="21"/>
        <v>0</v>
      </c>
      <c r="AW37" s="20">
        <f t="shared" si="21"/>
        <v>0</v>
      </c>
      <c r="AX37" s="20">
        <f t="shared" si="21"/>
        <v>0</v>
      </c>
      <c r="AY37" s="20">
        <f t="shared" si="21"/>
        <v>0</v>
      </c>
      <c r="AZ37" s="20">
        <f t="shared" si="21"/>
        <v>0</v>
      </c>
      <c r="BA37" s="20">
        <f t="shared" si="21"/>
        <v>0</v>
      </c>
      <c r="BB37" s="20">
        <f t="shared" si="21"/>
        <v>0</v>
      </c>
      <c r="BC37" s="20">
        <f t="shared" si="21"/>
        <v>0</v>
      </c>
      <c r="BD37" s="20">
        <f t="shared" si="21"/>
        <v>0</v>
      </c>
      <c r="BE37" s="20">
        <f t="shared" si="21"/>
        <v>0</v>
      </c>
      <c r="BF37" s="20">
        <f t="shared" ref="BF37:CK37" si="22">BF34+BF35+BF36</f>
        <v>0</v>
      </c>
      <c r="BG37" s="20">
        <f t="shared" si="22"/>
        <v>0</v>
      </c>
      <c r="BH37" s="20">
        <f t="shared" si="22"/>
        <v>0</v>
      </c>
      <c r="BI37" s="20">
        <f t="shared" si="22"/>
        <v>0</v>
      </c>
      <c r="BJ37" s="20">
        <f t="shared" si="22"/>
        <v>0</v>
      </c>
      <c r="BK37" s="20">
        <f t="shared" si="22"/>
        <v>0</v>
      </c>
      <c r="BL37" s="20">
        <f t="shared" si="22"/>
        <v>0</v>
      </c>
      <c r="BM37" s="20">
        <f t="shared" si="22"/>
        <v>0</v>
      </c>
      <c r="BN37" s="20">
        <f t="shared" si="22"/>
        <v>0</v>
      </c>
      <c r="BO37" s="20">
        <f t="shared" si="22"/>
        <v>0</v>
      </c>
      <c r="BP37" s="20">
        <f t="shared" si="22"/>
        <v>0</v>
      </c>
      <c r="BQ37" s="20">
        <f t="shared" si="22"/>
        <v>0</v>
      </c>
      <c r="BR37" s="20">
        <f t="shared" si="22"/>
        <v>0</v>
      </c>
      <c r="BS37" s="20">
        <f t="shared" si="22"/>
        <v>0</v>
      </c>
      <c r="BT37" s="20">
        <f t="shared" si="22"/>
        <v>0</v>
      </c>
      <c r="BU37" s="20">
        <f t="shared" si="22"/>
        <v>0</v>
      </c>
      <c r="BV37" s="20">
        <f t="shared" si="22"/>
        <v>0</v>
      </c>
      <c r="BW37" s="20">
        <f t="shared" si="22"/>
        <v>0</v>
      </c>
      <c r="BX37" s="20">
        <f t="shared" si="22"/>
        <v>0</v>
      </c>
      <c r="BY37" s="20">
        <f t="shared" si="22"/>
        <v>0</v>
      </c>
      <c r="BZ37" s="20">
        <f t="shared" si="22"/>
        <v>0</v>
      </c>
      <c r="CA37" s="20">
        <f t="shared" si="22"/>
        <v>0</v>
      </c>
      <c r="CB37" s="20">
        <f t="shared" si="22"/>
        <v>0</v>
      </c>
      <c r="CC37" s="20">
        <f t="shared" si="22"/>
        <v>0</v>
      </c>
      <c r="CD37" s="20">
        <f t="shared" si="22"/>
        <v>0</v>
      </c>
      <c r="CE37" s="20">
        <f t="shared" si="22"/>
        <v>0</v>
      </c>
      <c r="CF37" s="20">
        <f t="shared" si="22"/>
        <v>0</v>
      </c>
      <c r="CG37" s="20">
        <f t="shared" si="22"/>
        <v>0</v>
      </c>
      <c r="CH37" s="20">
        <f t="shared" si="22"/>
        <v>0</v>
      </c>
      <c r="CI37" s="20">
        <f t="shared" si="22"/>
        <v>0</v>
      </c>
      <c r="CJ37" s="20">
        <f t="shared" si="22"/>
        <v>0</v>
      </c>
      <c r="CK37" s="20">
        <f t="shared" si="22"/>
        <v>0</v>
      </c>
      <c r="CL37" s="20">
        <f t="shared" ref="CL37:CW37" si="23">CL34+CL35+CL36</f>
        <v>0</v>
      </c>
      <c r="CM37" s="20">
        <f t="shared" si="23"/>
        <v>0</v>
      </c>
      <c r="CN37" s="20">
        <f t="shared" si="23"/>
        <v>0</v>
      </c>
      <c r="CO37" s="20">
        <f t="shared" si="23"/>
        <v>0</v>
      </c>
      <c r="CP37" s="20">
        <f t="shared" si="23"/>
        <v>0</v>
      </c>
      <c r="CQ37" s="20">
        <f t="shared" si="23"/>
        <v>0</v>
      </c>
      <c r="CR37" s="20">
        <f t="shared" si="23"/>
        <v>0</v>
      </c>
      <c r="CS37" s="20">
        <f t="shared" si="23"/>
        <v>0</v>
      </c>
      <c r="CT37" s="20">
        <f t="shared" si="23"/>
        <v>0</v>
      </c>
      <c r="CU37" s="20">
        <f t="shared" si="23"/>
        <v>0</v>
      </c>
      <c r="CV37" s="20">
        <f t="shared" si="23"/>
        <v>0</v>
      </c>
      <c r="CW37" s="20">
        <f t="shared" si="23"/>
        <v>0</v>
      </c>
    </row>
    <row r="40" spans="1:101" s="48" customFormat="1" ht="14.4" x14ac:dyDescent="0.3">
      <c r="A40" s="47"/>
      <c r="B40" s="53"/>
    </row>
    <row r="41" spans="1:101" s="48" customFormat="1" ht="31.5" customHeight="1" x14ac:dyDescent="0.3">
      <c r="B41" s="53"/>
    </row>
    <row r="42" spans="1:101" s="48" customFormat="1" ht="15.75" customHeight="1" x14ac:dyDescent="0.3">
      <c r="B42" s="53"/>
    </row>
    <row r="43" spans="1:101" s="48" customFormat="1" ht="25.5" customHeight="1" x14ac:dyDescent="0.3">
      <c r="B43" s="53"/>
    </row>
    <row r="44" spans="1:101" s="48" customFormat="1" ht="14.4" x14ac:dyDescent="0.3">
      <c r="B44" s="53"/>
    </row>
    <row r="45" spans="1:101" s="48" customFormat="1" ht="14.4" x14ac:dyDescent="0.3">
      <c r="B45" s="53"/>
    </row>
    <row r="46" spans="1:101" s="48" customFormat="1" ht="14.4" x14ac:dyDescent="0.3">
      <c r="B46" s="53"/>
    </row>
    <row r="47" spans="1:101" s="48" customFormat="1" ht="14.4" x14ac:dyDescent="0.3">
      <c r="B47" s="53"/>
    </row>
    <row r="48" spans="1:101" s="48" customFormat="1" ht="14.4" x14ac:dyDescent="0.3">
      <c r="B48" s="53"/>
    </row>
    <row r="49" spans="2:2" s="48" customFormat="1" ht="14.4" x14ac:dyDescent="0.3">
      <c r="B49" s="5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3:F52"/>
  <sheetViews>
    <sheetView workbookViewId="0">
      <selection activeCell="G50" sqref="G50"/>
    </sheetView>
  </sheetViews>
  <sheetFormatPr defaultRowHeight="14.4" x14ac:dyDescent="0.3"/>
  <cols>
    <col min="3" max="3" width="16.77734375" style="43" bestFit="1" customWidth="1"/>
    <col min="5" max="5" width="16.21875" customWidth="1"/>
  </cols>
  <sheetData>
    <row r="3" spans="3:6" s="43" customFormat="1" x14ac:dyDescent="0.3">
      <c r="C3" s="43" t="s">
        <v>38</v>
      </c>
      <c r="E3" s="44" t="s">
        <v>33</v>
      </c>
      <c r="F3" s="43" t="s">
        <v>32</v>
      </c>
    </row>
    <row r="5" spans="3:6" x14ac:dyDescent="0.3">
      <c r="C5" s="43" t="s">
        <v>2</v>
      </c>
      <c r="D5">
        <v>1</v>
      </c>
      <c r="E5" s="2" t="s">
        <v>18</v>
      </c>
      <c r="F5">
        <v>1</v>
      </c>
    </row>
    <row r="6" spans="3:6" x14ac:dyDescent="0.3">
      <c r="C6" s="56" t="s">
        <v>43</v>
      </c>
      <c r="D6">
        <v>2</v>
      </c>
      <c r="E6" s="1" t="s">
        <v>6</v>
      </c>
      <c r="F6">
        <v>0</v>
      </c>
    </row>
    <row r="7" spans="3:6" x14ac:dyDescent="0.3">
      <c r="D7">
        <v>3</v>
      </c>
    </row>
    <row r="8" spans="3:6" x14ac:dyDescent="0.3">
      <c r="D8">
        <v>4</v>
      </c>
      <c r="E8" s="1"/>
    </row>
    <row r="9" spans="3:6" x14ac:dyDescent="0.3">
      <c r="D9">
        <v>5</v>
      </c>
      <c r="E9" s="1"/>
    </row>
    <row r="10" spans="3:6" x14ac:dyDescent="0.3">
      <c r="D10">
        <v>6</v>
      </c>
      <c r="E10" s="1"/>
    </row>
    <row r="11" spans="3:6" x14ac:dyDescent="0.3">
      <c r="D11">
        <v>7</v>
      </c>
      <c r="E11" s="1"/>
    </row>
    <row r="12" spans="3:6" x14ac:dyDescent="0.3">
      <c r="D12">
        <v>8</v>
      </c>
      <c r="E12" s="1"/>
    </row>
    <row r="13" spans="3:6" x14ac:dyDescent="0.3">
      <c r="E13" s="1"/>
    </row>
    <row r="14" spans="3:6" x14ac:dyDescent="0.3">
      <c r="C14" s="44" t="s">
        <v>25</v>
      </c>
    </row>
    <row r="15" spans="3:6" x14ac:dyDescent="0.3">
      <c r="C15" s="56" t="s">
        <v>42</v>
      </c>
      <c r="D15">
        <v>1</v>
      </c>
      <c r="E15" s="1" t="s">
        <v>7</v>
      </c>
      <c r="F15">
        <v>1.5</v>
      </c>
    </row>
    <row r="16" spans="3:6" x14ac:dyDescent="0.3">
      <c r="D16">
        <v>2</v>
      </c>
      <c r="E16" s="1" t="s">
        <v>8</v>
      </c>
      <c r="F16">
        <v>0</v>
      </c>
    </row>
    <row r="17" spans="3:6" x14ac:dyDescent="0.3">
      <c r="D17">
        <v>3</v>
      </c>
      <c r="E17" s="1" t="s">
        <v>9</v>
      </c>
      <c r="F17">
        <v>-1.5</v>
      </c>
    </row>
    <row r="18" spans="3:6" x14ac:dyDescent="0.3">
      <c r="D18">
        <v>4</v>
      </c>
      <c r="E18" s="1"/>
    </row>
    <row r="19" spans="3:6" x14ac:dyDescent="0.3">
      <c r="D19">
        <v>5</v>
      </c>
      <c r="E19" s="1"/>
    </row>
    <row r="20" spans="3:6" x14ac:dyDescent="0.3">
      <c r="D20">
        <v>6</v>
      </c>
      <c r="E20" s="1"/>
    </row>
    <row r="21" spans="3:6" x14ac:dyDescent="0.3">
      <c r="D21">
        <v>7</v>
      </c>
      <c r="E21" s="1"/>
    </row>
    <row r="22" spans="3:6" x14ac:dyDescent="0.3">
      <c r="D22">
        <v>8</v>
      </c>
      <c r="E22" s="1"/>
    </row>
    <row r="23" spans="3:6" x14ac:dyDescent="0.3">
      <c r="E23" s="1"/>
    </row>
    <row r="24" spans="3:6" x14ac:dyDescent="0.3">
      <c r="C24" s="44" t="s">
        <v>3</v>
      </c>
    </row>
    <row r="25" spans="3:6" x14ac:dyDescent="0.3">
      <c r="C25" s="56" t="s">
        <v>41</v>
      </c>
      <c r="D25">
        <v>1</v>
      </c>
      <c r="E25" s="1" t="s">
        <v>7</v>
      </c>
      <c r="F25">
        <v>-1.5</v>
      </c>
    </row>
    <row r="26" spans="3:6" x14ac:dyDescent="0.3">
      <c r="D26">
        <v>2</v>
      </c>
      <c r="E26" s="1" t="s">
        <v>8</v>
      </c>
      <c r="F26">
        <v>0</v>
      </c>
    </row>
    <row r="27" spans="3:6" x14ac:dyDescent="0.3">
      <c r="D27">
        <v>3</v>
      </c>
      <c r="E27" s="1" t="s">
        <v>9</v>
      </c>
      <c r="F27">
        <v>1.5</v>
      </c>
    </row>
    <row r="28" spans="3:6" x14ac:dyDescent="0.3">
      <c r="D28">
        <v>4</v>
      </c>
      <c r="E28" s="1"/>
    </row>
    <row r="29" spans="3:6" x14ac:dyDescent="0.3">
      <c r="D29">
        <v>5</v>
      </c>
      <c r="E29" s="1"/>
    </row>
    <row r="30" spans="3:6" x14ac:dyDescent="0.3">
      <c r="D30">
        <v>6</v>
      </c>
      <c r="E30" s="1"/>
    </row>
    <row r="31" spans="3:6" x14ac:dyDescent="0.3">
      <c r="D31">
        <v>7</v>
      </c>
      <c r="E31" s="1"/>
    </row>
    <row r="32" spans="3:6" x14ac:dyDescent="0.3">
      <c r="D32">
        <v>8</v>
      </c>
      <c r="E32" s="1"/>
    </row>
    <row r="33" spans="3:6" x14ac:dyDescent="0.3">
      <c r="E33" s="1"/>
    </row>
    <row r="35" spans="3:6" x14ac:dyDescent="0.3">
      <c r="C35" s="44" t="s">
        <v>4</v>
      </c>
      <c r="D35">
        <v>1</v>
      </c>
      <c r="E35" s="1" t="s">
        <v>10</v>
      </c>
      <c r="F35">
        <v>1.5</v>
      </c>
    </row>
    <row r="36" spans="3:6" x14ac:dyDescent="0.3">
      <c r="C36" s="56" t="s">
        <v>40</v>
      </c>
      <c r="D36">
        <v>2</v>
      </c>
      <c r="E36" s="1" t="s">
        <v>8</v>
      </c>
      <c r="F36">
        <v>0</v>
      </c>
    </row>
    <row r="37" spans="3:6" x14ac:dyDescent="0.3">
      <c r="D37">
        <v>3</v>
      </c>
      <c r="E37" s="1" t="s">
        <v>11</v>
      </c>
      <c r="F37">
        <v>-1.5</v>
      </c>
    </row>
    <row r="38" spans="3:6" x14ac:dyDescent="0.3">
      <c r="D38">
        <v>4</v>
      </c>
      <c r="E38" s="1"/>
    </row>
    <row r="39" spans="3:6" x14ac:dyDescent="0.3">
      <c r="D39">
        <v>5</v>
      </c>
      <c r="E39" s="1"/>
    </row>
    <row r="40" spans="3:6" x14ac:dyDescent="0.3">
      <c r="D40">
        <v>6</v>
      </c>
      <c r="E40" s="1"/>
    </row>
    <row r="41" spans="3:6" x14ac:dyDescent="0.3">
      <c r="D41">
        <v>7</v>
      </c>
      <c r="E41" s="1"/>
    </row>
    <row r="42" spans="3:6" x14ac:dyDescent="0.3">
      <c r="D42">
        <v>8</v>
      </c>
      <c r="E42" s="1"/>
    </row>
    <row r="43" spans="3:6" x14ac:dyDescent="0.3">
      <c r="E43" s="1"/>
    </row>
    <row r="45" spans="3:6" x14ac:dyDescent="0.3">
      <c r="C45" s="44" t="s">
        <v>12</v>
      </c>
      <c r="D45">
        <v>1</v>
      </c>
      <c r="E45" s="1" t="s">
        <v>9</v>
      </c>
      <c r="F45">
        <v>1.5</v>
      </c>
    </row>
    <row r="46" spans="3:6" x14ac:dyDescent="0.3">
      <c r="C46" s="56" t="s">
        <v>39</v>
      </c>
      <c r="D46">
        <v>2</v>
      </c>
      <c r="E46" s="1" t="s">
        <v>8</v>
      </c>
      <c r="F46">
        <v>1</v>
      </c>
    </row>
    <row r="47" spans="3:6" x14ac:dyDescent="0.3">
      <c r="D47">
        <v>3</v>
      </c>
      <c r="E47" s="1" t="s">
        <v>7</v>
      </c>
      <c r="F47">
        <v>0.5</v>
      </c>
    </row>
    <row r="48" spans="3:6" x14ac:dyDescent="0.3">
      <c r="D48">
        <v>4</v>
      </c>
    </row>
    <row r="49" spans="4:4" x14ac:dyDescent="0.3">
      <c r="D49">
        <v>5</v>
      </c>
    </row>
    <row r="50" spans="4:4" x14ac:dyDescent="0.3">
      <c r="D50">
        <v>6</v>
      </c>
    </row>
    <row r="51" spans="4:4" x14ac:dyDescent="0.3">
      <c r="D51">
        <v>7</v>
      </c>
    </row>
    <row r="52" spans="4:4" x14ac:dyDescent="0.3">
      <c r="D52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"/>
  <sheetViews>
    <sheetView workbookViewId="0"/>
  </sheetViews>
  <sheetFormatPr defaultRowHeight="14.4" x14ac:dyDescent="0.3"/>
  <cols>
    <col min="1" max="1" width="18" bestFit="1" customWidth="1"/>
    <col min="2" max="2" width="17.44140625" customWidth="1"/>
  </cols>
  <sheetData>
    <row r="1" spans="1:57" x14ac:dyDescent="0.3">
      <c r="A1" t="s">
        <v>48</v>
      </c>
      <c r="B1" t="str">
        <f ca="1">'Project Scoring'!E3</f>
        <v>Project 1</v>
      </c>
      <c r="C1" t="str">
        <f ca="1">'Project Scoring'!F3</f>
        <v>Project 2</v>
      </c>
      <c r="D1" t="str">
        <f ca="1">'Project Scoring'!G3</f>
        <v>Project 3</v>
      </c>
      <c r="E1" t="str">
        <f ca="1">'Project Scoring'!H3</f>
        <v>Project 4</v>
      </c>
      <c r="F1" t="str">
        <f ca="1">'Project Scoring'!I3</f>
        <v>Project 5</v>
      </c>
      <c r="G1" t="str">
        <f ca="1">'Project Scoring'!J3</f>
        <v>Project 6</v>
      </c>
      <c r="H1" t="str">
        <f ca="1">'Project Scoring'!K3</f>
        <v>Project 7</v>
      </c>
      <c r="I1" t="str">
        <f ca="1">'Project Scoring'!L3</f>
        <v>Project 8</v>
      </c>
      <c r="J1" t="str">
        <f ca="1">'Project Scoring'!M3</f>
        <v>Project 9</v>
      </c>
      <c r="K1" t="str">
        <f ca="1">'Project Scoring'!N3</f>
        <v>Project 10</v>
      </c>
      <c r="L1">
        <f>'Project Scoring'!O3</f>
        <v>0</v>
      </c>
      <c r="M1">
        <f>'Project Scoring'!P3</f>
        <v>0</v>
      </c>
      <c r="N1">
        <f>'Project Scoring'!Q3</f>
        <v>0</v>
      </c>
      <c r="O1">
        <f>'Project Scoring'!R3</f>
        <v>0</v>
      </c>
      <c r="P1">
        <f>'Project Scoring'!S3</f>
        <v>0</v>
      </c>
      <c r="Q1">
        <f>'Project Scoring'!T3</f>
        <v>0</v>
      </c>
      <c r="R1">
        <f>'Project Scoring'!U3</f>
        <v>0</v>
      </c>
      <c r="S1">
        <f>'Project Scoring'!V3</f>
        <v>0</v>
      </c>
      <c r="T1">
        <f>'Project Scoring'!W3</f>
        <v>0</v>
      </c>
      <c r="U1">
        <f ca="1">'Project Scoring'!X3</f>
        <v>0</v>
      </c>
      <c r="V1">
        <f ca="1">'Project Scoring'!Y3</f>
        <v>0</v>
      </c>
      <c r="W1">
        <f ca="1">'Project Scoring'!Z3</f>
        <v>0</v>
      </c>
      <c r="X1">
        <f ca="1">'Project Scoring'!AA3</f>
        <v>0</v>
      </c>
      <c r="Y1">
        <f ca="1">'Project Scoring'!AB3</f>
        <v>0</v>
      </c>
      <c r="Z1">
        <f ca="1">'Project Scoring'!AC3</f>
        <v>0</v>
      </c>
      <c r="AA1">
        <f ca="1">'Project Scoring'!AD3</f>
        <v>0</v>
      </c>
      <c r="AB1">
        <f ca="1">'Project Scoring'!AE3</f>
        <v>0</v>
      </c>
      <c r="AC1">
        <f ca="1">'Project Scoring'!AF3</f>
        <v>0</v>
      </c>
      <c r="AD1">
        <f ca="1">'Project Scoring'!AG3</f>
        <v>0</v>
      </c>
      <c r="AE1">
        <f ca="1">'Project Scoring'!AH3</f>
        <v>0</v>
      </c>
      <c r="AF1">
        <f ca="1">'Project Scoring'!AI3</f>
        <v>0</v>
      </c>
      <c r="AG1">
        <f ca="1">'Project Scoring'!AJ3</f>
        <v>0</v>
      </c>
      <c r="AH1">
        <f ca="1">'Project Scoring'!AK3</f>
        <v>0</v>
      </c>
      <c r="AI1">
        <f ca="1">'Project Scoring'!AL3</f>
        <v>0</v>
      </c>
      <c r="AJ1">
        <f ca="1">'Project Scoring'!AM3</f>
        <v>0</v>
      </c>
      <c r="AK1">
        <f ca="1">'Project Scoring'!AN3</f>
        <v>0</v>
      </c>
      <c r="AL1">
        <f ca="1">'Project Scoring'!AO3</f>
        <v>0</v>
      </c>
      <c r="AM1">
        <f ca="1">'Project Scoring'!AP3</f>
        <v>0</v>
      </c>
      <c r="AN1">
        <f ca="1">'Project Scoring'!AQ3</f>
        <v>0</v>
      </c>
      <c r="AO1">
        <f ca="1">'Project Scoring'!AR3</f>
        <v>0</v>
      </c>
      <c r="AP1">
        <f ca="1">'Project Scoring'!AS3</f>
        <v>0</v>
      </c>
      <c r="AQ1">
        <f ca="1">'Project Scoring'!AT3</f>
        <v>0</v>
      </c>
      <c r="AR1">
        <f ca="1">'Project Scoring'!AU3</f>
        <v>0</v>
      </c>
      <c r="AS1">
        <f ca="1">'Project Scoring'!AV3</f>
        <v>0</v>
      </c>
      <c r="AT1">
        <f ca="1">'Project Scoring'!AW3</f>
        <v>0</v>
      </c>
      <c r="AU1">
        <f ca="1">'Project Scoring'!AX3</f>
        <v>0</v>
      </c>
      <c r="AV1">
        <f ca="1">'Project Scoring'!AY3</f>
        <v>0</v>
      </c>
      <c r="AW1">
        <f ca="1">'Project Scoring'!AZ3</f>
        <v>0</v>
      </c>
      <c r="AX1">
        <f ca="1">'Project Scoring'!BA3</f>
        <v>0</v>
      </c>
      <c r="AY1">
        <f ca="1">'Project Scoring'!BB3</f>
        <v>0</v>
      </c>
      <c r="AZ1">
        <f ca="1">'Project Scoring'!BC3</f>
        <v>0</v>
      </c>
      <c r="BA1">
        <f ca="1">'Project Scoring'!BD3</f>
        <v>0</v>
      </c>
      <c r="BB1">
        <f ca="1">'Project Scoring'!BE3</f>
        <v>0</v>
      </c>
      <c r="BC1">
        <f ca="1">'Project Scoring'!BF3</f>
        <v>0</v>
      </c>
      <c r="BD1">
        <f ca="1">'Project Scoring'!BG3</f>
        <v>0</v>
      </c>
      <c r="BE1">
        <f ca="1">'Project Scoring'!BH3</f>
        <v>0</v>
      </c>
    </row>
    <row r="2" spans="1:57" x14ac:dyDescent="0.3">
      <c r="A2" t="s">
        <v>34</v>
      </c>
      <c r="B2">
        <f ca="1">'Project Scoring'!E4</f>
        <v>0</v>
      </c>
      <c r="C2">
        <f ca="1">'Project Scoring'!F4</f>
        <v>0</v>
      </c>
      <c r="D2">
        <f ca="1">'Project Scoring'!G4</f>
        <v>0</v>
      </c>
      <c r="E2">
        <f ca="1">'Project Scoring'!H4</f>
        <v>0</v>
      </c>
      <c r="F2">
        <f ca="1">'Project Scoring'!I4</f>
        <v>0</v>
      </c>
      <c r="G2">
        <f ca="1">'Project Scoring'!J4</f>
        <v>0</v>
      </c>
      <c r="H2">
        <f ca="1">'Project Scoring'!K4</f>
        <v>0</v>
      </c>
      <c r="I2">
        <f ca="1">'Project Scoring'!L4</f>
        <v>0</v>
      </c>
      <c r="J2">
        <f ca="1">'Project Scoring'!M4</f>
        <v>0</v>
      </c>
      <c r="K2">
        <f ca="1">'Project Scoring'!N4</f>
        <v>0</v>
      </c>
      <c r="L2">
        <f>'Project Scoring'!O4</f>
        <v>0</v>
      </c>
      <c r="M2">
        <f>'Project Scoring'!P4</f>
        <v>0</v>
      </c>
      <c r="N2">
        <f>'Project Scoring'!Q4</f>
        <v>0</v>
      </c>
      <c r="O2">
        <f>'Project Scoring'!R4</f>
        <v>0</v>
      </c>
      <c r="P2">
        <f>'Project Scoring'!S4</f>
        <v>0</v>
      </c>
      <c r="Q2">
        <f>'Project Scoring'!T4</f>
        <v>0</v>
      </c>
      <c r="R2">
        <f>'Project Scoring'!U4</f>
        <v>0</v>
      </c>
      <c r="S2">
        <f>'Project Scoring'!V4</f>
        <v>0</v>
      </c>
      <c r="T2">
        <f>'Project Scoring'!W4</f>
        <v>0</v>
      </c>
      <c r="U2">
        <f ca="1">'Project Scoring'!X4</f>
        <v>0</v>
      </c>
      <c r="V2">
        <f ca="1">'Project Scoring'!Y4</f>
        <v>0</v>
      </c>
      <c r="W2">
        <f ca="1">'Project Scoring'!Z4</f>
        <v>0</v>
      </c>
      <c r="X2">
        <f ca="1">'Project Scoring'!AA4</f>
        <v>0</v>
      </c>
      <c r="Y2">
        <f ca="1">'Project Scoring'!AB4</f>
        <v>0</v>
      </c>
      <c r="Z2">
        <f ca="1">'Project Scoring'!AC4</f>
        <v>0</v>
      </c>
      <c r="AA2">
        <f ca="1">'Project Scoring'!AD4</f>
        <v>0</v>
      </c>
      <c r="AB2">
        <f ca="1">'Project Scoring'!AE4</f>
        <v>0</v>
      </c>
      <c r="AC2">
        <f ca="1">'Project Scoring'!AF4</f>
        <v>0</v>
      </c>
      <c r="AD2">
        <f ca="1">'Project Scoring'!AG4</f>
        <v>0</v>
      </c>
      <c r="AE2">
        <f ca="1">'Project Scoring'!AH4</f>
        <v>0</v>
      </c>
      <c r="AF2">
        <f ca="1">'Project Scoring'!AI4</f>
        <v>0</v>
      </c>
      <c r="AG2">
        <f ca="1">'Project Scoring'!AJ4</f>
        <v>0</v>
      </c>
      <c r="AH2">
        <f ca="1">'Project Scoring'!AK4</f>
        <v>0</v>
      </c>
      <c r="AI2">
        <f ca="1">'Project Scoring'!AL4</f>
        <v>0</v>
      </c>
      <c r="AJ2">
        <f ca="1">'Project Scoring'!AM4</f>
        <v>0</v>
      </c>
      <c r="AK2">
        <f ca="1">'Project Scoring'!AN4</f>
        <v>0</v>
      </c>
      <c r="AL2">
        <f ca="1">'Project Scoring'!AO4</f>
        <v>0</v>
      </c>
      <c r="AM2">
        <f ca="1">'Project Scoring'!AP4</f>
        <v>0</v>
      </c>
      <c r="AN2">
        <f ca="1">'Project Scoring'!AQ4</f>
        <v>0</v>
      </c>
      <c r="AO2">
        <f ca="1">'Project Scoring'!AR4</f>
        <v>0</v>
      </c>
      <c r="AP2">
        <f ca="1">'Project Scoring'!AS4</f>
        <v>0</v>
      </c>
      <c r="AQ2">
        <f ca="1">'Project Scoring'!AT4</f>
        <v>0</v>
      </c>
      <c r="AR2">
        <f ca="1">'Project Scoring'!AU4</f>
        <v>0</v>
      </c>
      <c r="AS2">
        <f ca="1">'Project Scoring'!AV4</f>
        <v>0</v>
      </c>
      <c r="AT2">
        <f ca="1">'Project Scoring'!AW4</f>
        <v>0</v>
      </c>
      <c r="AU2">
        <f ca="1">'Project Scoring'!AX4</f>
        <v>0</v>
      </c>
      <c r="AV2">
        <f ca="1">'Project Scoring'!AY4</f>
        <v>0</v>
      </c>
      <c r="AW2">
        <f ca="1">'Project Scoring'!AZ4</f>
        <v>0</v>
      </c>
      <c r="AX2">
        <f ca="1">'Project Scoring'!BA4</f>
        <v>0</v>
      </c>
      <c r="AY2">
        <f ca="1">'Project Scoring'!BB4</f>
        <v>0</v>
      </c>
      <c r="AZ2">
        <f ca="1">'Project Scoring'!BC4</f>
        <v>0</v>
      </c>
      <c r="BA2">
        <f ca="1">'Project Scoring'!BD4</f>
        <v>0</v>
      </c>
      <c r="BB2">
        <f ca="1">'Project Scoring'!BE4</f>
        <v>0</v>
      </c>
      <c r="BC2">
        <f ca="1">'Project Scoring'!BF4</f>
        <v>0</v>
      </c>
      <c r="BD2">
        <f ca="1">'Project Scoring'!BG4</f>
        <v>0</v>
      </c>
      <c r="BE2">
        <f ca="1">'Project Scoring'!BH4</f>
        <v>0</v>
      </c>
    </row>
    <row r="3" spans="1:57" x14ac:dyDescent="0.3">
      <c r="A3" t="str">
        <f>'Project Scoring'!B52</f>
        <v>Costs</v>
      </c>
      <c r="B3">
        <f>'Project Scoring'!E52</f>
        <v>1.5</v>
      </c>
      <c r="C3">
        <f>'Project Scoring'!F52</f>
        <v>-1.5</v>
      </c>
      <c r="D3">
        <f>'Project Scoring'!G52</f>
        <v>1.5</v>
      </c>
      <c r="E3">
        <f>'Project Scoring'!H52</f>
        <v>1.5</v>
      </c>
      <c r="F3">
        <f>'Project Scoring'!I52</f>
        <v>0</v>
      </c>
      <c r="G3">
        <f>'Project Scoring'!J52</f>
        <v>-1.5</v>
      </c>
      <c r="H3">
        <f>'Project Scoring'!K52</f>
        <v>-3</v>
      </c>
      <c r="I3">
        <f>'Project Scoring'!L52</f>
        <v>0</v>
      </c>
      <c r="J3">
        <f>'Project Scoring'!M52</f>
        <v>1.5</v>
      </c>
      <c r="K3">
        <f>'Project Scoring'!N52</f>
        <v>1.5</v>
      </c>
      <c r="L3">
        <f>'Project Scoring'!O52</f>
        <v>0</v>
      </c>
      <c r="M3">
        <f>'Project Scoring'!P52</f>
        <v>0</v>
      </c>
      <c r="N3">
        <f>'Project Scoring'!Q52</f>
        <v>0</v>
      </c>
      <c r="O3">
        <f>'Project Scoring'!R52</f>
        <v>0</v>
      </c>
      <c r="P3">
        <f>'Project Scoring'!S52</f>
        <v>0</v>
      </c>
      <c r="Q3">
        <f>'Project Scoring'!T52</f>
        <v>0</v>
      </c>
      <c r="R3">
        <f>'Project Scoring'!U52</f>
        <v>0</v>
      </c>
      <c r="S3">
        <f>'Project Scoring'!V52</f>
        <v>0</v>
      </c>
      <c r="T3">
        <f>'Project Scoring'!W52</f>
        <v>0</v>
      </c>
      <c r="U3">
        <f>'Project Scoring'!X52</f>
        <v>0</v>
      </c>
      <c r="V3">
        <f>'Project Scoring'!Y52</f>
        <v>0</v>
      </c>
      <c r="W3">
        <f>'Project Scoring'!Z52</f>
        <v>0</v>
      </c>
      <c r="X3">
        <f>'Project Scoring'!AA52</f>
        <v>0</v>
      </c>
      <c r="Y3">
        <f>'Project Scoring'!AB52</f>
        <v>0</v>
      </c>
      <c r="Z3">
        <f>'Project Scoring'!AC52</f>
        <v>0</v>
      </c>
      <c r="AA3">
        <f>'Project Scoring'!AD52</f>
        <v>0</v>
      </c>
      <c r="AB3">
        <f>'Project Scoring'!AE52</f>
        <v>0</v>
      </c>
      <c r="AC3">
        <f>'Project Scoring'!AF52</f>
        <v>0</v>
      </c>
      <c r="AD3">
        <f>'Project Scoring'!AG52</f>
        <v>0</v>
      </c>
      <c r="AE3">
        <f>'Project Scoring'!AH52</f>
        <v>0</v>
      </c>
      <c r="AF3">
        <f>'Project Scoring'!AI52</f>
        <v>0</v>
      </c>
      <c r="AG3">
        <f>'Project Scoring'!AJ52</f>
        <v>0</v>
      </c>
      <c r="AH3">
        <f>'Project Scoring'!AK52</f>
        <v>0</v>
      </c>
      <c r="AI3">
        <f>'Project Scoring'!AL52</f>
        <v>0</v>
      </c>
      <c r="AJ3">
        <f>'Project Scoring'!AM52</f>
        <v>0</v>
      </c>
      <c r="AK3">
        <f>'Project Scoring'!AN52</f>
        <v>0</v>
      </c>
      <c r="AL3">
        <f>'Project Scoring'!AO52</f>
        <v>0</v>
      </c>
      <c r="AM3">
        <f>'Project Scoring'!AP52</f>
        <v>0</v>
      </c>
      <c r="AN3">
        <f>'Project Scoring'!AQ52</f>
        <v>0</v>
      </c>
      <c r="AO3">
        <f>'Project Scoring'!AR52</f>
        <v>0</v>
      </c>
      <c r="AP3">
        <f>'Project Scoring'!AS52</f>
        <v>0</v>
      </c>
      <c r="AQ3">
        <f>'Project Scoring'!AT52</f>
        <v>0</v>
      </c>
      <c r="AR3">
        <f>'Project Scoring'!AU52</f>
        <v>0</v>
      </c>
      <c r="AS3">
        <f>'Project Scoring'!AV52</f>
        <v>0</v>
      </c>
      <c r="AT3">
        <f>'Project Scoring'!AW52</f>
        <v>0</v>
      </c>
      <c r="AU3">
        <f>'Project Scoring'!AX52</f>
        <v>0</v>
      </c>
      <c r="AV3">
        <f>'Project Scoring'!AY52</f>
        <v>0</v>
      </c>
      <c r="AW3">
        <f>'Project Scoring'!AZ52</f>
        <v>0</v>
      </c>
      <c r="AX3">
        <f>'Project Scoring'!BA52</f>
        <v>0</v>
      </c>
      <c r="AY3">
        <f>'Project Scoring'!BB52</f>
        <v>0</v>
      </c>
      <c r="AZ3">
        <f>'Project Scoring'!BC52</f>
        <v>0</v>
      </c>
      <c r="BA3">
        <f>'Project Scoring'!BD52</f>
        <v>0</v>
      </c>
      <c r="BB3">
        <f>'Project Scoring'!BE52</f>
        <v>0</v>
      </c>
      <c r="BC3">
        <f>'Project Scoring'!BF52</f>
        <v>0</v>
      </c>
      <c r="BD3">
        <f>'Project Scoring'!BG52</f>
        <v>0</v>
      </c>
      <c r="BE3">
        <f>'Project Scoring'!BH52</f>
        <v>0</v>
      </c>
    </row>
    <row r="4" spans="1:57" x14ac:dyDescent="0.3">
      <c r="A4" t="str">
        <f>'Project Scoring'!B54</f>
        <v>Benefits</v>
      </c>
      <c r="B4">
        <f>'Project Scoring'!E54</f>
        <v>13.5</v>
      </c>
      <c r="C4">
        <f>'Project Scoring'!F54</f>
        <v>13.5</v>
      </c>
      <c r="D4">
        <f>'Project Scoring'!G54</f>
        <v>7.5</v>
      </c>
      <c r="E4">
        <f>'Project Scoring'!H54</f>
        <v>7.5</v>
      </c>
      <c r="F4">
        <f>'Project Scoring'!I54</f>
        <v>4.5</v>
      </c>
      <c r="G4">
        <f>'Project Scoring'!J54</f>
        <v>13.5</v>
      </c>
      <c r="H4">
        <f>'Project Scoring'!K54</f>
        <v>9</v>
      </c>
      <c r="I4">
        <f>'Project Scoring'!L54</f>
        <v>-6</v>
      </c>
      <c r="J4">
        <f>'Project Scoring'!M54</f>
        <v>7.5</v>
      </c>
      <c r="K4">
        <f>'Project Scoring'!N54</f>
        <v>4.5</v>
      </c>
      <c r="L4">
        <f>'Project Scoring'!O54</f>
        <v>0</v>
      </c>
      <c r="M4">
        <f>'Project Scoring'!P54</f>
        <v>0</v>
      </c>
      <c r="N4">
        <f>'Project Scoring'!Q54</f>
        <v>0</v>
      </c>
      <c r="O4">
        <f>'Project Scoring'!R54</f>
        <v>0</v>
      </c>
      <c r="P4">
        <f>'Project Scoring'!S54</f>
        <v>0</v>
      </c>
      <c r="Q4">
        <f>'Project Scoring'!T54</f>
        <v>0</v>
      </c>
      <c r="R4">
        <f>'Project Scoring'!U54</f>
        <v>0</v>
      </c>
      <c r="S4">
        <f>'Project Scoring'!V54</f>
        <v>0</v>
      </c>
      <c r="T4">
        <f>'Project Scoring'!W54</f>
        <v>0</v>
      </c>
      <c r="U4">
        <f>'Project Scoring'!X54</f>
        <v>0</v>
      </c>
      <c r="V4">
        <f>'Project Scoring'!Y54</f>
        <v>0</v>
      </c>
      <c r="W4">
        <f>'Project Scoring'!Z54</f>
        <v>0</v>
      </c>
      <c r="X4">
        <f>'Project Scoring'!AA54</f>
        <v>0</v>
      </c>
      <c r="Y4">
        <f>'Project Scoring'!AB54</f>
        <v>0</v>
      </c>
      <c r="Z4">
        <f>'Project Scoring'!AC54</f>
        <v>0</v>
      </c>
      <c r="AA4">
        <f>'Project Scoring'!AD54</f>
        <v>0</v>
      </c>
      <c r="AB4">
        <f>'Project Scoring'!AE54</f>
        <v>0</v>
      </c>
      <c r="AC4">
        <f>'Project Scoring'!AF54</f>
        <v>0</v>
      </c>
      <c r="AD4">
        <f>'Project Scoring'!AG54</f>
        <v>0</v>
      </c>
      <c r="AE4">
        <f>'Project Scoring'!AH54</f>
        <v>0</v>
      </c>
      <c r="AF4">
        <f>'Project Scoring'!AI54</f>
        <v>0</v>
      </c>
      <c r="AG4">
        <f>'Project Scoring'!AJ54</f>
        <v>0</v>
      </c>
      <c r="AH4">
        <f>'Project Scoring'!AK54</f>
        <v>0</v>
      </c>
      <c r="AI4">
        <f>'Project Scoring'!AL54</f>
        <v>0</v>
      </c>
      <c r="AJ4">
        <f>'Project Scoring'!AM54</f>
        <v>0</v>
      </c>
      <c r="AK4">
        <f>'Project Scoring'!AN54</f>
        <v>0</v>
      </c>
      <c r="AL4">
        <f>'Project Scoring'!AO54</f>
        <v>0</v>
      </c>
      <c r="AM4">
        <f>'Project Scoring'!AP54</f>
        <v>0</v>
      </c>
      <c r="AN4">
        <f>'Project Scoring'!AQ54</f>
        <v>0</v>
      </c>
      <c r="AO4">
        <f>'Project Scoring'!AR54</f>
        <v>0</v>
      </c>
      <c r="AP4">
        <f>'Project Scoring'!AS54</f>
        <v>0</v>
      </c>
      <c r="AQ4">
        <f>'Project Scoring'!AT54</f>
        <v>0</v>
      </c>
      <c r="AR4">
        <f>'Project Scoring'!AU54</f>
        <v>0</v>
      </c>
      <c r="AS4">
        <f>'Project Scoring'!AV54</f>
        <v>0</v>
      </c>
      <c r="AT4">
        <f>'Project Scoring'!AW54</f>
        <v>0</v>
      </c>
      <c r="AU4">
        <f>'Project Scoring'!AX54</f>
        <v>0</v>
      </c>
      <c r="AV4">
        <f>'Project Scoring'!AY54</f>
        <v>0</v>
      </c>
      <c r="AW4">
        <f>'Project Scoring'!AZ54</f>
        <v>0</v>
      </c>
      <c r="AX4">
        <f>'Project Scoring'!BA54</f>
        <v>0</v>
      </c>
      <c r="AY4">
        <f>'Project Scoring'!BB54</f>
        <v>0</v>
      </c>
      <c r="AZ4">
        <f>'Project Scoring'!BC54</f>
        <v>0</v>
      </c>
      <c r="BA4">
        <f>'Project Scoring'!BD54</f>
        <v>0</v>
      </c>
      <c r="BB4">
        <f>'Project Scoring'!BE54</f>
        <v>0</v>
      </c>
      <c r="BC4">
        <f>'Project Scoring'!BF54</f>
        <v>0</v>
      </c>
      <c r="BD4">
        <f>'Project Scoring'!BG54</f>
        <v>0</v>
      </c>
      <c r="BE4">
        <f>'Project Scoring'!BH54</f>
        <v>0</v>
      </c>
    </row>
    <row r="5" spans="1:57" x14ac:dyDescent="0.3">
      <c r="A5" t="str">
        <f>'Project Scoring'!B55</f>
        <v>Ease of execution</v>
      </c>
      <c r="B5">
        <f>'Project Scoring'!E55</f>
        <v>10.5</v>
      </c>
      <c r="C5">
        <f>'Project Scoring'!F55</f>
        <v>3</v>
      </c>
      <c r="D5">
        <f>'Project Scoring'!G55</f>
        <v>13.5</v>
      </c>
      <c r="E5">
        <f>'Project Scoring'!H55</f>
        <v>16.5</v>
      </c>
      <c r="F5">
        <f>'Project Scoring'!I55</f>
        <v>10.5</v>
      </c>
      <c r="G5">
        <f>'Project Scoring'!J55</f>
        <v>-4.5</v>
      </c>
      <c r="H5">
        <f>'Project Scoring'!K55</f>
        <v>-13.5</v>
      </c>
      <c r="I5">
        <f>'Project Scoring'!L55</f>
        <v>18</v>
      </c>
      <c r="J5">
        <f>'Project Scoring'!M55</f>
        <v>10.5</v>
      </c>
      <c r="K5">
        <f>'Project Scoring'!N55</f>
        <v>-1.5</v>
      </c>
      <c r="L5">
        <f>'Project Scoring'!O55</f>
        <v>0</v>
      </c>
      <c r="M5">
        <f>'Project Scoring'!P55</f>
        <v>0</v>
      </c>
      <c r="N5">
        <f>'Project Scoring'!Q55</f>
        <v>0</v>
      </c>
      <c r="O5">
        <f>'Project Scoring'!R55</f>
        <v>0</v>
      </c>
      <c r="P5">
        <f>'Project Scoring'!S55</f>
        <v>0</v>
      </c>
      <c r="Q5">
        <f>'Project Scoring'!T55</f>
        <v>0</v>
      </c>
      <c r="R5">
        <f>'Project Scoring'!U55</f>
        <v>0</v>
      </c>
      <c r="S5">
        <f>'Project Scoring'!V55</f>
        <v>0</v>
      </c>
      <c r="T5">
        <f>'Project Scoring'!W55</f>
        <v>0</v>
      </c>
      <c r="U5">
        <f>'Project Scoring'!X55</f>
        <v>0</v>
      </c>
      <c r="V5">
        <f>'Project Scoring'!Y55</f>
        <v>0</v>
      </c>
      <c r="W5">
        <f>'Project Scoring'!Z55</f>
        <v>0</v>
      </c>
      <c r="X5">
        <f>'Project Scoring'!AA55</f>
        <v>0</v>
      </c>
      <c r="Y5">
        <f>'Project Scoring'!AB55</f>
        <v>0</v>
      </c>
      <c r="Z5">
        <f>'Project Scoring'!AC55</f>
        <v>0</v>
      </c>
      <c r="AA5">
        <f>'Project Scoring'!AD55</f>
        <v>0</v>
      </c>
      <c r="AB5">
        <f>'Project Scoring'!AE55</f>
        <v>0</v>
      </c>
      <c r="AC5">
        <f>'Project Scoring'!AF55</f>
        <v>0</v>
      </c>
      <c r="AD5">
        <f>'Project Scoring'!AG55</f>
        <v>0</v>
      </c>
      <c r="AE5">
        <f>'Project Scoring'!AH55</f>
        <v>0</v>
      </c>
      <c r="AF5">
        <f>'Project Scoring'!AI55</f>
        <v>0</v>
      </c>
      <c r="AG5">
        <f>'Project Scoring'!AJ55</f>
        <v>0</v>
      </c>
      <c r="AH5">
        <f>'Project Scoring'!AK55</f>
        <v>0</v>
      </c>
      <c r="AI5">
        <f>'Project Scoring'!AL55</f>
        <v>0</v>
      </c>
      <c r="AJ5">
        <f>'Project Scoring'!AM55</f>
        <v>0</v>
      </c>
      <c r="AK5">
        <f>'Project Scoring'!AN55</f>
        <v>0</v>
      </c>
      <c r="AL5">
        <f>'Project Scoring'!AO55</f>
        <v>0</v>
      </c>
      <c r="AM5">
        <f>'Project Scoring'!AP55</f>
        <v>0</v>
      </c>
      <c r="AN5">
        <f>'Project Scoring'!AQ55</f>
        <v>0</v>
      </c>
      <c r="AO5">
        <f>'Project Scoring'!AR55</f>
        <v>0</v>
      </c>
      <c r="AP5">
        <f>'Project Scoring'!AS55</f>
        <v>0</v>
      </c>
      <c r="AQ5">
        <f>'Project Scoring'!AT55</f>
        <v>0</v>
      </c>
      <c r="AR5">
        <f>'Project Scoring'!AU55</f>
        <v>0</v>
      </c>
      <c r="AS5">
        <f>'Project Scoring'!AV55</f>
        <v>0</v>
      </c>
      <c r="AT5">
        <f>'Project Scoring'!AW55</f>
        <v>0</v>
      </c>
      <c r="AU5">
        <f>'Project Scoring'!AX55</f>
        <v>0</v>
      </c>
      <c r="AV5">
        <f>'Project Scoring'!AY55</f>
        <v>0</v>
      </c>
      <c r="AW5">
        <f>'Project Scoring'!AZ55</f>
        <v>0</v>
      </c>
      <c r="AX5">
        <f>'Project Scoring'!BA55</f>
        <v>0</v>
      </c>
      <c r="AY5">
        <f>'Project Scoring'!BB55</f>
        <v>0</v>
      </c>
      <c r="AZ5">
        <f>'Project Scoring'!BC55</f>
        <v>0</v>
      </c>
      <c r="BA5">
        <f>'Project Scoring'!BD55</f>
        <v>0</v>
      </c>
      <c r="BB5">
        <f>'Project Scoring'!BE55</f>
        <v>0</v>
      </c>
      <c r="BC5">
        <f>'Project Scoring'!BF55</f>
        <v>0</v>
      </c>
      <c r="BD5">
        <f>'Project Scoring'!BG55</f>
        <v>0</v>
      </c>
      <c r="BE5">
        <f>'Project Scoring'!BH55</f>
        <v>0</v>
      </c>
    </row>
    <row r="6" spans="1:57" x14ac:dyDescent="0.3">
      <c r="A6" t="str">
        <f>'Project Scoring'!B56</f>
        <v>Level of risk</v>
      </c>
      <c r="B6">
        <f>'Project Scoring'!E56</f>
        <v>9.5</v>
      </c>
      <c r="C6">
        <f>'Project Scoring'!F56</f>
        <v>7</v>
      </c>
      <c r="D6">
        <f>'Project Scoring'!G56</f>
        <v>11</v>
      </c>
      <c r="E6">
        <f>'Project Scoring'!H56</f>
        <v>7</v>
      </c>
      <c r="F6">
        <f>'Project Scoring'!I56</f>
        <v>9.5</v>
      </c>
      <c r="G6">
        <f>'Project Scoring'!J56</f>
        <v>11.5</v>
      </c>
      <c r="H6">
        <f>'Project Scoring'!K56</f>
        <v>12.5</v>
      </c>
      <c r="I6">
        <f>'Project Scoring'!L56</f>
        <v>7</v>
      </c>
      <c r="J6">
        <f>'Project Scoring'!M56</f>
        <v>6.5</v>
      </c>
      <c r="K6">
        <f>'Project Scoring'!N56</f>
        <v>8</v>
      </c>
      <c r="L6">
        <f>'Project Scoring'!O56</f>
        <v>0</v>
      </c>
      <c r="M6">
        <f>'Project Scoring'!P56</f>
        <v>0</v>
      </c>
      <c r="N6">
        <f>'Project Scoring'!Q56</f>
        <v>0</v>
      </c>
      <c r="O6">
        <f>'Project Scoring'!R56</f>
        <v>0</v>
      </c>
      <c r="P6">
        <f>'Project Scoring'!S56</f>
        <v>0</v>
      </c>
      <c r="Q6">
        <f>'Project Scoring'!T56</f>
        <v>0</v>
      </c>
      <c r="R6">
        <f>'Project Scoring'!U56</f>
        <v>0</v>
      </c>
      <c r="S6">
        <f>'Project Scoring'!V56</f>
        <v>0</v>
      </c>
      <c r="T6">
        <f>'Project Scoring'!W56</f>
        <v>0</v>
      </c>
      <c r="U6">
        <f>'Project Scoring'!X56</f>
        <v>0</v>
      </c>
      <c r="V6">
        <f>'Project Scoring'!Y56</f>
        <v>0</v>
      </c>
      <c r="W6">
        <f>'Project Scoring'!Z56</f>
        <v>0</v>
      </c>
      <c r="X6">
        <f>'Project Scoring'!AA56</f>
        <v>0</v>
      </c>
      <c r="Y6">
        <f>'Project Scoring'!AB56</f>
        <v>0</v>
      </c>
      <c r="Z6">
        <f>'Project Scoring'!AC56</f>
        <v>0</v>
      </c>
      <c r="AA6">
        <f>'Project Scoring'!AD56</f>
        <v>0</v>
      </c>
      <c r="AB6">
        <f>'Project Scoring'!AE56</f>
        <v>0</v>
      </c>
      <c r="AC6">
        <f>'Project Scoring'!AF56</f>
        <v>0</v>
      </c>
      <c r="AD6">
        <f>'Project Scoring'!AG56</f>
        <v>0</v>
      </c>
      <c r="AE6">
        <f>'Project Scoring'!AH56</f>
        <v>0</v>
      </c>
      <c r="AF6">
        <f>'Project Scoring'!AI56</f>
        <v>0</v>
      </c>
      <c r="AG6">
        <f>'Project Scoring'!AJ56</f>
        <v>0</v>
      </c>
      <c r="AH6">
        <f>'Project Scoring'!AK56</f>
        <v>0</v>
      </c>
      <c r="AI6">
        <f>'Project Scoring'!AL56</f>
        <v>0</v>
      </c>
      <c r="AJ6">
        <f>'Project Scoring'!AM56</f>
        <v>0</v>
      </c>
      <c r="AK6">
        <f>'Project Scoring'!AN56</f>
        <v>0</v>
      </c>
      <c r="AL6">
        <f>'Project Scoring'!AO56</f>
        <v>0</v>
      </c>
      <c r="AM6">
        <f>'Project Scoring'!AP56</f>
        <v>0</v>
      </c>
      <c r="AN6">
        <f>'Project Scoring'!AQ56</f>
        <v>0</v>
      </c>
      <c r="AO6">
        <f>'Project Scoring'!AR56</f>
        <v>0</v>
      </c>
      <c r="AP6">
        <f>'Project Scoring'!AS56</f>
        <v>0</v>
      </c>
      <c r="AQ6">
        <f>'Project Scoring'!AT56</f>
        <v>0</v>
      </c>
      <c r="AR6">
        <f>'Project Scoring'!AU56</f>
        <v>0</v>
      </c>
      <c r="AS6">
        <f>'Project Scoring'!AV56</f>
        <v>0</v>
      </c>
      <c r="AT6">
        <f>'Project Scoring'!AW56</f>
        <v>0</v>
      </c>
      <c r="AU6">
        <f>'Project Scoring'!AX56</f>
        <v>0</v>
      </c>
      <c r="AV6">
        <f>'Project Scoring'!AY56</f>
        <v>0</v>
      </c>
      <c r="AW6">
        <f>'Project Scoring'!AZ56</f>
        <v>0</v>
      </c>
      <c r="AX6">
        <f>'Project Scoring'!BA56</f>
        <v>0</v>
      </c>
      <c r="AY6">
        <f>'Project Scoring'!BB56</f>
        <v>0</v>
      </c>
      <c r="AZ6">
        <f>'Project Scoring'!BC56</f>
        <v>0</v>
      </c>
      <c r="BA6">
        <f>'Project Scoring'!BD56</f>
        <v>0</v>
      </c>
      <c r="BB6">
        <f>'Project Scoring'!BE56</f>
        <v>0</v>
      </c>
      <c r="BC6">
        <f>'Project Scoring'!BF56</f>
        <v>0</v>
      </c>
      <c r="BD6">
        <f>'Project Scoring'!BG56</f>
        <v>0</v>
      </c>
      <c r="BE6">
        <f>'Project Scoring'!BH56</f>
        <v>0</v>
      </c>
    </row>
    <row r="7" spans="1:57" x14ac:dyDescent="0.3">
      <c r="A7" t="str">
        <f>'Project Scoring'!B57</f>
        <v xml:space="preserve"> Total Project Score = (cost+benefit+ease) - risk</v>
      </c>
      <c r="B7">
        <f>'Project Scoring'!E57</f>
        <v>16</v>
      </c>
      <c r="C7">
        <f>'Project Scoring'!F57</f>
        <v>8</v>
      </c>
      <c r="D7">
        <f>'Project Scoring'!G57</f>
        <v>11.5</v>
      </c>
      <c r="E7">
        <f>'Project Scoring'!H57</f>
        <v>18.5</v>
      </c>
      <c r="F7">
        <f>'Project Scoring'!I57</f>
        <v>5.5</v>
      </c>
      <c r="G7">
        <f>'Project Scoring'!J57</f>
        <v>-4</v>
      </c>
      <c r="H7">
        <f>'Project Scoring'!K57</f>
        <v>-20</v>
      </c>
      <c r="I7">
        <f>'Project Scoring'!L57</f>
        <v>5</v>
      </c>
      <c r="J7">
        <f>'Project Scoring'!M57</f>
        <v>13</v>
      </c>
      <c r="K7">
        <f>'Project Scoring'!N57</f>
        <v>-3.5</v>
      </c>
      <c r="L7">
        <f>'Project Scoring'!O57</f>
        <v>0</v>
      </c>
      <c r="M7">
        <f>'Project Scoring'!P57</f>
        <v>0</v>
      </c>
      <c r="N7">
        <f>'Project Scoring'!Q57</f>
        <v>0</v>
      </c>
      <c r="O7">
        <f>'Project Scoring'!R57</f>
        <v>0</v>
      </c>
      <c r="P7">
        <f>'Project Scoring'!S57</f>
        <v>0</v>
      </c>
      <c r="Q7">
        <f>'Project Scoring'!T57</f>
        <v>0</v>
      </c>
      <c r="R7">
        <f>'Project Scoring'!U57</f>
        <v>0</v>
      </c>
      <c r="S7">
        <f>'Project Scoring'!V57</f>
        <v>0</v>
      </c>
      <c r="T7">
        <f>'Project Scoring'!W57</f>
        <v>0</v>
      </c>
      <c r="U7">
        <f>'Project Scoring'!X57</f>
        <v>0</v>
      </c>
      <c r="V7">
        <f>'Project Scoring'!Y57</f>
        <v>0</v>
      </c>
      <c r="W7">
        <f>'Project Scoring'!Z57</f>
        <v>0</v>
      </c>
      <c r="X7">
        <f>'Project Scoring'!AA57</f>
        <v>0</v>
      </c>
      <c r="Y7">
        <f>'Project Scoring'!AB57</f>
        <v>0</v>
      </c>
      <c r="Z7">
        <f>'Project Scoring'!AC57</f>
        <v>0</v>
      </c>
      <c r="AA7">
        <f>'Project Scoring'!AD57</f>
        <v>0</v>
      </c>
      <c r="AB7">
        <f>'Project Scoring'!AE57</f>
        <v>0</v>
      </c>
      <c r="AC7">
        <f>'Project Scoring'!AF57</f>
        <v>0</v>
      </c>
      <c r="AD7">
        <f>'Project Scoring'!AG57</f>
        <v>0</v>
      </c>
      <c r="AE7">
        <f>'Project Scoring'!AH57</f>
        <v>0</v>
      </c>
      <c r="AF7">
        <f>'Project Scoring'!AI57</f>
        <v>0</v>
      </c>
      <c r="AG7">
        <f>'Project Scoring'!AJ57</f>
        <v>0</v>
      </c>
      <c r="AH7">
        <f>'Project Scoring'!AK57</f>
        <v>0</v>
      </c>
      <c r="AI7">
        <f>'Project Scoring'!AL57</f>
        <v>0</v>
      </c>
      <c r="AJ7">
        <f>'Project Scoring'!AM57</f>
        <v>0</v>
      </c>
      <c r="AK7">
        <f>'Project Scoring'!AN57</f>
        <v>0</v>
      </c>
      <c r="AL7">
        <f>'Project Scoring'!AO57</f>
        <v>0</v>
      </c>
      <c r="AM7">
        <f>'Project Scoring'!AP57</f>
        <v>0</v>
      </c>
      <c r="AN7">
        <f>'Project Scoring'!AQ57</f>
        <v>0</v>
      </c>
      <c r="AO7">
        <f>'Project Scoring'!AR57</f>
        <v>0</v>
      </c>
      <c r="AP7">
        <f>'Project Scoring'!AS57</f>
        <v>0</v>
      </c>
      <c r="AQ7">
        <f>'Project Scoring'!AT57</f>
        <v>0</v>
      </c>
      <c r="AR7">
        <f>'Project Scoring'!AU57</f>
        <v>0</v>
      </c>
      <c r="AS7">
        <f>'Project Scoring'!AV57</f>
        <v>0</v>
      </c>
      <c r="AT7">
        <f>'Project Scoring'!AW57</f>
        <v>0</v>
      </c>
      <c r="AU7">
        <f>'Project Scoring'!AX57</f>
        <v>0</v>
      </c>
      <c r="AV7">
        <f>'Project Scoring'!AY57</f>
        <v>0</v>
      </c>
      <c r="AW7">
        <f>'Project Scoring'!AZ57</f>
        <v>0</v>
      </c>
      <c r="AX7">
        <f>'Project Scoring'!BA57</f>
        <v>0</v>
      </c>
      <c r="AY7">
        <f>'Project Scoring'!BB57</f>
        <v>0</v>
      </c>
      <c r="AZ7">
        <f>'Project Scoring'!BC57</f>
        <v>0</v>
      </c>
      <c r="BA7">
        <f>'Project Scoring'!BD57</f>
        <v>0</v>
      </c>
      <c r="BB7">
        <f>'Project Scoring'!BE57</f>
        <v>0</v>
      </c>
      <c r="BC7">
        <f>'Project Scoring'!BF57</f>
        <v>0</v>
      </c>
      <c r="BD7">
        <f>'Project Scoring'!BG57</f>
        <v>0</v>
      </c>
      <c r="BE7">
        <f>'Project Scoring'!BH57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433d83c9-195b-48fc-9466-c8cf6991a1db">UDTSYA3TUK2F-306-89</_dlc_DocId>
    <_dlc_DocIdUrl xmlns="433d83c9-195b-48fc-9466-c8cf6991a1db">
      <Url>https://dcs.share.sa.gov.au/working-together/digitalstrategy/_layouts/15/DocIdRedir.aspx?ID=UDTSYA3TUK2F-306-89</Url>
      <Description>UDTSYA3TUK2F-306-89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7B96E563C2C54A9E2CC88F95C50AD6" ma:contentTypeVersion="1" ma:contentTypeDescription="Create a new document." ma:contentTypeScope="" ma:versionID="3549a55af50da092c32b8113a831411c">
  <xsd:schema xmlns:xsd="http://www.w3.org/2001/XMLSchema" xmlns:xs="http://www.w3.org/2001/XMLSchema" xmlns:p="http://schemas.microsoft.com/office/2006/metadata/properties" xmlns:ns1="http://schemas.microsoft.com/sharepoint/v3" xmlns:ns2="433d83c9-195b-48fc-9466-c8cf6991a1db" targetNamespace="http://schemas.microsoft.com/office/2006/metadata/properties" ma:root="true" ma:fieldsID="afc897cd5890af7aac74aa40cfda2dc2" ns1:_="" ns2:_="">
    <xsd:import namespace="http://schemas.microsoft.com/sharepoint/v3"/>
    <xsd:import namespace="433d83c9-195b-48fc-9466-c8cf6991a1d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d83c9-195b-48fc-9466-c8cf6991a1d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D945CF-6397-4B72-B295-5F6F87189007}">
  <ds:schemaRefs>
    <ds:schemaRef ds:uri="http://www.w3.org/XML/1998/namespace"/>
    <ds:schemaRef ds:uri="433d83c9-195b-48fc-9466-c8cf6991a1db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0BFC32-6A86-4DDF-8CFE-654ADE61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60AE24-E016-4140-B185-2C75498E8A8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B6F19DE-0C71-4389-B7C9-845FE399E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3d83c9-195b-48fc-9466-c8cf6991a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Project Scoring</vt:lpstr>
      <vt:lpstr>Project Description</vt:lpstr>
      <vt:lpstr>Projects Ranked</vt:lpstr>
      <vt:lpstr>Eval Scorecard</vt:lpstr>
      <vt:lpstr>Picklist Data</vt:lpstr>
      <vt:lpstr>Sheet1</vt:lpstr>
      <vt:lpstr>Prioritisation Bubble Chart</vt:lpstr>
      <vt:lpstr>pick_benefits</vt:lpstr>
      <vt:lpstr>pick_cost</vt:lpstr>
      <vt:lpstr>pick_ease</vt:lpstr>
      <vt:lpstr>pick_man</vt:lpstr>
      <vt:lpstr>pick_risk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2018-08-29T15:00:16Z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0x0101005F7B96E563C2C54A9E2CC88F95C50AD6</vt:lpwstr>
  </property>
  <property fmtid="{D5CDD505-2E9C-101B-9397-08002B2CF9AE}" pid="3" name="_dlc_DocIdItemGuid">
    <vt:lpwstr>e0f51fb7-e246-48f2-9b35-9f81192b6f67</vt:lpwstr>
  </property>
</Properties>
</file>