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-user\Desktop\評価用フォルダ\高橋さん\"/>
    </mc:Choice>
  </mc:AlternateContent>
  <xr:revisionPtr revIDLastSave="0" documentId="13_ncr:1_{8CA5B811-7068-4F7C-B5FB-32A9881353A8}" xr6:coauthVersionLast="47" xr6:coauthVersionMax="47" xr10:uidLastSave="{00000000-0000-0000-0000-000000000000}"/>
  <bookViews>
    <workbookView xWindow="-98" yWindow="-98" windowWidth="21795" windowHeight="13996" activeTab="2" xr2:uid="{00000000-000D-0000-FFFF-FFFF00000000}"/>
  </bookViews>
  <sheets>
    <sheet name="食品幅の評価" sheetId="1" r:id="rId1"/>
    <sheet name="食品バランス評価" sheetId="2" r:id="rId2"/>
    <sheet name="食品深さの評価" sheetId="3" r:id="rId3"/>
  </sheets>
  <definedNames>
    <definedName name="_xlnm._FilterDatabase" localSheetId="1" hidden="1">食品バランス評価!$D$1:$D$1004</definedName>
    <definedName name="_xlnm._FilterDatabase" localSheetId="2" hidden="1">食品深さの評価!$D$1:$D$1006</definedName>
    <definedName name="_xlnm._FilterDatabase" localSheetId="0" hidden="1">食品幅の評価!$C$1:$C$1005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F8f7hVa7lO1ka/Rnw9lfntTMow5vI2JoHT6evkVHSBQ="/>
    </ext>
  </extLst>
</workbook>
</file>

<file path=xl/calcChain.xml><?xml version="1.0" encoding="utf-8"?>
<calcChain xmlns="http://schemas.openxmlformats.org/spreadsheetml/2006/main">
  <c r="J13" i="2" l="1"/>
  <c r="K14" i="3"/>
  <c r="I13" i="2"/>
  <c r="I21" i="2"/>
  <c r="I12" i="2"/>
  <c r="I11" i="2"/>
  <c r="K13" i="3"/>
  <c r="J19" i="3" a="1"/>
  <c r="J19" i="3" s="1"/>
  <c r="J29" i="3"/>
  <c r="J31" i="3"/>
  <c r="K12" i="3"/>
  <c r="K11" i="3"/>
  <c r="K45" i="3"/>
  <c r="I18" i="2"/>
  <c r="I16" i="2"/>
  <c r="F11" i="1"/>
  <c r="I132" i="3"/>
  <c r="I125" i="3"/>
  <c r="H173" i="2"/>
  <c r="H166" i="2"/>
  <c r="I130" i="3"/>
  <c r="I129" i="3"/>
  <c r="I128" i="3"/>
  <c r="I127" i="3"/>
  <c r="I126" i="3"/>
  <c r="H171" i="2"/>
  <c r="H170" i="2"/>
  <c r="H169" i="2"/>
  <c r="H168" i="2"/>
  <c r="H167" i="2"/>
  <c r="F45" i="1"/>
  <c r="F44" i="1"/>
  <c r="F43" i="1"/>
  <c r="F42" i="1"/>
  <c r="F41" i="1"/>
  <c r="F40" i="1"/>
  <c r="F47" i="1" s="1"/>
  <c r="M14" i="3" a="1"/>
  <c r="K20" i="3" a="1"/>
  <c r="K20" i="3" l="1"/>
  <c r="M14" i="3"/>
  <c r="I133" i="3"/>
  <c r="H17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<sst xmlns="http://schemas.openxmlformats.org/spreadsheetml/2006/main" count="1370" uniqueCount="304">
  <si>
    <t>列1</t>
  </si>
  <si>
    <t>列2</t>
  </si>
  <si>
    <t>上位概念から下位概念に向かって評価を行ってください。</t>
  </si>
  <si>
    <t xml:space="preserve">1:上位概念のsubclassとして正しい 
2:上位概念のsubclassとして正しくない </t>
  </si>
  <si>
    <t>例）</t>
  </si>
  <si>
    <r>
      <rPr>
        <sz val="11"/>
        <color theme="1"/>
        <rFont val="Calibri, Arial"/>
      </rPr>
      <t>※下位概念として正しくないという評価が出た場合は、</t>
    </r>
    <r>
      <rPr>
        <b/>
        <sz val="11"/>
        <color theme="1"/>
        <rFont val="Calibri, Arial"/>
      </rPr>
      <t>その下位以降</t>
    </r>
    <r>
      <rPr>
        <sz val="11"/>
        <color theme="1"/>
        <rFont val="Calibri, Arial"/>
      </rPr>
      <t>の評価は不要です。</t>
    </r>
  </si>
  <si>
    <t>概念１</t>
  </si>
  <si>
    <t/>
  </si>
  <si>
    <t>概念２</t>
  </si>
  <si>
    <t>概念２が概念１のsubclassかを評価する</t>
  </si>
  <si>
    <t>概念３</t>
  </si>
  <si>
    <t>概念３が概念１のsubclassかを評価する</t>
  </si>
  <si>
    <t>コメントがあれば記載</t>
  </si>
  <si>
    <t>食品</t>
  </si>
  <si>
    <t>1:気候変動のsubclassとして正しい 
2:気候変動のsubclassとして正しくない</t>
  </si>
  <si>
    <t>野菜</t>
  </si>
  <si>
    <t>果物</t>
  </si>
  <si>
    <t>穀物</t>
  </si>
  <si>
    <t>肉類</t>
  </si>
  <si>
    <t>魚介類</t>
  </si>
  <si>
    <t>乳製品</t>
  </si>
  <si>
    <t>卵</t>
  </si>
  <si>
    <t>豆類</t>
  </si>
  <si>
    <t>ナッツ</t>
  </si>
  <si>
    <t>種子</t>
  </si>
  <si>
    <t>菌類</t>
  </si>
  <si>
    <t>淡水産物</t>
  </si>
  <si>
    <t>海藻類</t>
  </si>
  <si>
    <t>香辛料</t>
  </si>
  <si>
    <t>油脂</t>
  </si>
  <si>
    <t>スイーツ</t>
  </si>
  <si>
    <t>スナック食品</t>
  </si>
  <si>
    <t>パン類</t>
  </si>
  <si>
    <t>パスタ類</t>
  </si>
  <si>
    <t>米飯類</t>
  </si>
  <si>
    <t>調理済み食品</t>
  </si>
  <si>
    <t>冷凍食品</t>
  </si>
  <si>
    <t>缶詰</t>
  </si>
  <si>
    <t>乾燥食品</t>
  </si>
  <si>
    <t>加工食品</t>
  </si>
  <si>
    <t>飲料</t>
  </si>
  <si>
    <t>スープ</t>
  </si>
  <si>
    <t>サラダ</t>
  </si>
  <si>
    <t>サンドイッチ</t>
  </si>
  <si>
    <t>ピザ</t>
  </si>
  <si>
    <t>列3</t>
  </si>
  <si>
    <t>列4</t>
  </si>
  <si>
    <r>
      <rPr>
        <sz val="11"/>
        <color theme="1"/>
        <rFont val="Calibri, Arial"/>
      </rPr>
      <t>※下位概念として正しくないという評価が出た場合は、</t>
    </r>
    <r>
      <rPr>
        <b/>
        <sz val="11"/>
        <color theme="1"/>
        <rFont val="Calibri, Arial"/>
      </rPr>
      <t>その下位以降</t>
    </r>
    <r>
      <rPr>
        <sz val="11"/>
        <color theme="1"/>
        <rFont val="Calibri, Arial"/>
      </rPr>
      <t>の評価は不要です。</t>
    </r>
  </si>
  <si>
    <t>概念４</t>
  </si>
  <si>
    <t>概念４が概念３１のsubclassかを評価する</t>
  </si>
  <si>
    <t>リンゴ</t>
  </si>
  <si>
    <t>フジリンゴ</t>
  </si>
  <si>
    <t>グラニースミス</t>
  </si>
  <si>
    <t>ガラ</t>
  </si>
  <si>
    <t>ピンクレディ</t>
  </si>
  <si>
    <t>ハニークリスプ</t>
  </si>
  <si>
    <t>バナナ</t>
  </si>
  <si>
    <t>キャベンディッシュバナナ(Cavendishbanana)</t>
  </si>
  <si>
    <t>プラターノ(Plantain)</t>
  </si>
  <si>
    <t>レッドバナナ(Redbanana)</t>
  </si>
  <si>
    <t>アップルバナナ(Applebanana)</t>
  </si>
  <si>
    <t>グロスミッシェルバナナ(GrosMichelbanana)</t>
  </si>
  <si>
    <t>イチゴ</t>
  </si>
  <si>
    <t>野イチゴ(Fragariavesca)</t>
  </si>
  <si>
    <t>セイヨウノイチゴ(Fragaria×ananassa)</t>
  </si>
  <si>
    <t>ミヤマイチゴ(Fragarianipponica)</t>
  </si>
  <si>
    <t>オランダイチゴ(Fragaria×hollandica)</t>
  </si>
  <si>
    <t>ハナイチゴ(Fragariaviridis)</t>
  </si>
  <si>
    <t>オレンジ</t>
  </si>
  <si>
    <t>バレンシアオレンジ</t>
  </si>
  <si>
    <t>ブラッドオレンジ</t>
  </si>
  <si>
    <t>ナベルオレンジ</t>
  </si>
  <si>
    <t>マンダリンオレンジ</t>
  </si>
  <si>
    <t>カラマンダリンオレンジ</t>
  </si>
  <si>
    <t>メロン</t>
  </si>
  <si>
    <t>カンタロープ</t>
  </si>
  <si>
    <t>ハネデュー</t>
  </si>
  <si>
    <t>ガリアメロン</t>
  </si>
  <si>
    <t>カサバメロン</t>
  </si>
  <si>
    <t>サンタクロースメロン</t>
  </si>
  <si>
    <t>根菜類</t>
  </si>
  <si>
    <t>ニンジン</t>
  </si>
  <si>
    <t>ダイコン</t>
  </si>
  <si>
    <t>ゴボウ</t>
  </si>
  <si>
    <t>カブ</t>
  </si>
  <si>
    <t>ビーツ</t>
  </si>
  <si>
    <t>葉菜類</t>
  </si>
  <si>
    <t>ケール</t>
  </si>
  <si>
    <t>スイスチャード</t>
  </si>
  <si>
    <t>ほうれん草</t>
  </si>
  <si>
    <t>アルグラ</t>
  </si>
  <si>
    <t>リーフレタス</t>
  </si>
  <si>
    <t>果菜類</t>
  </si>
  <si>
    <t>トマト</t>
  </si>
  <si>
    <t>人参</t>
  </si>
  <si>
    <t>レタス</t>
  </si>
  <si>
    <t>きゅうり</t>
  </si>
  <si>
    <t>ピーマン</t>
  </si>
  <si>
    <t>大豆</t>
  </si>
  <si>
    <t>レンズ豆</t>
  </si>
  <si>
    <t>黒豆</t>
  </si>
  <si>
    <t>インゲン豆</t>
  </si>
  <si>
    <t>ひよこ豆</t>
  </si>
  <si>
    <t>茎菜類</t>
  </si>
  <si>
    <t>白菜類</t>
  </si>
  <si>
    <t>小松菜類</t>
  </si>
  <si>
    <t>ほうれん草類</t>
  </si>
  <si>
    <t>アスパラガス類</t>
  </si>
  <si>
    <t>セロリ類</t>
  </si>
  <si>
    <t>米</t>
  </si>
  <si>
    <t>短粒種</t>
  </si>
  <si>
    <t>中粒種</t>
  </si>
  <si>
    <t>長粒種</t>
  </si>
  <si>
    <t>玄米</t>
  </si>
  <si>
    <t>白米</t>
  </si>
  <si>
    <t>小麦</t>
  </si>
  <si>
    <t>デュラム小麦（Triticumdurum）</t>
  </si>
  <si>
    <t>ハードレッド冬小麦（Triticumaestivumvar.lutescens）</t>
  </si>
  <si>
    <t>ソフトレッド冬小麦（Triticumaestivumvar.aestivum）</t>
  </si>
  <si>
    <t>ハードレッド春小麦（Triticumaestivumvar.erythrospermum）</t>
  </si>
  <si>
    <t>スペルト小麦（Triticumspelta）</t>
  </si>
  <si>
    <t>トウモロコシ</t>
  </si>
  <si>
    <t>デントコーン（DentCorn）</t>
  </si>
  <si>
    <t>フリントコーン（FlintCorn）</t>
  </si>
  <si>
    <t>スイートコーン（SweetCorn）</t>
  </si>
  <si>
    <t>ポップコーン（Popcorn）</t>
  </si>
  <si>
    <t>ポッドコーン（PodCorn）</t>
  </si>
  <si>
    <t>大麦</t>
  </si>
  <si>
    <t>二条大麦</t>
  </si>
  <si>
    <t>六条大麦</t>
  </si>
  <si>
    <t>裸麦</t>
  </si>
  <si>
    <t>冬麦</t>
  </si>
  <si>
    <t>春麦</t>
  </si>
  <si>
    <t>ライ麦</t>
  </si>
  <si>
    <t>ライ麦品種</t>
  </si>
  <si>
    <t>ライ麦畑</t>
  </si>
  <si>
    <t>ライ麦粉</t>
  </si>
  <si>
    <t>ライ麦製パン</t>
  </si>
  <si>
    <t>ライ麦ウィスキー</t>
  </si>
  <si>
    <t>牛肉</t>
  </si>
  <si>
    <t>サーロイン</t>
  </si>
  <si>
    <t>リブアイ</t>
  </si>
  <si>
    <t>テンダーロイン</t>
  </si>
  <si>
    <t>チャック</t>
  </si>
  <si>
    <t>ブリスケット</t>
  </si>
  <si>
    <t>豚肉</t>
  </si>
  <si>
    <t>バラ肉</t>
  </si>
  <si>
    <t>肩ロース</t>
  </si>
  <si>
    <t>ヒレ肉</t>
  </si>
  <si>
    <t>モモ肉</t>
  </si>
  <si>
    <t>豚バラ</t>
  </si>
  <si>
    <t>鶏肉</t>
  </si>
  <si>
    <t>ささみ</t>
  </si>
  <si>
    <t>もも肉</t>
  </si>
  <si>
    <t>むね肉</t>
  </si>
  <si>
    <t>手羽先</t>
  </si>
  <si>
    <t>砂肝</t>
  </si>
  <si>
    <t>羊肉</t>
  </si>
  <si>
    <t>ラム</t>
  </si>
  <si>
    <t>マトン</t>
  </si>
  <si>
    <t>ホゲット</t>
  </si>
  <si>
    <t>羊脂身</t>
  </si>
  <si>
    <t>羊しゃぶ肉</t>
  </si>
  <si>
    <t>馬肉</t>
  </si>
  <si>
    <t>馬刺し</t>
  </si>
  <si>
    <t>燻製馬肉</t>
  </si>
  <si>
    <t>馬肉ソーセージ</t>
  </si>
  <si>
    <t>馬肉ハンバーグ</t>
  </si>
  <si>
    <t>馬肉コロッケ</t>
  </si>
  <si>
    <t>チーズ</t>
  </si>
  <si>
    <t>チェダー</t>
  </si>
  <si>
    <t>ゴーダ</t>
  </si>
  <si>
    <t>ブルーチーズ</t>
  </si>
  <si>
    <t>モッツァレラ</t>
  </si>
  <si>
    <t>フェタ</t>
  </si>
  <si>
    <t>ヨーグルト</t>
  </si>
  <si>
    <t>プレーンヨーグルト</t>
  </si>
  <si>
    <t>ギリシャヨーグルト</t>
  </si>
  <si>
    <t>ドリンクヨーグルト</t>
  </si>
  <si>
    <t>フルーツヨーグルト</t>
  </si>
  <si>
    <t>低脂肪ヨーグルト</t>
  </si>
  <si>
    <t>バター</t>
  </si>
  <si>
    <t>無塩バター</t>
  </si>
  <si>
    <t>有塩バター</t>
  </si>
  <si>
    <t>カルチャードバター（発酵バター）</t>
  </si>
  <si>
    <t>クラリファイドバター（澄ましバター）</t>
  </si>
  <si>
    <t>ホイップバター</t>
  </si>
  <si>
    <t>アイスクリーム</t>
  </si>
  <si>
    <t>ソフトクリーム</t>
  </si>
  <si>
    <t>シャーベット</t>
  </si>
  <si>
    <t>ジェラート</t>
  </si>
  <si>
    <t>サンデー</t>
  </si>
  <si>
    <t>モチアイス</t>
  </si>
  <si>
    <t>ケフィア</t>
  </si>
  <si>
    <t>水ケフィア</t>
  </si>
  <si>
    <t>乳ケフィア</t>
  </si>
  <si>
    <t>穀物ケフィア</t>
  </si>
  <si>
    <t>ココナッツケフィア</t>
  </si>
  <si>
    <t>果実ケフィア</t>
  </si>
  <si>
    <t>列5</t>
  </si>
  <si>
    <r>
      <rPr>
        <sz val="11"/>
        <color theme="1"/>
        <rFont val="Calibri, Arial"/>
      </rPr>
      <t>※下位概念として正しくないという評価が出た場合は、</t>
    </r>
    <r>
      <rPr>
        <b/>
        <sz val="11"/>
        <color theme="1"/>
        <rFont val="Calibri, Arial"/>
      </rPr>
      <t>その下位以降</t>
    </r>
    <r>
      <rPr>
        <sz val="11"/>
        <color theme="1"/>
        <rFont val="Calibri, Arial"/>
      </rPr>
      <t>の評価は不要です。</t>
    </r>
  </si>
  <si>
    <t>野菜スティック用ニンジン</t>
  </si>
  <si>
    <t>ベビーキャロット</t>
  </si>
  <si>
    <t>紫ニンジン</t>
  </si>
  <si>
    <t>春ダイコン</t>
  </si>
  <si>
    <t>夏ダイコン</t>
  </si>
  <si>
    <t>冬ダイコン</t>
  </si>
  <si>
    <t>ハクサイ</t>
  </si>
  <si>
    <t>ブロッコリー</t>
  </si>
  <si>
    <t>カリフラワー</t>
  </si>
  <si>
    <t>ナス科野菜</t>
  </si>
  <si>
    <t>ナス</t>
  </si>
  <si>
    <t>アブラナ科野菜</t>
  </si>
  <si>
    <t>キャベツ</t>
  </si>
  <si>
    <t>ツルナ科野菜</t>
  </si>
  <si>
    <t>カールケール</t>
  </si>
  <si>
    <t>レッドロシアンケール</t>
  </si>
  <si>
    <t>ダイナソーケール</t>
  </si>
  <si>
    <t>フォードフックジャイアント</t>
  </si>
  <si>
    <t>ルビーレッド</t>
  </si>
  <si>
    <t>レインボー(またはブライトライツ)</t>
  </si>
  <si>
    <t>ホウレンソウ</t>
  </si>
  <si>
    <t>ほうれん草の品種</t>
  </si>
  <si>
    <t>栽培方法別のほうれん草</t>
  </si>
  <si>
    <t>利用方法別のほうれん草</t>
  </si>
  <si>
    <t>ふじりんご</t>
  </si>
  <si>
    <t>紅玉(こうぎょく)</t>
  </si>
  <si>
    <t>陽光(ようこう)</t>
  </si>
  <si>
    <t>シナノスイート</t>
  </si>
  <si>
    <t>紅玉りんご</t>
  </si>
  <si>
    <t>山形紅玉（特定の地域で栽培される紅玉りんご）</t>
  </si>
  <si>
    <t>加工用紅玉（ジュースやジャムなどに加工される紅玉りんご）</t>
  </si>
  <si>
    <t>有機紅玉（有機農法で栽培された紅玉りんご）</t>
  </si>
  <si>
    <t>グラニースミスりんご</t>
  </si>
  <si>
    <t>フジりんご</t>
  </si>
  <si>
    <t>ゴールデンデリシャスりんご</t>
  </si>
  <si>
    <t>ブラムリーりんご</t>
  </si>
  <si>
    <t>デザートバナナ</t>
  </si>
  <si>
    <t>キャベンディッシュバナナ</t>
  </si>
  <si>
    <t>レッドバナナ</t>
  </si>
  <si>
    <t>プランテンバナナ</t>
  </si>
  <si>
    <t>フレンチプランテン</t>
  </si>
  <si>
    <t>グリーンプランテン</t>
  </si>
  <si>
    <t>ホーンプランテン</t>
  </si>
  <si>
    <t>赤バナナ</t>
  </si>
  <si>
    <t>レッドジカンダ</t>
  </si>
  <si>
    <t>キューバンレッド</t>
  </si>
  <si>
    <t>ジャマイカンレッド</t>
  </si>
  <si>
    <t>アルペンイチゴ（野生種の1つ）</t>
  </si>
  <si>
    <t>Fragariavescavar.americana</t>
  </si>
  <si>
    <t>Fragariavescavar.vesca</t>
  </si>
  <si>
    <t>Fragariavescavar.semperflorens</t>
  </si>
  <si>
    <t>ヘリテージストロベリー（特定の品種や系統）</t>
  </si>
  <si>
    <t>アルバイオン</t>
  </si>
  <si>
    <t>シーケイプ</t>
  </si>
  <si>
    <t>ヘリテイジ</t>
  </si>
  <si>
    <t>トウヨウイチゴ（アジア原産の品種）</t>
  </si>
  <si>
    <t>おいCベリー</t>
  </si>
  <si>
    <t>紅ほっぺ</t>
  </si>
  <si>
    <t>章姫（あきひめ）</t>
  </si>
  <si>
    <t>デュラム小麦</t>
  </si>
  <si>
    <t>ハードウィート</t>
  </si>
  <si>
    <t>シモリナ</t>
  </si>
  <si>
    <t>パスタ用小麦</t>
  </si>
  <si>
    <t>ハードレッドウィンターウィート</t>
  </si>
  <si>
    <t>ターキー</t>
  </si>
  <si>
    <t>ジャッガー</t>
  </si>
  <si>
    <t>ベイトマン</t>
  </si>
  <si>
    <t>ソフトレッドウィンターウィート</t>
  </si>
  <si>
    <t>早生品種(Early-MaturingVarieties)</t>
  </si>
  <si>
    <t>耐病性品種(Disease-ResistantVarieties)</t>
  </si>
  <si>
    <t>高収量品種(High-YieldVarieties)</t>
  </si>
  <si>
    <t>糙米（玄米）</t>
  </si>
  <si>
    <t>有機糙米</t>
  </si>
  <si>
    <t>白米に精米される前の糙米</t>
  </si>
  <si>
    <t>栄養強化糙米</t>
  </si>
  <si>
    <t>精米</t>
  </si>
  <si>
    <t>白米（はくまい）</t>
  </si>
  <si>
    <t>無洗米（むせんまい）</t>
  </si>
  <si>
    <t>胚芽米（はいがまい）</t>
  </si>
  <si>
    <t>もち米</t>
  </si>
  <si>
    <t>白もち米</t>
  </si>
  <si>
    <t>赤もち米</t>
  </si>
  <si>
    <t>黒もち米</t>
  </si>
  <si>
    <t>スイートコーン</t>
  </si>
  <si>
    <t>ベビーコーン</t>
  </si>
  <si>
    <t>ポップコーン用コーン</t>
  </si>
  <si>
    <t>フィールドコーン</t>
  </si>
  <si>
    <t>ポップコーン</t>
  </si>
  <si>
    <t>フレーバーポップコーン</t>
  </si>
  <si>
    <t>マイクロウェーブポップコーン</t>
  </si>
  <si>
    <t>ケトルコーン</t>
  </si>
  <si>
    <t>デントコーン</t>
  </si>
  <si>
    <t>イエローデントコーン</t>
  </si>
  <si>
    <t>ホワイトデントコーン</t>
  </si>
  <si>
    <t>レッドデントコーン</t>
  </si>
  <si>
    <t>1の個数</t>
    <rPh sb="2" eb="4">
      <t>コスウ</t>
    </rPh>
    <phoneticPr fontId="6"/>
  </si>
  <si>
    <t>2の個数</t>
    <rPh sb="2" eb="4">
      <t>コスウ</t>
    </rPh>
    <phoneticPr fontId="6"/>
  </si>
  <si>
    <t>全てのセルの数</t>
    <rPh sb="0" eb="1">
      <t>スベ</t>
    </rPh>
    <rPh sb="6" eb="7">
      <t>カズ</t>
    </rPh>
    <phoneticPr fontId="6"/>
  </si>
  <si>
    <t>1+2の合計</t>
    <rPh sb="4" eb="6">
      <t>ゴウケイ</t>
    </rPh>
    <phoneticPr fontId="6"/>
  </si>
  <si>
    <t>空白のセルの数</t>
    <rPh sb="0" eb="2">
      <t>クウハク</t>
    </rPh>
    <rPh sb="6" eb="7">
      <t>カズ</t>
    </rPh>
    <phoneticPr fontId="6"/>
  </si>
  <si>
    <r>
      <t>2</t>
    </r>
    <r>
      <rPr>
        <sz val="11"/>
        <color theme="1"/>
        <rFont val="Yu Gothic"/>
        <family val="2"/>
        <charset val="128"/>
      </rPr>
      <t>の個数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ＭＳ ゴシック"/>
        <family val="3"/>
        <charset val="128"/>
      </rPr>
      <t>空白セルの数</t>
    </r>
    <rPh sb="2" eb="4">
      <t>コスウ</t>
    </rPh>
    <rPh sb="5" eb="7">
      <t>クウハク</t>
    </rPh>
    <rPh sb="10" eb="11">
      <t>カズ</t>
    </rPh>
    <phoneticPr fontId="6"/>
  </si>
  <si>
    <t>subclassの正答率</t>
    <rPh sb="9" eb="12">
      <t>セイトウリツ</t>
    </rPh>
    <phoneticPr fontId="6"/>
  </si>
  <si>
    <r>
      <t>subclass</t>
    </r>
    <r>
      <rPr>
        <sz val="11"/>
        <color theme="1"/>
        <rFont val="ＭＳ ゴシック"/>
        <family val="3"/>
        <charset val="128"/>
      </rPr>
      <t>の正答率</t>
    </r>
    <rPh sb="9" eb="12">
      <t>セイトウリツ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</si>
</sst>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, Arial"/>
    </font>
    <font>
      <b/>
      <sz val="11"/>
      <color theme="1"/>
      <name val="Calibri, Arial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Courier New"/>
      <family val="3"/>
    </font>
    <font>
      <sz val="11"/>
      <color theme="1"/>
      <name val="ＭＳ Ｐゴシック"/>
      <family val="3"/>
      <charset val="128"/>
    </font>
    <font>
      <sz val="11"/>
      <color theme="1"/>
      <name val="Yu Gothic"/>
      <family val="2"/>
      <charset val="128"/>
    </font>
    <font>
      <sz val="11"/>
      <color theme="1"/>
      <name val="ＭＳ ゴシック"/>
      <family val="3"/>
      <charset val="128"/>
    </font>
    <font>
      <sz val="5"/>
      <color rgb="FFFFFFFF"/>
      <name val="Courier New"/>
      <family val="3"/>
    </font>
    <font>
      <sz val="6"/>
      <color rgb="FFABB2B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workbookViewId="0">
      <pane ySplit="6" topLeftCell="A7" activePane="bottomLeft" state="frozen"/>
      <selection pane="bottomLeft" activeCell="F11" sqref="F11"/>
    </sheetView>
  </sheetViews>
  <sheetFormatPr defaultColWidth="14.3984375" defaultRowHeight="15" customHeight="1"/>
  <cols>
    <col min="1" max="1" width="11" customWidth="1"/>
    <col min="2" max="2" width="13.73046875" customWidth="1"/>
    <col min="3" max="3" width="74" customWidth="1"/>
    <col min="4" max="4" width="19.53125" customWidth="1"/>
    <col min="5" max="26" width="8.73046875" customWidth="1"/>
  </cols>
  <sheetData>
    <row r="1" spans="1:26" ht="17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>
      <c r="A2" s="1"/>
      <c r="B2" s="1"/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1" t="s">
        <v>4</v>
      </c>
      <c r="B3" s="1"/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1" t="s">
        <v>6</v>
      </c>
      <c r="B4" s="1" t="s">
        <v>7</v>
      </c>
      <c r="C4" s="1"/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1" t="s">
        <v>8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1" t="s">
        <v>7</v>
      </c>
      <c r="B6" s="1" t="s">
        <v>10</v>
      </c>
      <c r="C6" s="1" t="s">
        <v>11</v>
      </c>
      <c r="D6" s="1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2" t="s">
        <v>7</v>
      </c>
      <c r="B7" s="2" t="s">
        <v>7</v>
      </c>
    </row>
    <row r="8" spans="1:26" ht="14.25">
      <c r="A8" s="2" t="s">
        <v>13</v>
      </c>
      <c r="B8" s="2" t="s">
        <v>7</v>
      </c>
      <c r="C8" s="2" t="s">
        <v>14</v>
      </c>
      <c r="D8" s="2" t="s">
        <v>12</v>
      </c>
    </row>
    <row r="9" spans="1:26" ht="17.25" customHeight="1">
      <c r="A9" s="2" t="s">
        <v>7</v>
      </c>
      <c r="B9" s="2" t="s">
        <v>15</v>
      </c>
      <c r="C9" s="3">
        <v>1</v>
      </c>
    </row>
    <row r="10" spans="1:26" ht="17.25" customHeight="1">
      <c r="A10" s="2" t="s">
        <v>7</v>
      </c>
      <c r="B10" s="2" t="s">
        <v>16</v>
      </c>
      <c r="C10" s="3">
        <v>1</v>
      </c>
      <c r="E10">
        <v>1</v>
      </c>
    </row>
    <row r="11" spans="1:26" ht="17.25" customHeight="1">
      <c r="A11" s="2" t="s">
        <v>7</v>
      </c>
      <c r="B11" s="2" t="s">
        <v>17</v>
      </c>
      <c r="C11" s="3">
        <v>1</v>
      </c>
      <c r="E11">
        <v>2</v>
      </c>
      <c r="F11">
        <f>27/30*100</f>
        <v>90</v>
      </c>
    </row>
    <row r="12" spans="1:26" ht="17.25" customHeight="1">
      <c r="A12" s="2" t="s">
        <v>7</v>
      </c>
      <c r="B12" s="2" t="s">
        <v>18</v>
      </c>
      <c r="C12" s="3">
        <v>1</v>
      </c>
      <c r="E12">
        <v>3</v>
      </c>
    </row>
    <row r="13" spans="1:26" ht="17.25" customHeight="1">
      <c r="A13" s="2" t="s">
        <v>7</v>
      </c>
      <c r="B13" s="2" t="s">
        <v>19</v>
      </c>
      <c r="C13" s="3">
        <v>1</v>
      </c>
      <c r="E13">
        <v>4</v>
      </c>
    </row>
    <row r="14" spans="1:26" ht="17.25" customHeight="1">
      <c r="A14" s="2" t="s">
        <v>7</v>
      </c>
      <c r="B14" s="2" t="s">
        <v>20</v>
      </c>
      <c r="C14" s="3">
        <v>1</v>
      </c>
      <c r="E14">
        <v>5</v>
      </c>
    </row>
    <row r="15" spans="1:26" ht="17.25" customHeight="1">
      <c r="A15" s="2" t="s">
        <v>7</v>
      </c>
      <c r="B15" s="2" t="s">
        <v>21</v>
      </c>
      <c r="C15" s="3">
        <v>1</v>
      </c>
    </row>
    <row r="16" spans="1:26" ht="17.25" customHeight="1">
      <c r="A16" s="2" t="s">
        <v>7</v>
      </c>
      <c r="B16" s="2" t="s">
        <v>22</v>
      </c>
      <c r="C16" s="3">
        <v>1</v>
      </c>
    </row>
    <row r="17" spans="1:3" ht="17.25" customHeight="1">
      <c r="A17" s="2" t="s">
        <v>7</v>
      </c>
      <c r="B17" s="2" t="s">
        <v>23</v>
      </c>
      <c r="C17" s="3">
        <v>1</v>
      </c>
    </row>
    <row r="18" spans="1:3" ht="17.25" customHeight="1">
      <c r="A18" s="2" t="s">
        <v>7</v>
      </c>
      <c r="B18" s="2" t="s">
        <v>24</v>
      </c>
      <c r="C18" s="3">
        <v>2</v>
      </c>
    </row>
    <row r="19" spans="1:3" ht="17.25" customHeight="1">
      <c r="A19" s="2" t="s">
        <v>7</v>
      </c>
      <c r="B19" s="2" t="s">
        <v>25</v>
      </c>
      <c r="C19" s="3">
        <v>2</v>
      </c>
    </row>
    <row r="20" spans="1:3" ht="17.25" customHeight="1">
      <c r="A20" s="2" t="s">
        <v>7</v>
      </c>
      <c r="B20" s="2" t="s">
        <v>26</v>
      </c>
      <c r="C20" s="3">
        <v>1</v>
      </c>
    </row>
    <row r="21" spans="1:3" ht="17.25" customHeight="1">
      <c r="A21" s="2" t="s">
        <v>7</v>
      </c>
      <c r="B21" s="2" t="s">
        <v>27</v>
      </c>
      <c r="C21" s="3">
        <v>1</v>
      </c>
    </row>
    <row r="22" spans="1:3" ht="17.25" customHeight="1">
      <c r="A22" s="2" t="s">
        <v>7</v>
      </c>
      <c r="B22" s="2" t="s">
        <v>28</v>
      </c>
      <c r="C22" s="3">
        <v>1</v>
      </c>
    </row>
    <row r="23" spans="1:3" ht="17.25" customHeight="1">
      <c r="A23" s="2" t="s">
        <v>7</v>
      </c>
      <c r="B23" s="2" t="s">
        <v>29</v>
      </c>
      <c r="C23" s="3">
        <v>2</v>
      </c>
    </row>
    <row r="24" spans="1:3" ht="17.25" customHeight="1">
      <c r="A24" s="2" t="s">
        <v>7</v>
      </c>
      <c r="B24" s="2" t="s">
        <v>30</v>
      </c>
      <c r="C24" s="3">
        <v>1</v>
      </c>
    </row>
    <row r="25" spans="1:3" ht="17.25" customHeight="1">
      <c r="A25" s="2" t="s">
        <v>7</v>
      </c>
      <c r="B25" s="2" t="s">
        <v>31</v>
      </c>
      <c r="C25" s="3">
        <v>1</v>
      </c>
    </row>
    <row r="26" spans="1:3" ht="17.25" customHeight="1">
      <c r="A26" s="2" t="s">
        <v>7</v>
      </c>
      <c r="B26" s="2" t="s">
        <v>32</v>
      </c>
      <c r="C26" s="3">
        <v>1</v>
      </c>
    </row>
    <row r="27" spans="1:3" ht="17.25" customHeight="1">
      <c r="A27" s="2" t="s">
        <v>7</v>
      </c>
      <c r="B27" s="2" t="s">
        <v>33</v>
      </c>
      <c r="C27" s="3">
        <v>1</v>
      </c>
    </row>
    <row r="28" spans="1:3" ht="17.25" customHeight="1">
      <c r="A28" s="2" t="s">
        <v>7</v>
      </c>
      <c r="B28" s="2" t="s">
        <v>34</v>
      </c>
      <c r="C28" s="3">
        <v>1</v>
      </c>
    </row>
    <row r="29" spans="1:3" ht="17.25" customHeight="1">
      <c r="A29" s="2" t="s">
        <v>7</v>
      </c>
      <c r="B29" s="2" t="s">
        <v>35</v>
      </c>
      <c r="C29" s="3">
        <v>1</v>
      </c>
    </row>
    <row r="30" spans="1:3" ht="17.25" customHeight="1">
      <c r="A30" s="2" t="s">
        <v>7</v>
      </c>
      <c r="B30" s="2" t="s">
        <v>36</v>
      </c>
      <c r="C30" s="3">
        <v>1</v>
      </c>
    </row>
    <row r="31" spans="1:3" ht="17.25" customHeight="1">
      <c r="A31" s="2" t="s">
        <v>7</v>
      </c>
      <c r="B31" s="2" t="s">
        <v>37</v>
      </c>
      <c r="C31" s="3">
        <v>1</v>
      </c>
    </row>
    <row r="32" spans="1:3" ht="17.25" customHeight="1">
      <c r="A32" s="2" t="s">
        <v>7</v>
      </c>
      <c r="B32" s="2" t="s">
        <v>38</v>
      </c>
      <c r="C32" s="3">
        <v>1</v>
      </c>
    </row>
    <row r="33" spans="1:6" ht="17.25" customHeight="1">
      <c r="A33" s="2" t="s">
        <v>7</v>
      </c>
      <c r="B33" s="2" t="s">
        <v>39</v>
      </c>
      <c r="C33" s="3">
        <v>1</v>
      </c>
    </row>
    <row r="34" spans="1:6" ht="17.25" customHeight="1">
      <c r="A34" s="2" t="s">
        <v>7</v>
      </c>
      <c r="B34" s="2" t="s">
        <v>40</v>
      </c>
      <c r="C34" s="3">
        <v>1</v>
      </c>
    </row>
    <row r="35" spans="1:6" ht="17.25" customHeight="1">
      <c r="A35" s="2" t="s">
        <v>7</v>
      </c>
      <c r="B35" s="2" t="s">
        <v>41</v>
      </c>
      <c r="C35" s="3">
        <v>1</v>
      </c>
    </row>
    <row r="36" spans="1:6" ht="17.25" customHeight="1">
      <c r="A36" s="2" t="s">
        <v>7</v>
      </c>
      <c r="B36" s="2" t="s">
        <v>42</v>
      </c>
      <c r="C36" s="3">
        <v>1</v>
      </c>
    </row>
    <row r="37" spans="1:6" ht="17.25" customHeight="1">
      <c r="A37" s="2" t="s">
        <v>7</v>
      </c>
      <c r="B37" s="2" t="s">
        <v>43</v>
      </c>
      <c r="C37" s="3">
        <v>1</v>
      </c>
    </row>
    <row r="38" spans="1:6" ht="17.25" customHeight="1">
      <c r="A38" s="2" t="s">
        <v>7</v>
      </c>
      <c r="B38" s="2" t="s">
        <v>44</v>
      </c>
      <c r="C38" s="3">
        <v>1</v>
      </c>
    </row>
    <row r="39" spans="1:6" ht="17.25" customHeight="1">
      <c r="A39" s="2" t="s">
        <v>7</v>
      </c>
      <c r="B39" s="2" t="s">
        <v>7</v>
      </c>
    </row>
    <row r="40" spans="1:6" ht="17.25" customHeight="1">
      <c r="E40" s="4" t="s">
        <v>296</v>
      </c>
      <c r="F40" s="5">
        <f>COUNTIFS(C9:C38, 1)</f>
        <v>27</v>
      </c>
    </row>
    <row r="41" spans="1:6" ht="17.25" customHeight="1">
      <c r="E41" s="4" t="s">
        <v>297</v>
      </c>
      <c r="F41" s="5">
        <f>COUNTIFS(C9:C38, 2)</f>
        <v>3</v>
      </c>
    </row>
    <row r="42" spans="1:6" ht="17.25" customHeight="1">
      <c r="E42" s="4" t="s">
        <v>298</v>
      </c>
      <c r="F42">
        <f>COUNTA(C9:C38) + COUNTBLANK(C9:C38)</f>
        <v>30</v>
      </c>
    </row>
    <row r="43" spans="1:6" ht="17.25" customHeight="1">
      <c r="E43" s="4" t="s">
        <v>299</v>
      </c>
      <c r="F43">
        <f>COUNTIFS(C9:C38,1)+COUNTIFS(C9:C38,2)</f>
        <v>30</v>
      </c>
    </row>
    <row r="44" spans="1:6" ht="17.25" customHeight="1">
      <c r="E44" s="6" t="s">
        <v>300</v>
      </c>
      <c r="F44">
        <f>COUNTA(C9:C38) + COUNTBLANK(C9:C38)-(COUNTIFS(C9:C38,1)+COUNTIFS(C9:C38,2))</f>
        <v>0</v>
      </c>
    </row>
    <row r="45" spans="1:6" ht="17.25" customHeight="1">
      <c r="E45" s="4" t="s">
        <v>301</v>
      </c>
      <c r="F45">
        <f>COUNTIFS(C9:C38, 2)+(COUNTA(C9:C38) + COUNTBLANK(C9:C38)-(COUNTIFS(C9:C38,1)+COUNTIFS(C9:C38,2)))</f>
        <v>3</v>
      </c>
    </row>
    <row r="46" spans="1:6" ht="17.25" customHeight="1"/>
    <row r="47" spans="1:6" ht="17.25" customHeight="1">
      <c r="E47" s="4" t="s">
        <v>302</v>
      </c>
      <c r="F47">
        <f>F40/F42*100</f>
        <v>90</v>
      </c>
    </row>
    <row r="48" spans="1:6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</sheetData>
  <autoFilter ref="C1:C1005" xr:uid="{00000000-0001-0000-0000-000000000000}"/>
  <phoneticPr fontId="6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topLeftCell="C1" workbookViewId="0">
      <pane ySplit="7" topLeftCell="A8" activePane="bottomLeft" state="frozen"/>
      <selection pane="bottomLeft" activeCell="G9" sqref="G9:M174"/>
    </sheetView>
  </sheetViews>
  <sheetFormatPr defaultColWidth="14.3984375" defaultRowHeight="15" customHeight="1"/>
  <cols>
    <col min="1" max="2" width="11" customWidth="1"/>
    <col min="3" max="3" width="14" customWidth="1"/>
    <col min="4" max="4" width="54.265625" customWidth="1"/>
    <col min="5" max="5" width="23.53125" customWidth="1"/>
    <col min="6" max="6" width="19.53125" customWidth="1"/>
    <col min="7" max="26" width="8.73046875" customWidth="1"/>
  </cols>
  <sheetData>
    <row r="1" spans="1:26" ht="17.25" customHeight="1">
      <c r="A1" s="1" t="s">
        <v>0</v>
      </c>
      <c r="B1" s="1" t="s">
        <v>1</v>
      </c>
      <c r="C1" s="1" t="s">
        <v>45</v>
      </c>
      <c r="D1" s="1" t="s">
        <v>46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1"/>
      <c r="B2" s="1"/>
      <c r="C2" s="1"/>
      <c r="D2" s="1"/>
      <c r="E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1" t="s">
        <v>4</v>
      </c>
      <c r="B3" s="1"/>
      <c r="C3" s="1"/>
      <c r="D3" s="1"/>
      <c r="E3" s="1" t="s">
        <v>47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1" t="s">
        <v>6</v>
      </c>
      <c r="B4" s="1" t="s">
        <v>7</v>
      </c>
      <c r="C4" s="1" t="s">
        <v>7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1" t="s">
        <v>8</v>
      </c>
      <c r="C5" s="1"/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1" t="s">
        <v>7</v>
      </c>
      <c r="B6" s="1" t="s">
        <v>10</v>
      </c>
      <c r="C6" s="1" t="s">
        <v>7</v>
      </c>
      <c r="D6" s="1" t="s">
        <v>7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1"/>
      <c r="B7" s="1"/>
      <c r="C7" s="1" t="s">
        <v>48</v>
      </c>
      <c r="D7" s="1"/>
      <c r="E7" s="1" t="s">
        <v>49</v>
      </c>
      <c r="F7" s="1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/>
    <row r="9" spans="1:26" ht="14.25">
      <c r="A9" s="2" t="s">
        <v>13</v>
      </c>
      <c r="B9" s="2" t="s">
        <v>7</v>
      </c>
      <c r="C9" s="2" t="s">
        <v>7</v>
      </c>
      <c r="D9" s="2" t="s">
        <v>7</v>
      </c>
      <c r="E9" s="2" t="s">
        <v>3</v>
      </c>
      <c r="F9" s="2" t="s">
        <v>12</v>
      </c>
    </row>
    <row r="10" spans="1:26" ht="17.25" customHeight="1">
      <c r="A10" s="2" t="s">
        <v>7</v>
      </c>
      <c r="B10" s="2" t="s">
        <v>16</v>
      </c>
      <c r="C10" s="2" t="s">
        <v>7</v>
      </c>
      <c r="D10" s="2" t="s">
        <v>7</v>
      </c>
      <c r="E10" s="3">
        <v>1</v>
      </c>
      <c r="G10" s="3">
        <v>1</v>
      </c>
      <c r="H10">
        <v>1</v>
      </c>
    </row>
    <row r="11" spans="1:26" ht="17.25" customHeight="1">
      <c r="A11" s="2" t="s">
        <v>7</v>
      </c>
      <c r="B11" s="2" t="s">
        <v>7</v>
      </c>
      <c r="C11" s="2" t="s">
        <v>50</v>
      </c>
      <c r="D11" s="2" t="s">
        <v>7</v>
      </c>
      <c r="E11" s="3">
        <v>1</v>
      </c>
      <c r="G11" s="3">
        <v>1</v>
      </c>
      <c r="H11">
        <v>2</v>
      </c>
      <c r="I11">
        <f>5/5*100</f>
        <v>100</v>
      </c>
    </row>
    <row r="12" spans="1:26" ht="17.25" customHeight="1">
      <c r="A12" s="2" t="s">
        <v>7</v>
      </c>
      <c r="B12" s="2" t="s">
        <v>7</v>
      </c>
      <c r="C12" s="2" t="s">
        <v>7</v>
      </c>
      <c r="D12" s="2" t="s">
        <v>51</v>
      </c>
      <c r="E12" s="3">
        <v>1</v>
      </c>
      <c r="G12" s="3">
        <v>1</v>
      </c>
      <c r="H12">
        <v>3</v>
      </c>
      <c r="I12">
        <f>25/25*100</f>
        <v>100</v>
      </c>
    </row>
    <row r="13" spans="1:26" ht="17.25" customHeight="1">
      <c r="A13" s="2" t="s">
        <v>7</v>
      </c>
      <c r="B13" s="2" t="s">
        <v>7</v>
      </c>
      <c r="C13" s="2" t="s">
        <v>7</v>
      </c>
      <c r="D13" s="2" t="s">
        <v>52</v>
      </c>
      <c r="E13" s="3">
        <v>1</v>
      </c>
      <c r="G13" s="3">
        <v>1</v>
      </c>
      <c r="H13">
        <v>4</v>
      </c>
      <c r="I13">
        <f>111/125*100</f>
        <v>88.8</v>
      </c>
      <c r="J13" s="8">
        <f>J30</f>
        <v>0</v>
      </c>
      <c r="K13">
        <v>0</v>
      </c>
    </row>
    <row r="14" spans="1:26" ht="17.25" customHeight="1">
      <c r="A14" s="2" t="s">
        <v>7</v>
      </c>
      <c r="B14" s="2" t="s">
        <v>7</v>
      </c>
      <c r="C14" s="2" t="s">
        <v>7</v>
      </c>
      <c r="D14" s="2" t="s">
        <v>53</v>
      </c>
      <c r="E14" s="3">
        <v>2</v>
      </c>
      <c r="G14" s="3">
        <v>2</v>
      </c>
      <c r="H14">
        <v>5</v>
      </c>
    </row>
    <row r="15" spans="1:26" ht="17.25" customHeight="1">
      <c r="A15" s="2" t="s">
        <v>7</v>
      </c>
      <c r="B15" s="2" t="s">
        <v>7</v>
      </c>
      <c r="C15" s="2" t="s">
        <v>7</v>
      </c>
      <c r="D15" s="2" t="s">
        <v>54</v>
      </c>
      <c r="E15" s="3">
        <v>2</v>
      </c>
      <c r="G15" s="3">
        <v>2</v>
      </c>
    </row>
    <row r="16" spans="1:26" ht="17.25" customHeight="1">
      <c r="A16" s="2" t="s">
        <v>7</v>
      </c>
      <c r="B16" s="2" t="s">
        <v>7</v>
      </c>
      <c r="C16" s="2" t="s">
        <v>7</v>
      </c>
      <c r="D16" s="2" t="s">
        <v>55</v>
      </c>
      <c r="E16" s="3">
        <v>1</v>
      </c>
      <c r="G16" s="3">
        <v>1</v>
      </c>
      <c r="I16">
        <f>COUNTIF(G12:G164,1)</f>
        <v>139</v>
      </c>
      <c r="J16" s="8"/>
    </row>
    <row r="17" spans="1:10" ht="17.25" customHeight="1">
      <c r="A17" s="2" t="s">
        <v>7</v>
      </c>
      <c r="B17" s="2" t="s">
        <v>7</v>
      </c>
      <c r="C17" s="2" t="s">
        <v>56</v>
      </c>
      <c r="D17" s="2" t="s">
        <v>7</v>
      </c>
      <c r="E17" s="3">
        <v>1</v>
      </c>
      <c r="G17" s="3">
        <v>1</v>
      </c>
    </row>
    <row r="18" spans="1:10" ht="17.25" customHeight="1">
      <c r="A18" s="2" t="s">
        <v>7</v>
      </c>
      <c r="B18" s="2" t="s">
        <v>7</v>
      </c>
      <c r="C18" s="2" t="s">
        <v>7</v>
      </c>
      <c r="D18" s="2" t="s">
        <v>57</v>
      </c>
      <c r="E18" s="3">
        <v>1</v>
      </c>
      <c r="G18" s="3">
        <v>1</v>
      </c>
      <c r="I18">
        <f>COUNTA(G12:G164)</f>
        <v>153</v>
      </c>
    </row>
    <row r="19" spans="1:10" ht="17.25" customHeight="1">
      <c r="A19" s="2" t="s">
        <v>7</v>
      </c>
      <c r="B19" s="2" t="s">
        <v>7</v>
      </c>
      <c r="C19" s="2" t="s">
        <v>7</v>
      </c>
      <c r="D19" s="2" t="s">
        <v>58</v>
      </c>
      <c r="E19" s="3">
        <v>1</v>
      </c>
      <c r="G19" s="3">
        <v>1</v>
      </c>
      <c r="I19" s="8"/>
      <c r="J19" s="8"/>
    </row>
    <row r="20" spans="1:10" ht="17.25" customHeight="1">
      <c r="A20" s="2" t="s">
        <v>7</v>
      </c>
      <c r="B20" s="2" t="s">
        <v>7</v>
      </c>
      <c r="C20" s="2" t="s">
        <v>7</v>
      </c>
      <c r="D20" s="2" t="s">
        <v>59</v>
      </c>
      <c r="E20" s="3">
        <v>1</v>
      </c>
      <c r="G20" s="3">
        <v>1</v>
      </c>
    </row>
    <row r="21" spans="1:10" ht="17.25" customHeight="1">
      <c r="A21" s="2" t="s">
        <v>7</v>
      </c>
      <c r="B21" s="2" t="s">
        <v>7</v>
      </c>
      <c r="C21" s="2" t="s">
        <v>7</v>
      </c>
      <c r="D21" s="2" t="s">
        <v>60</v>
      </c>
      <c r="E21" s="3">
        <v>1</v>
      </c>
      <c r="G21" s="3">
        <v>1</v>
      </c>
      <c r="I21">
        <f>SUBTOTAL(103,D12:D164)</f>
        <v>153</v>
      </c>
    </row>
    <row r="22" spans="1:10" ht="17.25" customHeight="1">
      <c r="A22" s="2" t="s">
        <v>7</v>
      </c>
      <c r="B22" s="2" t="s">
        <v>7</v>
      </c>
      <c r="C22" s="2" t="s">
        <v>7</v>
      </c>
      <c r="D22" s="2" t="s">
        <v>61</v>
      </c>
      <c r="E22" s="3">
        <v>1</v>
      </c>
      <c r="G22" s="3">
        <v>1</v>
      </c>
    </row>
    <row r="23" spans="1:10" ht="17.25" customHeight="1">
      <c r="A23" s="2" t="s">
        <v>7</v>
      </c>
      <c r="B23" s="2" t="s">
        <v>7</v>
      </c>
      <c r="C23" s="2" t="s">
        <v>62</v>
      </c>
      <c r="D23" s="2" t="s">
        <v>7</v>
      </c>
      <c r="E23" s="3">
        <v>1</v>
      </c>
      <c r="G23" s="3">
        <v>1</v>
      </c>
    </row>
    <row r="24" spans="1:10" ht="17.25" customHeight="1">
      <c r="A24" s="2" t="s">
        <v>7</v>
      </c>
      <c r="B24" s="2" t="s">
        <v>7</v>
      </c>
      <c r="C24" s="2" t="s">
        <v>7</v>
      </c>
      <c r="D24" s="2" t="s">
        <v>63</v>
      </c>
      <c r="E24" s="3">
        <v>1</v>
      </c>
      <c r="G24" s="3">
        <v>1</v>
      </c>
      <c r="I24" s="8"/>
    </row>
    <row r="25" spans="1:10" ht="17.25" customHeight="1">
      <c r="A25" s="2" t="s">
        <v>7</v>
      </c>
      <c r="B25" s="2" t="s">
        <v>7</v>
      </c>
      <c r="C25" s="2" t="s">
        <v>7</v>
      </c>
      <c r="D25" s="2" t="s">
        <v>64</v>
      </c>
      <c r="E25" s="3">
        <v>1</v>
      </c>
      <c r="G25" s="3">
        <v>1</v>
      </c>
    </row>
    <row r="26" spans="1:10" ht="17.25" customHeight="1">
      <c r="A26" s="2" t="s">
        <v>7</v>
      </c>
      <c r="B26" s="2" t="s">
        <v>7</v>
      </c>
      <c r="C26" s="2" t="s">
        <v>7</v>
      </c>
      <c r="D26" s="2" t="s">
        <v>65</v>
      </c>
      <c r="E26" s="3">
        <v>1</v>
      </c>
      <c r="G26" s="3">
        <v>1</v>
      </c>
    </row>
    <row r="27" spans="1:10" ht="17.25" customHeight="1">
      <c r="A27" s="2" t="s">
        <v>7</v>
      </c>
      <c r="B27" s="2" t="s">
        <v>7</v>
      </c>
      <c r="C27" s="2" t="s">
        <v>7</v>
      </c>
      <c r="D27" s="2" t="s">
        <v>66</v>
      </c>
      <c r="E27" s="3">
        <v>1</v>
      </c>
      <c r="G27" s="3">
        <v>1</v>
      </c>
    </row>
    <row r="28" spans="1:10" ht="17.25" customHeight="1">
      <c r="A28" s="2" t="s">
        <v>7</v>
      </c>
      <c r="B28" s="2" t="s">
        <v>7</v>
      </c>
      <c r="C28" s="2" t="s">
        <v>7</v>
      </c>
      <c r="D28" s="2" t="s">
        <v>67</v>
      </c>
      <c r="E28" s="3">
        <v>2</v>
      </c>
      <c r="G28" s="3">
        <v>2</v>
      </c>
    </row>
    <row r="29" spans="1:10" ht="17.25" customHeight="1">
      <c r="A29" s="2" t="s">
        <v>7</v>
      </c>
      <c r="B29" s="2" t="s">
        <v>7</v>
      </c>
      <c r="C29" s="2" t="s">
        <v>68</v>
      </c>
      <c r="D29" s="2" t="s">
        <v>7</v>
      </c>
      <c r="E29" s="3">
        <v>1</v>
      </c>
      <c r="G29" s="3">
        <v>1</v>
      </c>
    </row>
    <row r="30" spans="1:10" ht="17.25" customHeight="1">
      <c r="A30" s="2" t="s">
        <v>7</v>
      </c>
      <c r="B30" s="2" t="s">
        <v>7</v>
      </c>
      <c r="C30" s="2" t="s">
        <v>7</v>
      </c>
      <c r="D30" s="2" t="s">
        <v>69</v>
      </c>
      <c r="E30" s="3">
        <v>1</v>
      </c>
      <c r="G30" s="3">
        <v>1</v>
      </c>
    </row>
    <row r="31" spans="1:10" ht="17.25" customHeight="1">
      <c r="A31" s="2" t="s">
        <v>7</v>
      </c>
      <c r="B31" s="2" t="s">
        <v>7</v>
      </c>
      <c r="C31" s="2" t="s">
        <v>7</v>
      </c>
      <c r="D31" s="2" t="s">
        <v>70</v>
      </c>
      <c r="E31" s="3">
        <v>1</v>
      </c>
      <c r="G31" s="3">
        <v>1</v>
      </c>
    </row>
    <row r="32" spans="1:10" ht="17.25" customHeight="1">
      <c r="A32" s="2" t="s">
        <v>7</v>
      </c>
      <c r="B32" s="2" t="s">
        <v>7</v>
      </c>
      <c r="C32" s="2" t="s">
        <v>7</v>
      </c>
      <c r="D32" s="2" t="s">
        <v>71</v>
      </c>
      <c r="E32" s="3">
        <v>1</v>
      </c>
      <c r="G32" s="3">
        <v>1</v>
      </c>
    </row>
    <row r="33" spans="1:7" ht="17.25" customHeight="1">
      <c r="A33" s="2" t="s">
        <v>7</v>
      </c>
      <c r="B33" s="2" t="s">
        <v>7</v>
      </c>
      <c r="C33" s="2" t="s">
        <v>7</v>
      </c>
      <c r="D33" s="2" t="s">
        <v>72</v>
      </c>
      <c r="E33" s="3">
        <v>1</v>
      </c>
      <c r="G33" s="3">
        <v>1</v>
      </c>
    </row>
    <row r="34" spans="1:7" ht="17.25" customHeight="1">
      <c r="A34" s="2" t="s">
        <v>7</v>
      </c>
      <c r="B34" s="2" t="s">
        <v>7</v>
      </c>
      <c r="C34" s="2" t="s">
        <v>7</v>
      </c>
      <c r="D34" s="2" t="s">
        <v>73</v>
      </c>
      <c r="E34" s="3">
        <v>1</v>
      </c>
      <c r="G34" s="3">
        <v>1</v>
      </c>
    </row>
    <row r="35" spans="1:7" ht="17.25" customHeight="1">
      <c r="A35" s="2" t="s">
        <v>7</v>
      </c>
      <c r="B35" s="2" t="s">
        <v>7</v>
      </c>
      <c r="C35" s="2" t="s">
        <v>74</v>
      </c>
      <c r="D35" s="2" t="s">
        <v>7</v>
      </c>
      <c r="E35" s="3">
        <v>1</v>
      </c>
      <c r="G35" s="3">
        <v>1</v>
      </c>
    </row>
    <row r="36" spans="1:7" ht="17.25" customHeight="1">
      <c r="A36" s="2" t="s">
        <v>7</v>
      </c>
      <c r="B36" s="2" t="s">
        <v>7</v>
      </c>
      <c r="C36" s="2" t="s">
        <v>7</v>
      </c>
      <c r="D36" s="2" t="s">
        <v>75</v>
      </c>
      <c r="E36" s="3">
        <v>1</v>
      </c>
      <c r="G36" s="3">
        <v>1</v>
      </c>
    </row>
    <row r="37" spans="1:7" ht="17.25" customHeight="1">
      <c r="A37" s="2" t="s">
        <v>7</v>
      </c>
      <c r="B37" s="2" t="s">
        <v>7</v>
      </c>
      <c r="C37" s="2" t="s">
        <v>7</v>
      </c>
      <c r="D37" s="2" t="s">
        <v>76</v>
      </c>
      <c r="E37" s="3">
        <v>1</v>
      </c>
      <c r="G37" s="3">
        <v>1</v>
      </c>
    </row>
    <row r="38" spans="1:7" ht="17.25" customHeight="1">
      <c r="A38" s="2" t="s">
        <v>7</v>
      </c>
      <c r="B38" s="2" t="s">
        <v>7</v>
      </c>
      <c r="C38" s="2" t="s">
        <v>7</v>
      </c>
      <c r="D38" s="2" t="s">
        <v>77</v>
      </c>
      <c r="E38" s="3">
        <v>1</v>
      </c>
      <c r="G38" s="3">
        <v>1</v>
      </c>
    </row>
    <row r="39" spans="1:7" ht="17.25" customHeight="1">
      <c r="A39" s="2" t="s">
        <v>7</v>
      </c>
      <c r="B39" s="2" t="s">
        <v>7</v>
      </c>
      <c r="C39" s="2" t="s">
        <v>7</v>
      </c>
      <c r="D39" s="2" t="s">
        <v>78</v>
      </c>
      <c r="E39" s="3">
        <v>1</v>
      </c>
      <c r="G39" s="3">
        <v>1</v>
      </c>
    </row>
    <row r="40" spans="1:7" ht="17.25" customHeight="1">
      <c r="A40" s="2" t="s">
        <v>7</v>
      </c>
      <c r="B40" s="2" t="s">
        <v>7</v>
      </c>
      <c r="C40" s="2" t="s">
        <v>7</v>
      </c>
      <c r="D40" s="2" t="s">
        <v>79</v>
      </c>
      <c r="E40" s="3">
        <v>1</v>
      </c>
      <c r="G40" s="3">
        <v>1</v>
      </c>
    </row>
    <row r="41" spans="1:7" ht="17.25" customHeight="1">
      <c r="A41" s="2" t="s">
        <v>7</v>
      </c>
      <c r="B41" s="2" t="s">
        <v>15</v>
      </c>
      <c r="C41" s="2" t="s">
        <v>7</v>
      </c>
      <c r="D41" s="2" t="s">
        <v>7</v>
      </c>
      <c r="E41" s="3">
        <v>1</v>
      </c>
      <c r="G41" s="3">
        <v>1</v>
      </c>
    </row>
    <row r="42" spans="1:7" ht="17.25" customHeight="1">
      <c r="A42" s="2" t="s">
        <v>7</v>
      </c>
      <c r="B42" s="2" t="s">
        <v>7</v>
      </c>
      <c r="C42" s="2" t="s">
        <v>80</v>
      </c>
      <c r="D42" s="2" t="s">
        <v>7</v>
      </c>
      <c r="E42" s="3">
        <v>1</v>
      </c>
      <c r="G42" s="3">
        <v>1</v>
      </c>
    </row>
    <row r="43" spans="1:7" ht="17.25" customHeight="1">
      <c r="A43" s="2" t="s">
        <v>7</v>
      </c>
      <c r="B43" s="2" t="s">
        <v>7</v>
      </c>
      <c r="C43" s="2" t="s">
        <v>7</v>
      </c>
      <c r="D43" s="2" t="s">
        <v>81</v>
      </c>
      <c r="E43" s="3">
        <v>1</v>
      </c>
      <c r="G43" s="3">
        <v>1</v>
      </c>
    </row>
    <row r="44" spans="1:7" ht="17.25" customHeight="1">
      <c r="A44" s="2" t="s">
        <v>7</v>
      </c>
      <c r="B44" s="2" t="s">
        <v>7</v>
      </c>
      <c r="C44" s="2" t="s">
        <v>7</v>
      </c>
      <c r="D44" s="2" t="s">
        <v>82</v>
      </c>
      <c r="E44" s="3">
        <v>1</v>
      </c>
      <c r="G44" s="3">
        <v>1</v>
      </c>
    </row>
    <row r="45" spans="1:7" ht="17.25" customHeight="1">
      <c r="A45" s="2" t="s">
        <v>7</v>
      </c>
      <c r="B45" s="2" t="s">
        <v>7</v>
      </c>
      <c r="C45" s="2" t="s">
        <v>7</v>
      </c>
      <c r="D45" s="2" t="s">
        <v>83</v>
      </c>
      <c r="E45" s="3">
        <v>1</v>
      </c>
      <c r="G45" s="3">
        <v>1</v>
      </c>
    </row>
    <row r="46" spans="1:7" ht="17.25" customHeight="1">
      <c r="A46" s="2" t="s">
        <v>7</v>
      </c>
      <c r="B46" s="2" t="s">
        <v>7</v>
      </c>
      <c r="C46" s="2" t="s">
        <v>7</v>
      </c>
      <c r="D46" s="2" t="s">
        <v>84</v>
      </c>
      <c r="E46" s="3">
        <v>1</v>
      </c>
      <c r="G46" s="3">
        <v>1</v>
      </c>
    </row>
    <row r="47" spans="1:7" ht="17.25" customHeight="1">
      <c r="A47" s="2" t="s">
        <v>7</v>
      </c>
      <c r="B47" s="2" t="s">
        <v>7</v>
      </c>
      <c r="C47" s="2" t="s">
        <v>7</v>
      </c>
      <c r="D47" s="2" t="s">
        <v>85</v>
      </c>
      <c r="E47" s="3">
        <v>1</v>
      </c>
      <c r="G47" s="3">
        <v>1</v>
      </c>
    </row>
    <row r="48" spans="1:7" ht="17.25" customHeight="1">
      <c r="A48" s="2" t="s">
        <v>7</v>
      </c>
      <c r="B48" s="2" t="s">
        <v>7</v>
      </c>
      <c r="C48" s="2" t="s">
        <v>86</v>
      </c>
      <c r="D48" s="2" t="s">
        <v>7</v>
      </c>
      <c r="E48" s="3">
        <v>1</v>
      </c>
      <c r="G48" s="3">
        <v>1</v>
      </c>
    </row>
    <row r="49" spans="1:7" ht="17.25" customHeight="1">
      <c r="A49" s="2" t="s">
        <v>7</v>
      </c>
      <c r="B49" s="2" t="s">
        <v>7</v>
      </c>
      <c r="C49" s="2" t="s">
        <v>7</v>
      </c>
      <c r="D49" s="2" t="s">
        <v>87</v>
      </c>
      <c r="E49" s="3">
        <v>1</v>
      </c>
      <c r="G49" s="3">
        <v>1</v>
      </c>
    </row>
    <row r="50" spans="1:7" ht="17.25" customHeight="1">
      <c r="A50" s="2" t="s">
        <v>7</v>
      </c>
      <c r="B50" s="2" t="s">
        <v>7</v>
      </c>
      <c r="C50" s="2" t="s">
        <v>7</v>
      </c>
      <c r="D50" s="2" t="s">
        <v>88</v>
      </c>
      <c r="E50" s="3">
        <v>1</v>
      </c>
      <c r="G50" s="3">
        <v>1</v>
      </c>
    </row>
    <row r="51" spans="1:7" ht="17.25" customHeight="1">
      <c r="A51" s="2" t="s">
        <v>7</v>
      </c>
      <c r="B51" s="2" t="s">
        <v>7</v>
      </c>
      <c r="C51" s="2" t="s">
        <v>7</v>
      </c>
      <c r="D51" s="2" t="s">
        <v>89</v>
      </c>
      <c r="E51" s="3">
        <v>1</v>
      </c>
      <c r="G51" s="3">
        <v>1</v>
      </c>
    </row>
    <row r="52" spans="1:7" ht="17.25" customHeight="1">
      <c r="A52" s="2" t="s">
        <v>7</v>
      </c>
      <c r="B52" s="2" t="s">
        <v>7</v>
      </c>
      <c r="C52" s="2" t="s">
        <v>7</v>
      </c>
      <c r="D52" s="2" t="s">
        <v>90</v>
      </c>
      <c r="E52" s="3">
        <v>1</v>
      </c>
      <c r="G52" s="3">
        <v>1</v>
      </c>
    </row>
    <row r="53" spans="1:7" ht="17.25" customHeight="1">
      <c r="A53" s="2" t="s">
        <v>7</v>
      </c>
      <c r="B53" s="2" t="s">
        <v>7</v>
      </c>
      <c r="C53" s="2" t="s">
        <v>7</v>
      </c>
      <c r="D53" s="2" t="s">
        <v>91</v>
      </c>
      <c r="E53" s="3">
        <v>1</v>
      </c>
      <c r="G53" s="3">
        <v>1</v>
      </c>
    </row>
    <row r="54" spans="1:7" ht="17.25" customHeight="1">
      <c r="A54" s="2" t="s">
        <v>7</v>
      </c>
      <c r="B54" s="2" t="s">
        <v>7</v>
      </c>
      <c r="C54" s="2" t="s">
        <v>92</v>
      </c>
      <c r="D54" s="2" t="s">
        <v>7</v>
      </c>
      <c r="E54" s="3">
        <v>1</v>
      </c>
      <c r="G54" s="3">
        <v>1</v>
      </c>
    </row>
    <row r="55" spans="1:7" ht="17.25" customHeight="1">
      <c r="A55" s="2" t="s">
        <v>7</v>
      </c>
      <c r="B55" s="2" t="s">
        <v>7</v>
      </c>
      <c r="C55" s="2" t="s">
        <v>7</v>
      </c>
      <c r="D55" s="2" t="s">
        <v>93</v>
      </c>
      <c r="E55" s="3">
        <v>1</v>
      </c>
      <c r="G55" s="3">
        <v>1</v>
      </c>
    </row>
    <row r="56" spans="1:7" ht="17.25" customHeight="1">
      <c r="A56" s="2" t="s">
        <v>7</v>
      </c>
      <c r="B56" s="2" t="s">
        <v>7</v>
      </c>
      <c r="C56" s="2" t="s">
        <v>7</v>
      </c>
      <c r="D56" s="2" t="s">
        <v>94</v>
      </c>
      <c r="E56" s="3">
        <v>2</v>
      </c>
      <c r="G56" s="3">
        <v>2</v>
      </c>
    </row>
    <row r="57" spans="1:7" ht="17.25" customHeight="1">
      <c r="A57" s="2" t="s">
        <v>7</v>
      </c>
      <c r="B57" s="2" t="s">
        <v>7</v>
      </c>
      <c r="C57" s="2" t="s">
        <v>7</v>
      </c>
      <c r="D57" s="2" t="s">
        <v>95</v>
      </c>
      <c r="E57" s="3">
        <v>2</v>
      </c>
      <c r="G57" s="3">
        <v>2</v>
      </c>
    </row>
    <row r="58" spans="1:7" ht="17.25" customHeight="1">
      <c r="A58" s="2" t="s">
        <v>7</v>
      </c>
      <c r="B58" s="2" t="s">
        <v>7</v>
      </c>
      <c r="C58" s="2" t="s">
        <v>7</v>
      </c>
      <c r="D58" s="2" t="s">
        <v>96</v>
      </c>
      <c r="E58" s="3">
        <v>1</v>
      </c>
      <c r="G58" s="3">
        <v>1</v>
      </c>
    </row>
    <row r="59" spans="1:7" ht="17.25" customHeight="1">
      <c r="A59" s="2" t="s">
        <v>7</v>
      </c>
      <c r="B59" s="2" t="s">
        <v>7</v>
      </c>
      <c r="C59" s="2" t="s">
        <v>7</v>
      </c>
      <c r="D59" s="2" t="s">
        <v>97</v>
      </c>
      <c r="E59" s="3">
        <v>1</v>
      </c>
      <c r="G59" s="3">
        <v>1</v>
      </c>
    </row>
    <row r="60" spans="1:7" ht="17.25" customHeight="1">
      <c r="A60" s="2" t="s">
        <v>7</v>
      </c>
      <c r="B60" s="2" t="s">
        <v>7</v>
      </c>
      <c r="C60" s="2" t="s">
        <v>22</v>
      </c>
      <c r="D60" s="2" t="s">
        <v>7</v>
      </c>
      <c r="E60" s="3">
        <v>1</v>
      </c>
      <c r="G60" s="3">
        <v>1</v>
      </c>
    </row>
    <row r="61" spans="1:7" ht="17.25" customHeight="1">
      <c r="A61" s="2" t="s">
        <v>7</v>
      </c>
      <c r="B61" s="2" t="s">
        <v>7</v>
      </c>
      <c r="C61" s="2" t="s">
        <v>7</v>
      </c>
      <c r="D61" s="2" t="s">
        <v>98</v>
      </c>
      <c r="E61" s="3">
        <v>1</v>
      </c>
      <c r="G61" s="3">
        <v>1</v>
      </c>
    </row>
    <row r="62" spans="1:7" ht="17.25" customHeight="1">
      <c r="A62" s="2" t="s">
        <v>7</v>
      </c>
      <c r="B62" s="2" t="s">
        <v>7</v>
      </c>
      <c r="C62" s="2" t="s">
        <v>7</v>
      </c>
      <c r="D62" s="2" t="s">
        <v>99</v>
      </c>
      <c r="E62" s="3">
        <v>1</v>
      </c>
      <c r="G62" s="3">
        <v>1</v>
      </c>
    </row>
    <row r="63" spans="1:7" ht="17.25" customHeight="1">
      <c r="A63" s="2" t="s">
        <v>7</v>
      </c>
      <c r="B63" s="2" t="s">
        <v>7</v>
      </c>
      <c r="C63" s="2" t="s">
        <v>7</v>
      </c>
      <c r="D63" s="2" t="s">
        <v>100</v>
      </c>
      <c r="E63" s="3">
        <v>1</v>
      </c>
      <c r="G63" s="3">
        <v>1</v>
      </c>
    </row>
    <row r="64" spans="1:7" ht="17.25" customHeight="1">
      <c r="A64" s="2" t="s">
        <v>7</v>
      </c>
      <c r="B64" s="2" t="s">
        <v>7</v>
      </c>
      <c r="C64" s="2" t="s">
        <v>7</v>
      </c>
      <c r="D64" s="2" t="s">
        <v>101</v>
      </c>
      <c r="E64" s="3">
        <v>1</v>
      </c>
      <c r="G64" s="3">
        <v>1</v>
      </c>
    </row>
    <row r="65" spans="1:7" ht="17.25" customHeight="1">
      <c r="A65" s="2" t="s">
        <v>7</v>
      </c>
      <c r="B65" s="2" t="s">
        <v>7</v>
      </c>
      <c r="C65" s="2" t="s">
        <v>7</v>
      </c>
      <c r="D65" s="2" t="s">
        <v>102</v>
      </c>
      <c r="E65" s="3">
        <v>1</v>
      </c>
      <c r="G65" s="3">
        <v>1</v>
      </c>
    </row>
    <row r="66" spans="1:7" ht="17.25" customHeight="1">
      <c r="A66" s="2" t="s">
        <v>7</v>
      </c>
      <c r="B66" s="2" t="s">
        <v>7</v>
      </c>
      <c r="C66" s="2" t="s">
        <v>103</v>
      </c>
      <c r="D66" s="2" t="s">
        <v>7</v>
      </c>
      <c r="E66" s="3">
        <v>1</v>
      </c>
      <c r="G66" s="3">
        <v>1</v>
      </c>
    </row>
    <row r="67" spans="1:7" ht="17.25" customHeight="1">
      <c r="A67" s="2" t="s">
        <v>7</v>
      </c>
      <c r="B67" s="2" t="s">
        <v>7</v>
      </c>
      <c r="C67" s="2" t="s">
        <v>7</v>
      </c>
      <c r="D67" s="2" t="s">
        <v>104</v>
      </c>
      <c r="E67" s="3">
        <v>2</v>
      </c>
      <c r="G67" s="3">
        <v>2</v>
      </c>
    </row>
    <row r="68" spans="1:7" ht="17.25" customHeight="1">
      <c r="A68" s="2" t="s">
        <v>7</v>
      </c>
      <c r="B68" s="2" t="s">
        <v>7</v>
      </c>
      <c r="C68" s="2" t="s">
        <v>7</v>
      </c>
      <c r="D68" s="2" t="s">
        <v>105</v>
      </c>
      <c r="E68" s="3">
        <v>2</v>
      </c>
      <c r="G68" s="3">
        <v>2</v>
      </c>
    </row>
    <row r="69" spans="1:7" ht="17.25" customHeight="1">
      <c r="A69" s="2" t="s">
        <v>7</v>
      </c>
      <c r="B69" s="2" t="s">
        <v>7</v>
      </c>
      <c r="C69" s="2" t="s">
        <v>7</v>
      </c>
      <c r="D69" s="2" t="s">
        <v>106</v>
      </c>
      <c r="E69" s="3">
        <v>2</v>
      </c>
      <c r="G69" s="3">
        <v>2</v>
      </c>
    </row>
    <row r="70" spans="1:7" ht="17.25" customHeight="1">
      <c r="A70" s="2" t="s">
        <v>7</v>
      </c>
      <c r="B70" s="2" t="s">
        <v>7</v>
      </c>
      <c r="C70" s="2" t="s">
        <v>7</v>
      </c>
      <c r="D70" s="2" t="s">
        <v>107</v>
      </c>
      <c r="E70" s="3">
        <v>1</v>
      </c>
      <c r="G70" s="3">
        <v>1</v>
      </c>
    </row>
    <row r="71" spans="1:7" ht="17.25" customHeight="1">
      <c r="A71" s="2" t="s">
        <v>7</v>
      </c>
      <c r="B71" s="2" t="s">
        <v>7</v>
      </c>
      <c r="C71" s="2" t="s">
        <v>7</v>
      </c>
      <c r="D71" s="2" t="s">
        <v>108</v>
      </c>
      <c r="E71" s="3">
        <v>1</v>
      </c>
      <c r="G71" s="3">
        <v>1</v>
      </c>
    </row>
    <row r="72" spans="1:7" ht="17.25" customHeight="1">
      <c r="A72" s="2" t="s">
        <v>7</v>
      </c>
      <c r="B72" s="2" t="s">
        <v>17</v>
      </c>
      <c r="C72" s="2" t="s">
        <v>7</v>
      </c>
      <c r="D72" s="2" t="s">
        <v>7</v>
      </c>
      <c r="E72" s="3">
        <v>1</v>
      </c>
      <c r="G72" s="3">
        <v>1</v>
      </c>
    </row>
    <row r="73" spans="1:7" ht="17.25" customHeight="1">
      <c r="A73" s="2" t="s">
        <v>7</v>
      </c>
      <c r="B73" s="2" t="s">
        <v>7</v>
      </c>
      <c r="C73" s="2" t="s">
        <v>109</v>
      </c>
      <c r="D73" s="2" t="s">
        <v>7</v>
      </c>
      <c r="E73" s="3">
        <v>1</v>
      </c>
      <c r="G73" s="3">
        <v>1</v>
      </c>
    </row>
    <row r="74" spans="1:7" ht="17.25" customHeight="1">
      <c r="A74" s="2" t="s">
        <v>7</v>
      </c>
      <c r="B74" s="2" t="s">
        <v>7</v>
      </c>
      <c r="C74" s="2" t="s">
        <v>7</v>
      </c>
      <c r="D74" s="2" t="s">
        <v>110</v>
      </c>
      <c r="E74" s="3">
        <v>1</v>
      </c>
      <c r="G74" s="3">
        <v>1</v>
      </c>
    </row>
    <row r="75" spans="1:7" ht="17.25" customHeight="1">
      <c r="A75" s="2" t="s">
        <v>7</v>
      </c>
      <c r="B75" s="2" t="s">
        <v>7</v>
      </c>
      <c r="C75" s="2" t="s">
        <v>7</v>
      </c>
      <c r="D75" s="2" t="s">
        <v>111</v>
      </c>
      <c r="E75" s="3">
        <v>1</v>
      </c>
      <c r="G75" s="3">
        <v>1</v>
      </c>
    </row>
    <row r="76" spans="1:7" ht="17.25" customHeight="1">
      <c r="A76" s="2" t="s">
        <v>7</v>
      </c>
      <c r="B76" s="2" t="s">
        <v>7</v>
      </c>
      <c r="C76" s="2" t="s">
        <v>7</v>
      </c>
      <c r="D76" s="2" t="s">
        <v>112</v>
      </c>
      <c r="E76" s="3">
        <v>1</v>
      </c>
      <c r="G76" s="3">
        <v>1</v>
      </c>
    </row>
    <row r="77" spans="1:7" ht="17.25" customHeight="1">
      <c r="A77" s="2" t="s">
        <v>7</v>
      </c>
      <c r="B77" s="2" t="s">
        <v>7</v>
      </c>
      <c r="C77" s="2" t="s">
        <v>7</v>
      </c>
      <c r="D77" s="2" t="s">
        <v>113</v>
      </c>
      <c r="E77" s="3">
        <v>1</v>
      </c>
      <c r="G77" s="3">
        <v>1</v>
      </c>
    </row>
    <row r="78" spans="1:7" ht="17.25" customHeight="1">
      <c r="A78" s="2" t="s">
        <v>7</v>
      </c>
      <c r="B78" s="2" t="s">
        <v>7</v>
      </c>
      <c r="C78" s="2" t="s">
        <v>7</v>
      </c>
      <c r="D78" s="2" t="s">
        <v>114</v>
      </c>
      <c r="E78" s="3">
        <v>1</v>
      </c>
      <c r="G78" s="3">
        <v>1</v>
      </c>
    </row>
    <row r="79" spans="1:7" ht="17.25" customHeight="1">
      <c r="A79" s="2" t="s">
        <v>7</v>
      </c>
      <c r="B79" s="2" t="s">
        <v>7</v>
      </c>
      <c r="C79" s="2" t="s">
        <v>115</v>
      </c>
      <c r="D79" s="2" t="s">
        <v>7</v>
      </c>
      <c r="E79" s="3">
        <v>1</v>
      </c>
      <c r="G79" s="3">
        <v>1</v>
      </c>
    </row>
    <row r="80" spans="1:7" ht="17.25" customHeight="1">
      <c r="A80" s="2" t="s">
        <v>7</v>
      </c>
      <c r="B80" s="2" t="s">
        <v>7</v>
      </c>
      <c r="C80" s="2" t="s">
        <v>7</v>
      </c>
      <c r="D80" s="2" t="s">
        <v>116</v>
      </c>
      <c r="E80" s="3">
        <v>1</v>
      </c>
      <c r="G80" s="3">
        <v>1</v>
      </c>
    </row>
    <row r="81" spans="1:7" ht="17.25" customHeight="1">
      <c r="A81" s="2" t="s">
        <v>7</v>
      </c>
      <c r="B81" s="2" t="s">
        <v>7</v>
      </c>
      <c r="C81" s="2" t="s">
        <v>7</v>
      </c>
      <c r="D81" s="2" t="s">
        <v>117</v>
      </c>
      <c r="E81" s="3">
        <v>1</v>
      </c>
      <c r="G81" s="3">
        <v>1</v>
      </c>
    </row>
    <row r="82" spans="1:7" ht="17.25" customHeight="1">
      <c r="A82" s="2" t="s">
        <v>7</v>
      </c>
      <c r="B82" s="2" t="s">
        <v>7</v>
      </c>
      <c r="C82" s="2" t="s">
        <v>7</v>
      </c>
      <c r="D82" s="2" t="s">
        <v>118</v>
      </c>
      <c r="E82" s="3">
        <v>1</v>
      </c>
      <c r="G82" s="3">
        <v>1</v>
      </c>
    </row>
    <row r="83" spans="1:7" ht="17.25" customHeight="1">
      <c r="A83" s="2" t="s">
        <v>7</v>
      </c>
      <c r="B83" s="2" t="s">
        <v>7</v>
      </c>
      <c r="C83" s="2" t="s">
        <v>7</v>
      </c>
      <c r="D83" s="2" t="s">
        <v>119</v>
      </c>
      <c r="E83" s="3">
        <v>1</v>
      </c>
      <c r="G83" s="3">
        <v>1</v>
      </c>
    </row>
    <row r="84" spans="1:7" ht="17.25" customHeight="1">
      <c r="A84" s="2" t="s">
        <v>7</v>
      </c>
      <c r="B84" s="2" t="s">
        <v>7</v>
      </c>
      <c r="C84" s="2" t="s">
        <v>7</v>
      </c>
      <c r="D84" s="2" t="s">
        <v>120</v>
      </c>
      <c r="E84" s="3">
        <v>1</v>
      </c>
      <c r="G84" s="3">
        <v>1</v>
      </c>
    </row>
    <row r="85" spans="1:7" ht="17.25" customHeight="1">
      <c r="A85" s="2" t="s">
        <v>7</v>
      </c>
      <c r="B85" s="2" t="s">
        <v>7</v>
      </c>
      <c r="C85" s="2" t="s">
        <v>121</v>
      </c>
      <c r="D85" s="2" t="s">
        <v>7</v>
      </c>
      <c r="E85" s="3">
        <v>1</v>
      </c>
      <c r="G85" s="3">
        <v>1</v>
      </c>
    </row>
    <row r="86" spans="1:7" ht="17.25" customHeight="1">
      <c r="A86" s="2" t="s">
        <v>7</v>
      </c>
      <c r="B86" s="2" t="s">
        <v>7</v>
      </c>
      <c r="C86" s="2" t="s">
        <v>7</v>
      </c>
      <c r="D86" s="2" t="s">
        <v>122</v>
      </c>
      <c r="E86" s="3">
        <v>1</v>
      </c>
      <c r="G86" s="3">
        <v>1</v>
      </c>
    </row>
    <row r="87" spans="1:7" ht="17.25" customHeight="1">
      <c r="A87" s="2" t="s">
        <v>7</v>
      </c>
      <c r="B87" s="2" t="s">
        <v>7</v>
      </c>
      <c r="C87" s="2" t="s">
        <v>7</v>
      </c>
      <c r="D87" s="2" t="s">
        <v>123</v>
      </c>
      <c r="E87" s="3">
        <v>1</v>
      </c>
      <c r="G87" s="3">
        <v>1</v>
      </c>
    </row>
    <row r="88" spans="1:7" ht="17.25" customHeight="1">
      <c r="A88" s="2" t="s">
        <v>7</v>
      </c>
      <c r="B88" s="2" t="s">
        <v>7</v>
      </c>
      <c r="C88" s="2" t="s">
        <v>7</v>
      </c>
      <c r="D88" s="2" t="s">
        <v>124</v>
      </c>
      <c r="E88" s="3">
        <v>1</v>
      </c>
      <c r="G88" s="3">
        <v>1</v>
      </c>
    </row>
    <row r="89" spans="1:7" ht="17.25" customHeight="1">
      <c r="A89" s="2" t="s">
        <v>7</v>
      </c>
      <c r="B89" s="2" t="s">
        <v>7</v>
      </c>
      <c r="C89" s="2" t="s">
        <v>7</v>
      </c>
      <c r="D89" s="2" t="s">
        <v>125</v>
      </c>
      <c r="E89" s="3">
        <v>1</v>
      </c>
      <c r="G89" s="3">
        <v>1</v>
      </c>
    </row>
    <row r="90" spans="1:7" ht="17.25" customHeight="1">
      <c r="A90" s="2" t="s">
        <v>7</v>
      </c>
      <c r="B90" s="2" t="s">
        <v>7</v>
      </c>
      <c r="C90" s="2" t="s">
        <v>7</v>
      </c>
      <c r="D90" s="2" t="s">
        <v>126</v>
      </c>
      <c r="E90" s="3">
        <v>1</v>
      </c>
      <c r="G90" s="3">
        <v>1</v>
      </c>
    </row>
    <row r="91" spans="1:7" ht="17.25" customHeight="1">
      <c r="A91" s="2" t="s">
        <v>7</v>
      </c>
      <c r="B91" s="2" t="s">
        <v>7</v>
      </c>
      <c r="C91" s="2" t="s">
        <v>127</v>
      </c>
      <c r="D91" s="2" t="s">
        <v>7</v>
      </c>
      <c r="E91" s="3">
        <v>1</v>
      </c>
      <c r="G91" s="3">
        <v>1</v>
      </c>
    </row>
    <row r="92" spans="1:7" ht="17.25" customHeight="1">
      <c r="A92" s="2" t="s">
        <v>7</v>
      </c>
      <c r="B92" s="2" t="s">
        <v>7</v>
      </c>
      <c r="C92" s="2" t="s">
        <v>7</v>
      </c>
      <c r="D92" s="2" t="s">
        <v>128</v>
      </c>
      <c r="E92" s="3">
        <v>1</v>
      </c>
      <c r="G92" s="3">
        <v>1</v>
      </c>
    </row>
    <row r="93" spans="1:7" ht="17.25" customHeight="1">
      <c r="A93" s="2" t="s">
        <v>7</v>
      </c>
      <c r="B93" s="2" t="s">
        <v>7</v>
      </c>
      <c r="C93" s="2" t="s">
        <v>7</v>
      </c>
      <c r="D93" s="2" t="s">
        <v>129</v>
      </c>
      <c r="E93" s="3">
        <v>1</v>
      </c>
      <c r="G93" s="3">
        <v>1</v>
      </c>
    </row>
    <row r="94" spans="1:7" ht="17.25" customHeight="1">
      <c r="A94" s="2" t="s">
        <v>7</v>
      </c>
      <c r="B94" s="2" t="s">
        <v>7</v>
      </c>
      <c r="C94" s="2" t="s">
        <v>7</v>
      </c>
      <c r="D94" s="2" t="s">
        <v>130</v>
      </c>
      <c r="E94" s="3">
        <v>1</v>
      </c>
      <c r="G94" s="3">
        <v>1</v>
      </c>
    </row>
    <row r="95" spans="1:7" ht="17.25" customHeight="1">
      <c r="A95" s="2" t="s">
        <v>7</v>
      </c>
      <c r="B95" s="2" t="s">
        <v>7</v>
      </c>
      <c r="C95" s="2" t="s">
        <v>7</v>
      </c>
      <c r="D95" s="2" t="s">
        <v>131</v>
      </c>
      <c r="E95" s="3">
        <v>2</v>
      </c>
      <c r="G95" s="3">
        <v>2</v>
      </c>
    </row>
    <row r="96" spans="1:7" ht="17.25" customHeight="1">
      <c r="A96" s="2" t="s">
        <v>7</v>
      </c>
      <c r="B96" s="2" t="s">
        <v>7</v>
      </c>
      <c r="C96" s="2" t="s">
        <v>7</v>
      </c>
      <c r="D96" s="2" t="s">
        <v>132</v>
      </c>
      <c r="E96" s="3">
        <v>2</v>
      </c>
      <c r="G96" s="3">
        <v>2</v>
      </c>
    </row>
    <row r="97" spans="1:7" ht="17.25" customHeight="1">
      <c r="A97" s="2" t="s">
        <v>7</v>
      </c>
      <c r="B97" s="2" t="s">
        <v>7</v>
      </c>
      <c r="C97" s="2" t="s">
        <v>133</v>
      </c>
      <c r="D97" s="2" t="s">
        <v>7</v>
      </c>
      <c r="E97" s="3">
        <v>1</v>
      </c>
      <c r="G97" s="3">
        <v>1</v>
      </c>
    </row>
    <row r="98" spans="1:7" ht="17.25" customHeight="1">
      <c r="A98" s="2" t="s">
        <v>7</v>
      </c>
      <c r="B98" s="2" t="s">
        <v>7</v>
      </c>
      <c r="C98" s="2" t="s">
        <v>7</v>
      </c>
      <c r="D98" s="2" t="s">
        <v>134</v>
      </c>
      <c r="E98" s="3">
        <v>1</v>
      </c>
      <c r="G98" s="3">
        <v>1</v>
      </c>
    </row>
    <row r="99" spans="1:7" ht="17.25" customHeight="1">
      <c r="A99" s="2" t="s">
        <v>7</v>
      </c>
      <c r="B99" s="2" t="s">
        <v>7</v>
      </c>
      <c r="C99" s="2" t="s">
        <v>7</v>
      </c>
      <c r="D99" s="2" t="s">
        <v>135</v>
      </c>
      <c r="E99" s="3">
        <v>1</v>
      </c>
      <c r="G99" s="3">
        <v>1</v>
      </c>
    </row>
    <row r="100" spans="1:7" ht="17.25" customHeight="1">
      <c r="A100" s="2" t="s">
        <v>7</v>
      </c>
      <c r="B100" s="2" t="s">
        <v>7</v>
      </c>
      <c r="C100" s="2" t="s">
        <v>7</v>
      </c>
      <c r="D100" s="2" t="s">
        <v>136</v>
      </c>
      <c r="E100" s="3">
        <v>1</v>
      </c>
      <c r="G100" s="3">
        <v>1</v>
      </c>
    </row>
    <row r="101" spans="1:7" ht="17.25" customHeight="1">
      <c r="A101" s="2" t="s">
        <v>7</v>
      </c>
      <c r="B101" s="2" t="s">
        <v>7</v>
      </c>
      <c r="C101" s="2" t="s">
        <v>7</v>
      </c>
      <c r="D101" s="2" t="s">
        <v>137</v>
      </c>
      <c r="E101" s="3">
        <v>1</v>
      </c>
      <c r="G101" s="3">
        <v>1</v>
      </c>
    </row>
    <row r="102" spans="1:7" ht="17.25" customHeight="1">
      <c r="A102" s="2" t="s">
        <v>7</v>
      </c>
      <c r="B102" s="2" t="s">
        <v>7</v>
      </c>
      <c r="C102" s="2" t="s">
        <v>7</v>
      </c>
      <c r="D102" s="2" t="s">
        <v>138</v>
      </c>
      <c r="E102" s="3">
        <v>1</v>
      </c>
      <c r="G102" s="3">
        <v>1</v>
      </c>
    </row>
    <row r="103" spans="1:7" ht="17.25" customHeight="1">
      <c r="A103" s="2" t="s">
        <v>7</v>
      </c>
      <c r="B103" s="2" t="s">
        <v>18</v>
      </c>
      <c r="C103" s="2" t="s">
        <v>7</v>
      </c>
      <c r="D103" s="2" t="s">
        <v>7</v>
      </c>
      <c r="E103" s="3">
        <v>1</v>
      </c>
      <c r="G103" s="3">
        <v>1</v>
      </c>
    </row>
    <row r="104" spans="1:7" ht="17.25" customHeight="1">
      <c r="A104" s="2" t="s">
        <v>7</v>
      </c>
      <c r="B104" s="2" t="s">
        <v>7</v>
      </c>
      <c r="C104" s="2" t="s">
        <v>139</v>
      </c>
      <c r="D104" s="2" t="s">
        <v>7</v>
      </c>
      <c r="E104" s="3">
        <v>1</v>
      </c>
      <c r="G104" s="3">
        <v>1</v>
      </c>
    </row>
    <row r="105" spans="1:7" ht="17.25" customHeight="1">
      <c r="A105" s="2" t="s">
        <v>7</v>
      </c>
      <c r="B105" s="2" t="s">
        <v>7</v>
      </c>
      <c r="C105" s="2" t="s">
        <v>7</v>
      </c>
      <c r="D105" s="2" t="s">
        <v>140</v>
      </c>
      <c r="E105" s="3">
        <v>1</v>
      </c>
      <c r="G105" s="3">
        <v>1</v>
      </c>
    </row>
    <row r="106" spans="1:7" ht="17.25" customHeight="1">
      <c r="A106" s="2" t="s">
        <v>7</v>
      </c>
      <c r="B106" s="2" t="s">
        <v>7</v>
      </c>
      <c r="C106" s="2" t="s">
        <v>7</v>
      </c>
      <c r="D106" s="2" t="s">
        <v>141</v>
      </c>
      <c r="E106" s="3">
        <v>1</v>
      </c>
      <c r="G106" s="3">
        <v>1</v>
      </c>
    </row>
    <row r="107" spans="1:7" ht="17.25" customHeight="1">
      <c r="A107" s="2" t="s">
        <v>7</v>
      </c>
      <c r="B107" s="2" t="s">
        <v>7</v>
      </c>
      <c r="C107" s="2" t="s">
        <v>7</v>
      </c>
      <c r="D107" s="2" t="s">
        <v>142</v>
      </c>
      <c r="E107" s="3">
        <v>1</v>
      </c>
      <c r="G107" s="3">
        <v>1</v>
      </c>
    </row>
    <row r="108" spans="1:7" ht="17.25" customHeight="1">
      <c r="A108" s="2" t="s">
        <v>7</v>
      </c>
      <c r="B108" s="2" t="s">
        <v>7</v>
      </c>
      <c r="C108" s="2" t="s">
        <v>7</v>
      </c>
      <c r="D108" s="2" t="s">
        <v>143</v>
      </c>
      <c r="E108" s="3">
        <v>1</v>
      </c>
      <c r="G108" s="3">
        <v>1</v>
      </c>
    </row>
    <row r="109" spans="1:7" ht="17.25" customHeight="1">
      <c r="A109" s="2" t="s">
        <v>7</v>
      </c>
      <c r="B109" s="2" t="s">
        <v>7</v>
      </c>
      <c r="C109" s="2" t="s">
        <v>7</v>
      </c>
      <c r="D109" s="2" t="s">
        <v>144</v>
      </c>
      <c r="E109" s="3">
        <v>1</v>
      </c>
      <c r="G109" s="3">
        <v>1</v>
      </c>
    </row>
    <row r="110" spans="1:7" ht="17.25" customHeight="1">
      <c r="A110" s="2" t="s">
        <v>7</v>
      </c>
      <c r="B110" s="2" t="s">
        <v>7</v>
      </c>
      <c r="C110" s="2" t="s">
        <v>145</v>
      </c>
      <c r="D110" s="2" t="s">
        <v>7</v>
      </c>
      <c r="E110" s="3">
        <v>1</v>
      </c>
      <c r="G110" s="3">
        <v>1</v>
      </c>
    </row>
    <row r="111" spans="1:7" ht="17.25" customHeight="1">
      <c r="A111" s="2" t="s">
        <v>7</v>
      </c>
      <c r="B111" s="2" t="s">
        <v>7</v>
      </c>
      <c r="C111" s="2" t="s">
        <v>7</v>
      </c>
      <c r="D111" s="2" t="s">
        <v>146</v>
      </c>
      <c r="E111" s="3">
        <v>2</v>
      </c>
      <c r="G111" s="3">
        <v>2</v>
      </c>
    </row>
    <row r="112" spans="1:7" ht="17.25" customHeight="1">
      <c r="A112" s="2" t="s">
        <v>7</v>
      </c>
      <c r="B112" s="2" t="s">
        <v>7</v>
      </c>
      <c r="C112" s="2" t="s">
        <v>7</v>
      </c>
      <c r="D112" s="2" t="s">
        <v>147</v>
      </c>
      <c r="E112" s="3">
        <v>2</v>
      </c>
      <c r="G112" s="3">
        <v>2</v>
      </c>
    </row>
    <row r="113" spans="1:7" ht="17.25" customHeight="1">
      <c r="A113" s="2" t="s">
        <v>7</v>
      </c>
      <c r="B113" s="2" t="s">
        <v>7</v>
      </c>
      <c r="C113" s="2" t="s">
        <v>7</v>
      </c>
      <c r="D113" s="2" t="s">
        <v>148</v>
      </c>
      <c r="E113" s="3">
        <v>2</v>
      </c>
      <c r="G113" s="3">
        <v>2</v>
      </c>
    </row>
    <row r="114" spans="1:7" ht="17.25" customHeight="1">
      <c r="A114" s="2" t="s">
        <v>7</v>
      </c>
      <c r="B114" s="2" t="s">
        <v>7</v>
      </c>
      <c r="C114" s="2" t="s">
        <v>7</v>
      </c>
      <c r="D114" s="2" t="s">
        <v>149</v>
      </c>
      <c r="E114" s="3">
        <v>2</v>
      </c>
      <c r="G114" s="3">
        <v>2</v>
      </c>
    </row>
    <row r="115" spans="1:7" ht="17.25" customHeight="1">
      <c r="A115" s="2" t="s">
        <v>7</v>
      </c>
      <c r="B115" s="2" t="s">
        <v>7</v>
      </c>
      <c r="C115" s="2" t="s">
        <v>7</v>
      </c>
      <c r="D115" s="2" t="s">
        <v>150</v>
      </c>
      <c r="E115" s="3">
        <v>1</v>
      </c>
      <c r="G115" s="3">
        <v>1</v>
      </c>
    </row>
    <row r="116" spans="1:7" ht="17.25" customHeight="1">
      <c r="A116" s="2" t="s">
        <v>7</v>
      </c>
      <c r="B116" s="2" t="s">
        <v>7</v>
      </c>
      <c r="C116" s="2" t="s">
        <v>151</v>
      </c>
      <c r="D116" s="2" t="s">
        <v>7</v>
      </c>
      <c r="E116" s="3">
        <v>1</v>
      </c>
      <c r="G116" s="3">
        <v>1</v>
      </c>
    </row>
    <row r="117" spans="1:7" ht="17.25" customHeight="1">
      <c r="A117" s="2" t="s">
        <v>7</v>
      </c>
      <c r="B117" s="2" t="s">
        <v>7</v>
      </c>
      <c r="C117" s="2" t="s">
        <v>7</v>
      </c>
      <c r="D117" s="2" t="s">
        <v>152</v>
      </c>
      <c r="E117" s="3">
        <v>1</v>
      </c>
      <c r="G117" s="3">
        <v>1</v>
      </c>
    </row>
    <row r="118" spans="1:7" ht="17.25" customHeight="1">
      <c r="A118" s="2" t="s">
        <v>7</v>
      </c>
      <c r="B118" s="2" t="s">
        <v>7</v>
      </c>
      <c r="C118" s="2" t="s">
        <v>7</v>
      </c>
      <c r="D118" s="2" t="s">
        <v>153</v>
      </c>
      <c r="E118" s="3">
        <v>1</v>
      </c>
      <c r="G118" s="3">
        <v>1</v>
      </c>
    </row>
    <row r="119" spans="1:7" ht="17.25" customHeight="1">
      <c r="A119" s="2" t="s">
        <v>7</v>
      </c>
      <c r="B119" s="2" t="s">
        <v>7</v>
      </c>
      <c r="C119" s="2" t="s">
        <v>7</v>
      </c>
      <c r="D119" s="2" t="s">
        <v>154</v>
      </c>
      <c r="E119" s="3">
        <v>1</v>
      </c>
      <c r="G119" s="3">
        <v>1</v>
      </c>
    </row>
    <row r="120" spans="1:7" ht="17.25" customHeight="1">
      <c r="A120" s="2" t="s">
        <v>7</v>
      </c>
      <c r="B120" s="2" t="s">
        <v>7</v>
      </c>
      <c r="C120" s="2" t="s">
        <v>7</v>
      </c>
      <c r="D120" s="2" t="s">
        <v>155</v>
      </c>
      <c r="E120" s="3">
        <v>1</v>
      </c>
      <c r="G120" s="3">
        <v>1</v>
      </c>
    </row>
    <row r="121" spans="1:7" ht="17.25" customHeight="1">
      <c r="A121" s="2" t="s">
        <v>7</v>
      </c>
      <c r="B121" s="2" t="s">
        <v>7</v>
      </c>
      <c r="C121" s="2" t="s">
        <v>7</v>
      </c>
      <c r="D121" s="2" t="s">
        <v>156</v>
      </c>
      <c r="E121" s="3">
        <v>1</v>
      </c>
      <c r="G121" s="3">
        <v>1</v>
      </c>
    </row>
    <row r="122" spans="1:7" ht="17.25" customHeight="1">
      <c r="A122" s="2" t="s">
        <v>7</v>
      </c>
      <c r="B122" s="2" t="s">
        <v>7</v>
      </c>
      <c r="C122" s="2" t="s">
        <v>157</v>
      </c>
      <c r="D122" s="2" t="s">
        <v>7</v>
      </c>
      <c r="E122" s="3">
        <v>1</v>
      </c>
      <c r="G122" s="3">
        <v>1</v>
      </c>
    </row>
    <row r="123" spans="1:7" ht="17.25" customHeight="1">
      <c r="A123" s="2" t="s">
        <v>7</v>
      </c>
      <c r="B123" s="2" t="s">
        <v>7</v>
      </c>
      <c r="C123" s="2" t="s">
        <v>7</v>
      </c>
      <c r="D123" s="2" t="s">
        <v>158</v>
      </c>
      <c r="E123" s="3">
        <v>1</v>
      </c>
      <c r="G123" s="3">
        <v>1</v>
      </c>
    </row>
    <row r="124" spans="1:7" ht="17.25" customHeight="1">
      <c r="A124" s="2" t="s">
        <v>7</v>
      </c>
      <c r="B124" s="2" t="s">
        <v>7</v>
      </c>
      <c r="C124" s="2" t="s">
        <v>7</v>
      </c>
      <c r="D124" s="2" t="s">
        <v>159</v>
      </c>
      <c r="E124" s="3">
        <v>1</v>
      </c>
      <c r="G124" s="3">
        <v>1</v>
      </c>
    </row>
    <row r="125" spans="1:7" ht="17.25" customHeight="1">
      <c r="A125" s="2" t="s">
        <v>7</v>
      </c>
      <c r="B125" s="2" t="s">
        <v>7</v>
      </c>
      <c r="C125" s="2" t="s">
        <v>7</v>
      </c>
      <c r="D125" s="2" t="s">
        <v>160</v>
      </c>
      <c r="E125" s="3">
        <v>1</v>
      </c>
      <c r="G125" s="3">
        <v>1</v>
      </c>
    </row>
    <row r="126" spans="1:7" ht="17.25" customHeight="1">
      <c r="A126" s="2" t="s">
        <v>7</v>
      </c>
      <c r="B126" s="2" t="s">
        <v>7</v>
      </c>
      <c r="C126" s="2" t="s">
        <v>7</v>
      </c>
      <c r="D126" s="2" t="s">
        <v>161</v>
      </c>
      <c r="E126" s="3">
        <v>1</v>
      </c>
      <c r="G126" s="3">
        <v>1</v>
      </c>
    </row>
    <row r="127" spans="1:7" ht="17.25" customHeight="1">
      <c r="A127" s="2" t="s">
        <v>7</v>
      </c>
      <c r="B127" s="2" t="s">
        <v>7</v>
      </c>
      <c r="C127" s="2" t="s">
        <v>7</v>
      </c>
      <c r="D127" s="2" t="s">
        <v>162</v>
      </c>
      <c r="E127" s="3">
        <v>1</v>
      </c>
      <c r="G127" s="3">
        <v>1</v>
      </c>
    </row>
    <row r="128" spans="1:7" ht="17.25" customHeight="1">
      <c r="A128" s="2" t="s">
        <v>7</v>
      </c>
      <c r="B128" s="2" t="s">
        <v>7</v>
      </c>
      <c r="C128" s="2" t="s">
        <v>163</v>
      </c>
      <c r="D128" s="2" t="s">
        <v>7</v>
      </c>
      <c r="E128" s="3">
        <v>1</v>
      </c>
      <c r="G128" s="3">
        <v>1</v>
      </c>
    </row>
    <row r="129" spans="1:7" ht="17.25" customHeight="1">
      <c r="A129" s="2" t="s">
        <v>7</v>
      </c>
      <c r="B129" s="2" t="s">
        <v>7</v>
      </c>
      <c r="C129" s="2" t="s">
        <v>7</v>
      </c>
      <c r="D129" s="2" t="s">
        <v>164</v>
      </c>
      <c r="E129" s="3">
        <v>1</v>
      </c>
      <c r="G129" s="3">
        <v>1</v>
      </c>
    </row>
    <row r="130" spans="1:7" ht="17.25" customHeight="1">
      <c r="A130" s="2" t="s">
        <v>7</v>
      </c>
      <c r="B130" s="2" t="s">
        <v>7</v>
      </c>
      <c r="C130" s="2" t="s">
        <v>7</v>
      </c>
      <c r="D130" s="2" t="s">
        <v>165</v>
      </c>
      <c r="E130" s="3">
        <v>1</v>
      </c>
      <c r="G130" s="3">
        <v>1</v>
      </c>
    </row>
    <row r="131" spans="1:7" ht="17.25" customHeight="1">
      <c r="A131" s="2" t="s">
        <v>7</v>
      </c>
      <c r="B131" s="2" t="s">
        <v>7</v>
      </c>
      <c r="C131" s="2" t="s">
        <v>7</v>
      </c>
      <c r="D131" s="2" t="s">
        <v>166</v>
      </c>
      <c r="E131" s="3">
        <v>1</v>
      </c>
      <c r="G131" s="3">
        <v>1</v>
      </c>
    </row>
    <row r="132" spans="1:7" ht="17.25" customHeight="1">
      <c r="A132" s="2" t="s">
        <v>7</v>
      </c>
      <c r="B132" s="2" t="s">
        <v>7</v>
      </c>
      <c r="C132" s="2" t="s">
        <v>7</v>
      </c>
      <c r="D132" s="2" t="s">
        <v>167</v>
      </c>
      <c r="E132" s="3">
        <v>1</v>
      </c>
      <c r="G132" s="3">
        <v>1</v>
      </c>
    </row>
    <row r="133" spans="1:7" ht="17.25" customHeight="1">
      <c r="A133" s="2" t="s">
        <v>7</v>
      </c>
      <c r="B133" s="2" t="s">
        <v>7</v>
      </c>
      <c r="C133" s="2" t="s">
        <v>7</v>
      </c>
      <c r="D133" s="2" t="s">
        <v>168</v>
      </c>
      <c r="E133" s="3">
        <v>1</v>
      </c>
      <c r="G133" s="3">
        <v>1</v>
      </c>
    </row>
    <row r="134" spans="1:7" ht="17.25" customHeight="1">
      <c r="A134" s="2" t="s">
        <v>7</v>
      </c>
      <c r="B134" s="2" t="s">
        <v>20</v>
      </c>
      <c r="C134" s="2" t="s">
        <v>7</v>
      </c>
      <c r="D134" s="2" t="s">
        <v>7</v>
      </c>
      <c r="E134" s="3">
        <v>1</v>
      </c>
      <c r="G134" s="3">
        <v>1</v>
      </c>
    </row>
    <row r="135" spans="1:7" ht="17.25" customHeight="1">
      <c r="A135" s="2" t="s">
        <v>7</v>
      </c>
      <c r="B135" s="2" t="s">
        <v>7</v>
      </c>
      <c r="C135" s="2" t="s">
        <v>169</v>
      </c>
      <c r="D135" s="2" t="s">
        <v>7</v>
      </c>
      <c r="E135" s="3">
        <v>1</v>
      </c>
      <c r="G135" s="3">
        <v>1</v>
      </c>
    </row>
    <row r="136" spans="1:7" ht="17.25" customHeight="1">
      <c r="A136" s="2" t="s">
        <v>7</v>
      </c>
      <c r="B136" s="2" t="s">
        <v>7</v>
      </c>
      <c r="C136" s="2" t="s">
        <v>7</v>
      </c>
      <c r="D136" s="2" t="s">
        <v>170</v>
      </c>
      <c r="E136" s="3">
        <v>1</v>
      </c>
      <c r="G136" s="3">
        <v>1</v>
      </c>
    </row>
    <row r="137" spans="1:7" ht="17.25" customHeight="1">
      <c r="A137" s="2" t="s">
        <v>7</v>
      </c>
      <c r="B137" s="2" t="s">
        <v>7</v>
      </c>
      <c r="C137" s="2" t="s">
        <v>7</v>
      </c>
      <c r="D137" s="2" t="s">
        <v>171</v>
      </c>
      <c r="E137" s="3">
        <v>1</v>
      </c>
      <c r="G137" s="3">
        <v>1</v>
      </c>
    </row>
    <row r="138" spans="1:7" ht="17.25" customHeight="1">
      <c r="A138" s="2" t="s">
        <v>7</v>
      </c>
      <c r="B138" s="2" t="s">
        <v>7</v>
      </c>
      <c r="C138" s="2" t="s">
        <v>7</v>
      </c>
      <c r="D138" s="2" t="s">
        <v>172</v>
      </c>
      <c r="E138" s="3">
        <v>1</v>
      </c>
      <c r="G138" s="3">
        <v>1</v>
      </c>
    </row>
    <row r="139" spans="1:7" ht="17.25" customHeight="1">
      <c r="A139" s="2" t="s">
        <v>7</v>
      </c>
      <c r="B139" s="2" t="s">
        <v>7</v>
      </c>
      <c r="C139" s="2" t="s">
        <v>7</v>
      </c>
      <c r="D139" s="2" t="s">
        <v>173</v>
      </c>
      <c r="E139" s="3">
        <v>1</v>
      </c>
      <c r="G139" s="3">
        <v>1</v>
      </c>
    </row>
    <row r="140" spans="1:7" ht="17.25" customHeight="1">
      <c r="A140" s="2" t="s">
        <v>7</v>
      </c>
      <c r="B140" s="2" t="s">
        <v>7</v>
      </c>
      <c r="C140" s="2" t="s">
        <v>7</v>
      </c>
      <c r="D140" s="2" t="s">
        <v>174</v>
      </c>
      <c r="E140" s="3">
        <v>1</v>
      </c>
      <c r="G140" s="3">
        <v>1</v>
      </c>
    </row>
    <row r="141" spans="1:7" ht="17.25" customHeight="1">
      <c r="A141" s="2" t="s">
        <v>7</v>
      </c>
      <c r="B141" s="2" t="s">
        <v>7</v>
      </c>
      <c r="C141" s="2" t="s">
        <v>175</v>
      </c>
      <c r="D141" s="2" t="s">
        <v>7</v>
      </c>
      <c r="E141" s="3">
        <v>1</v>
      </c>
      <c r="G141" s="3">
        <v>1</v>
      </c>
    </row>
    <row r="142" spans="1:7" ht="17.25" customHeight="1">
      <c r="A142" s="2" t="s">
        <v>7</v>
      </c>
      <c r="B142" s="2" t="s">
        <v>7</v>
      </c>
      <c r="C142" s="2" t="s">
        <v>7</v>
      </c>
      <c r="D142" s="2" t="s">
        <v>176</v>
      </c>
      <c r="E142" s="3">
        <v>1</v>
      </c>
      <c r="G142" s="3">
        <v>1</v>
      </c>
    </row>
    <row r="143" spans="1:7" ht="17.25" customHeight="1">
      <c r="A143" s="2" t="s">
        <v>7</v>
      </c>
      <c r="B143" s="2" t="s">
        <v>7</v>
      </c>
      <c r="C143" s="2" t="s">
        <v>7</v>
      </c>
      <c r="D143" s="2" t="s">
        <v>177</v>
      </c>
      <c r="E143" s="3">
        <v>1</v>
      </c>
      <c r="G143" s="3">
        <v>1</v>
      </c>
    </row>
    <row r="144" spans="1:7" ht="17.25" customHeight="1">
      <c r="A144" s="2" t="s">
        <v>7</v>
      </c>
      <c r="B144" s="2" t="s">
        <v>7</v>
      </c>
      <c r="C144" s="2" t="s">
        <v>7</v>
      </c>
      <c r="D144" s="2" t="s">
        <v>178</v>
      </c>
      <c r="E144" s="3">
        <v>1</v>
      </c>
      <c r="G144" s="3">
        <v>1</v>
      </c>
    </row>
    <row r="145" spans="1:7" ht="17.25" customHeight="1">
      <c r="A145" s="2" t="s">
        <v>7</v>
      </c>
      <c r="B145" s="2" t="s">
        <v>7</v>
      </c>
      <c r="C145" s="2" t="s">
        <v>7</v>
      </c>
      <c r="D145" s="2" t="s">
        <v>179</v>
      </c>
      <c r="E145" s="3">
        <v>1</v>
      </c>
      <c r="G145" s="3">
        <v>1</v>
      </c>
    </row>
    <row r="146" spans="1:7" ht="17.25" customHeight="1">
      <c r="A146" s="2" t="s">
        <v>7</v>
      </c>
      <c r="B146" s="2" t="s">
        <v>7</v>
      </c>
      <c r="C146" s="2" t="s">
        <v>7</v>
      </c>
      <c r="D146" s="2" t="s">
        <v>180</v>
      </c>
      <c r="E146" s="3">
        <v>1</v>
      </c>
      <c r="G146" s="3">
        <v>1</v>
      </c>
    </row>
    <row r="147" spans="1:7" ht="17.25" customHeight="1">
      <c r="A147" s="2" t="s">
        <v>7</v>
      </c>
      <c r="B147" s="2" t="s">
        <v>7</v>
      </c>
      <c r="C147" s="2" t="s">
        <v>181</v>
      </c>
      <c r="D147" s="2" t="s">
        <v>7</v>
      </c>
      <c r="E147" s="3">
        <v>1</v>
      </c>
      <c r="G147" s="3">
        <v>1</v>
      </c>
    </row>
    <row r="148" spans="1:7" ht="17.25" customHeight="1">
      <c r="A148" s="2" t="s">
        <v>7</v>
      </c>
      <c r="B148" s="2" t="s">
        <v>7</v>
      </c>
      <c r="C148" s="2" t="s">
        <v>7</v>
      </c>
      <c r="D148" s="2" t="s">
        <v>182</v>
      </c>
      <c r="E148" s="3">
        <v>1</v>
      </c>
      <c r="G148" s="3">
        <v>1</v>
      </c>
    </row>
    <row r="149" spans="1:7" ht="17.25" customHeight="1">
      <c r="A149" s="2" t="s">
        <v>7</v>
      </c>
      <c r="B149" s="2" t="s">
        <v>7</v>
      </c>
      <c r="C149" s="2" t="s">
        <v>7</v>
      </c>
      <c r="D149" s="2" t="s">
        <v>183</v>
      </c>
      <c r="E149" s="3">
        <v>1</v>
      </c>
      <c r="G149" s="3">
        <v>1</v>
      </c>
    </row>
    <row r="150" spans="1:7" ht="17.25" customHeight="1">
      <c r="A150" s="2" t="s">
        <v>7</v>
      </c>
      <c r="B150" s="2" t="s">
        <v>7</v>
      </c>
      <c r="C150" s="2" t="s">
        <v>7</v>
      </c>
      <c r="D150" s="2" t="s">
        <v>184</v>
      </c>
      <c r="E150" s="3">
        <v>1</v>
      </c>
      <c r="G150" s="3">
        <v>1</v>
      </c>
    </row>
    <row r="151" spans="1:7" ht="17.25" customHeight="1">
      <c r="A151" s="2" t="s">
        <v>7</v>
      </c>
      <c r="B151" s="2" t="s">
        <v>7</v>
      </c>
      <c r="C151" s="2" t="s">
        <v>7</v>
      </c>
      <c r="D151" s="2" t="s">
        <v>185</v>
      </c>
      <c r="E151" s="3">
        <v>1</v>
      </c>
      <c r="G151" s="3">
        <v>1</v>
      </c>
    </row>
    <row r="152" spans="1:7" ht="17.25" customHeight="1">
      <c r="A152" s="2" t="s">
        <v>7</v>
      </c>
      <c r="B152" s="2" t="s">
        <v>7</v>
      </c>
      <c r="C152" s="2" t="s">
        <v>7</v>
      </c>
      <c r="D152" s="2" t="s">
        <v>186</v>
      </c>
      <c r="E152" s="3">
        <v>1</v>
      </c>
      <c r="G152" s="3">
        <v>1</v>
      </c>
    </row>
    <row r="153" spans="1:7" ht="17.25" customHeight="1">
      <c r="A153" s="2" t="s">
        <v>7</v>
      </c>
      <c r="B153" s="2" t="s">
        <v>7</v>
      </c>
      <c r="C153" s="2" t="s">
        <v>187</v>
      </c>
      <c r="D153" s="2" t="s">
        <v>7</v>
      </c>
      <c r="E153" s="3">
        <v>1</v>
      </c>
      <c r="G153" s="3">
        <v>1</v>
      </c>
    </row>
    <row r="154" spans="1:7" ht="17.25" customHeight="1">
      <c r="A154" s="2" t="s">
        <v>7</v>
      </c>
      <c r="B154" s="2" t="s">
        <v>7</v>
      </c>
      <c r="C154" s="2" t="s">
        <v>7</v>
      </c>
      <c r="D154" s="2" t="s">
        <v>188</v>
      </c>
      <c r="E154" s="3">
        <v>1</v>
      </c>
      <c r="G154" s="3">
        <v>1</v>
      </c>
    </row>
    <row r="155" spans="1:7" ht="17.25" customHeight="1">
      <c r="A155" s="2" t="s">
        <v>7</v>
      </c>
      <c r="B155" s="2" t="s">
        <v>7</v>
      </c>
      <c r="C155" s="2" t="s">
        <v>7</v>
      </c>
      <c r="D155" s="2" t="s">
        <v>189</v>
      </c>
      <c r="E155" s="3">
        <v>1</v>
      </c>
      <c r="G155" s="3">
        <v>1</v>
      </c>
    </row>
    <row r="156" spans="1:7" ht="17.25" customHeight="1">
      <c r="A156" s="2" t="s">
        <v>7</v>
      </c>
      <c r="B156" s="2" t="s">
        <v>7</v>
      </c>
      <c r="C156" s="2" t="s">
        <v>7</v>
      </c>
      <c r="D156" s="2" t="s">
        <v>190</v>
      </c>
      <c r="E156" s="3">
        <v>1</v>
      </c>
      <c r="G156" s="3">
        <v>1</v>
      </c>
    </row>
    <row r="157" spans="1:7" ht="17.25" customHeight="1">
      <c r="A157" s="2" t="s">
        <v>7</v>
      </c>
      <c r="B157" s="2" t="s">
        <v>7</v>
      </c>
      <c r="C157" s="2" t="s">
        <v>7</v>
      </c>
      <c r="D157" s="2" t="s">
        <v>191</v>
      </c>
      <c r="E157" s="3">
        <v>1</v>
      </c>
      <c r="G157" s="3">
        <v>1</v>
      </c>
    </row>
    <row r="158" spans="1:7" ht="17.25" customHeight="1">
      <c r="A158" s="2" t="s">
        <v>7</v>
      </c>
      <c r="B158" s="2" t="s">
        <v>7</v>
      </c>
      <c r="C158" s="2" t="s">
        <v>7</v>
      </c>
      <c r="D158" s="2" t="s">
        <v>192</v>
      </c>
      <c r="E158" s="3">
        <v>1</v>
      </c>
      <c r="G158" s="3">
        <v>1</v>
      </c>
    </row>
    <row r="159" spans="1:7" ht="17.25" customHeight="1">
      <c r="A159" s="2" t="s">
        <v>7</v>
      </c>
      <c r="B159" s="2" t="s">
        <v>7</v>
      </c>
      <c r="C159" s="2" t="s">
        <v>193</v>
      </c>
      <c r="D159" s="2" t="s">
        <v>7</v>
      </c>
      <c r="E159" s="3">
        <v>1</v>
      </c>
      <c r="G159" s="3">
        <v>1</v>
      </c>
    </row>
    <row r="160" spans="1:7" ht="17.25" customHeight="1">
      <c r="A160" s="2" t="s">
        <v>7</v>
      </c>
      <c r="B160" s="2" t="s">
        <v>7</v>
      </c>
      <c r="C160" s="2" t="s">
        <v>7</v>
      </c>
      <c r="D160" s="2" t="s">
        <v>194</v>
      </c>
      <c r="E160" s="3">
        <v>1</v>
      </c>
      <c r="G160" s="3">
        <v>1</v>
      </c>
    </row>
    <row r="161" spans="1:8" ht="17.25" customHeight="1">
      <c r="A161" s="2" t="s">
        <v>7</v>
      </c>
      <c r="B161" s="2" t="s">
        <v>7</v>
      </c>
      <c r="C161" s="2" t="s">
        <v>7</v>
      </c>
      <c r="D161" s="2" t="s">
        <v>195</v>
      </c>
      <c r="E161" s="3">
        <v>1</v>
      </c>
      <c r="G161" s="3">
        <v>1</v>
      </c>
    </row>
    <row r="162" spans="1:8" ht="17.25" customHeight="1">
      <c r="A162" s="2" t="s">
        <v>7</v>
      </c>
      <c r="B162" s="2" t="s">
        <v>7</v>
      </c>
      <c r="C162" s="2" t="s">
        <v>7</v>
      </c>
      <c r="D162" s="2" t="s">
        <v>196</v>
      </c>
      <c r="E162" s="3">
        <v>1</v>
      </c>
      <c r="G162" s="3">
        <v>1</v>
      </c>
    </row>
    <row r="163" spans="1:8" ht="17.25" customHeight="1">
      <c r="A163" s="2" t="s">
        <v>7</v>
      </c>
      <c r="B163" s="2" t="s">
        <v>7</v>
      </c>
      <c r="C163" s="2" t="s">
        <v>7</v>
      </c>
      <c r="D163" s="2" t="s">
        <v>197</v>
      </c>
      <c r="E163" s="3">
        <v>1</v>
      </c>
      <c r="G163" s="3">
        <v>1</v>
      </c>
    </row>
    <row r="164" spans="1:8" ht="17.25" customHeight="1">
      <c r="A164" s="2" t="s">
        <v>7</v>
      </c>
      <c r="B164" s="2" t="s">
        <v>7</v>
      </c>
      <c r="C164" s="2" t="s">
        <v>7</v>
      </c>
      <c r="D164" s="2" t="s">
        <v>198</v>
      </c>
      <c r="E164" s="3">
        <v>1</v>
      </c>
      <c r="G164" s="3">
        <v>1</v>
      </c>
    </row>
    <row r="165" spans="1:8" ht="17.25" customHeight="1">
      <c r="A165" s="2" t="s">
        <v>7</v>
      </c>
      <c r="B165" s="2" t="s">
        <v>7</v>
      </c>
      <c r="C165" s="2" t="s">
        <v>7</v>
      </c>
      <c r="D165" s="2" t="s">
        <v>7</v>
      </c>
    </row>
    <row r="166" spans="1:8" ht="17.25" customHeight="1">
      <c r="G166" s="4" t="s">
        <v>296</v>
      </c>
      <c r="H166">
        <f>COUNTIFS(E10:E164, 1)</f>
        <v>141</v>
      </c>
    </row>
    <row r="167" spans="1:8" ht="17.25" customHeight="1">
      <c r="G167" s="4" t="s">
        <v>297</v>
      </c>
      <c r="H167">
        <f>COUNTIFS(E10:E164, 2)</f>
        <v>14</v>
      </c>
    </row>
    <row r="168" spans="1:8" ht="17.25" customHeight="1">
      <c r="G168" s="4" t="s">
        <v>298</v>
      </c>
      <c r="H168">
        <f>COUNTA(E10:E164) + COUNTBLANK(E10:E164)</f>
        <v>155</v>
      </c>
    </row>
    <row r="169" spans="1:8" ht="17.25" customHeight="1">
      <c r="G169" s="4" t="s">
        <v>299</v>
      </c>
      <c r="H169">
        <f>COUNTIFS(E10:E164, 1)+COUNTIFS(E10:E164, 2)</f>
        <v>155</v>
      </c>
    </row>
    <row r="170" spans="1:8" ht="17.25" customHeight="1">
      <c r="G170" s="6" t="s">
        <v>300</v>
      </c>
      <c r="H170">
        <f>COUNTA(E10:E164) + COUNTBLANK(E10:E164)-(COUNTIFS(E10:E164,1)+COUNTIFS(E10:E164,2))</f>
        <v>0</v>
      </c>
    </row>
    <row r="171" spans="1:8" ht="17.25" customHeight="1">
      <c r="G171" s="4" t="s">
        <v>301</v>
      </c>
      <c r="H171">
        <f>COUNTIFS(E10:E164, 2)+(COUNTA(E10:E164) + COUNTBLANK(E10:E164)-(COUNTIFS(E10:E164,1)+COUNTIFS(E10:E164,2)))</f>
        <v>14</v>
      </c>
    </row>
    <row r="172" spans="1:8" ht="17.25" customHeight="1"/>
    <row r="173" spans="1:8" ht="17.25" customHeight="1">
      <c r="G173" s="4" t="s">
        <v>296</v>
      </c>
      <c r="H173">
        <f>COUNTIFS(G10:G164, 1)</f>
        <v>141</v>
      </c>
    </row>
    <row r="174" spans="1:8" ht="17.25" customHeight="1">
      <c r="G174" s="4" t="s">
        <v>303</v>
      </c>
      <c r="H174">
        <f>H173/H168*100</f>
        <v>90.967741935483872</v>
      </c>
    </row>
    <row r="175" spans="1:8" ht="17.25" customHeight="1"/>
    <row r="176" spans="1:8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</sheetData>
  <phoneticPr fontId="6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6"/>
  <sheetViews>
    <sheetView tabSelected="1" topLeftCell="C1" workbookViewId="0">
      <pane ySplit="7" topLeftCell="A122" activePane="bottomLeft" state="frozen"/>
      <selection pane="bottomLeft" activeCell="H9" sqref="H9:N134"/>
    </sheetView>
  </sheetViews>
  <sheetFormatPr defaultColWidth="14.3984375" defaultRowHeight="15" customHeight="1"/>
  <cols>
    <col min="1" max="2" width="11" customWidth="1"/>
    <col min="3" max="3" width="12" customWidth="1"/>
    <col min="4" max="4" width="45.1328125" customWidth="1"/>
    <col min="5" max="5" width="20.19921875" customWidth="1"/>
    <col min="6" max="6" width="29.1328125" customWidth="1"/>
    <col min="7" max="7" width="19.53125" customWidth="1"/>
    <col min="8" max="26" width="8.73046875" customWidth="1"/>
  </cols>
  <sheetData>
    <row r="1" spans="1:26" ht="17.25" customHeight="1">
      <c r="A1" s="1" t="s">
        <v>0</v>
      </c>
      <c r="B1" s="1" t="s">
        <v>1</v>
      </c>
      <c r="C1" s="1" t="s">
        <v>45</v>
      </c>
      <c r="D1" s="1" t="s">
        <v>46</v>
      </c>
      <c r="E1" s="1" t="s">
        <v>199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1"/>
      <c r="B2" s="1"/>
      <c r="C2" s="1"/>
      <c r="D2" s="1"/>
      <c r="E2" s="1"/>
      <c r="F2" s="1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1" t="s">
        <v>4</v>
      </c>
      <c r="B3" s="1"/>
      <c r="C3" s="1"/>
      <c r="D3" s="1"/>
      <c r="E3" s="1"/>
      <c r="F3" s="1" t="s">
        <v>200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1" t="s">
        <v>6</v>
      </c>
      <c r="B4" s="1" t="s">
        <v>7</v>
      </c>
      <c r="C4" s="1" t="s">
        <v>7</v>
      </c>
      <c r="D4" s="1" t="s">
        <v>7</v>
      </c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1" t="s">
        <v>8</v>
      </c>
      <c r="C5" s="1"/>
      <c r="D5" s="1"/>
      <c r="E5" s="1"/>
      <c r="F5" s="1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1" t="s">
        <v>7</v>
      </c>
      <c r="B6" s="1" t="s">
        <v>10</v>
      </c>
      <c r="C6" s="1" t="s">
        <v>7</v>
      </c>
      <c r="D6" s="1" t="s">
        <v>7</v>
      </c>
      <c r="E6" s="1" t="s">
        <v>7</v>
      </c>
      <c r="F6" s="1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1"/>
      <c r="B7" s="1"/>
      <c r="C7" s="1" t="s">
        <v>48</v>
      </c>
      <c r="D7" s="1"/>
      <c r="E7" s="1"/>
      <c r="F7" s="1" t="s">
        <v>49</v>
      </c>
      <c r="G7" s="1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26" ht="14.25">
      <c r="A9" s="2" t="s">
        <v>13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3</v>
      </c>
      <c r="G9" s="2" t="s">
        <v>12</v>
      </c>
    </row>
    <row r="10" spans="1:26" ht="17.25" customHeight="1">
      <c r="A10" s="2" t="s">
        <v>7</v>
      </c>
      <c r="B10" s="2" t="s">
        <v>15</v>
      </c>
      <c r="C10" s="2" t="s">
        <v>7</v>
      </c>
      <c r="D10" s="2" t="s">
        <v>7</v>
      </c>
      <c r="E10" s="2" t="s">
        <v>7</v>
      </c>
      <c r="F10" s="3">
        <v>1</v>
      </c>
      <c r="H10" s="3">
        <v>1</v>
      </c>
      <c r="J10">
        <v>1</v>
      </c>
    </row>
    <row r="11" spans="1:26" ht="17.25" customHeight="1">
      <c r="A11" s="2" t="s">
        <v>7</v>
      </c>
      <c r="B11" s="2" t="s">
        <v>7</v>
      </c>
      <c r="C11" s="2" t="s">
        <v>80</v>
      </c>
      <c r="D11" s="2" t="s">
        <v>7</v>
      </c>
      <c r="E11" s="2" t="s">
        <v>7</v>
      </c>
      <c r="F11" s="3">
        <v>1</v>
      </c>
      <c r="H11" s="3">
        <v>1</v>
      </c>
      <c r="J11">
        <v>2</v>
      </c>
      <c r="K11">
        <f>3/3*100</f>
        <v>100</v>
      </c>
    </row>
    <row r="12" spans="1:26" ht="17.25" customHeight="1">
      <c r="A12" s="2" t="s">
        <v>7</v>
      </c>
      <c r="B12" s="2" t="s">
        <v>7</v>
      </c>
      <c r="C12" s="2" t="s">
        <v>7</v>
      </c>
      <c r="D12" s="2" t="s">
        <v>81</v>
      </c>
      <c r="E12" s="2" t="s">
        <v>7</v>
      </c>
      <c r="F12" s="3">
        <v>1</v>
      </c>
      <c r="H12" s="3">
        <v>1</v>
      </c>
      <c r="J12">
        <v>3</v>
      </c>
      <c r="K12">
        <f>9/9*100</f>
        <v>100</v>
      </c>
    </row>
    <row r="13" spans="1:26" ht="17.25" customHeight="1">
      <c r="A13" s="2" t="s">
        <v>7</v>
      </c>
      <c r="B13" s="2" t="s">
        <v>7</v>
      </c>
      <c r="C13" s="2" t="s">
        <v>7</v>
      </c>
      <c r="D13" s="2" t="s">
        <v>7</v>
      </c>
      <c r="E13" s="2" t="s">
        <v>201</v>
      </c>
      <c r="F13" s="3">
        <v>1</v>
      </c>
      <c r="H13" s="3">
        <v>1</v>
      </c>
      <c r="J13">
        <v>4</v>
      </c>
      <c r="K13" s="4">
        <f>25/27*100</f>
        <v>92.592592592592595</v>
      </c>
    </row>
    <row r="14" spans="1:26" ht="17.25" customHeight="1">
      <c r="A14" s="2" t="s">
        <v>7</v>
      </c>
      <c r="B14" s="2" t="s">
        <v>7</v>
      </c>
      <c r="C14" s="2" t="s">
        <v>7</v>
      </c>
      <c r="D14" s="2" t="s">
        <v>7</v>
      </c>
      <c r="E14" s="2" t="s">
        <v>202</v>
      </c>
      <c r="F14" s="3">
        <v>1</v>
      </c>
      <c r="H14" s="3">
        <v>1</v>
      </c>
      <c r="J14">
        <v>5</v>
      </c>
      <c r="K14">
        <f>39/75*100</f>
        <v>52</v>
      </c>
      <c r="M14" cm="1">
        <f t="array" aca="1" ref="M14" ca="1">SUMPRODUCT((SUBTOTAL(103,INDIRECT("H"&amp;ROW(H13:H123))))*(H13:H123=1))</f>
        <v>73</v>
      </c>
    </row>
    <row r="15" spans="1:26" ht="17.25" customHeight="1">
      <c r="A15" s="2" t="s">
        <v>7</v>
      </c>
      <c r="B15" s="2" t="s">
        <v>7</v>
      </c>
      <c r="C15" s="2" t="s">
        <v>7</v>
      </c>
      <c r="D15" s="2" t="s">
        <v>7</v>
      </c>
      <c r="E15" s="2" t="s">
        <v>203</v>
      </c>
      <c r="F15" s="3">
        <v>1</v>
      </c>
      <c r="H15" s="3">
        <v>1</v>
      </c>
    </row>
    <row r="16" spans="1:26" ht="17.25" customHeight="1">
      <c r="A16" s="2" t="s">
        <v>7</v>
      </c>
      <c r="B16" s="2" t="s">
        <v>7</v>
      </c>
      <c r="C16" s="2" t="s">
        <v>7</v>
      </c>
      <c r="D16" s="2" t="s">
        <v>82</v>
      </c>
      <c r="E16" s="2" t="s">
        <v>7</v>
      </c>
      <c r="F16" s="3">
        <v>1</v>
      </c>
      <c r="H16" s="3">
        <v>1</v>
      </c>
    </row>
    <row r="17" spans="1:11" ht="17.25" customHeight="1">
      <c r="A17" s="2" t="s">
        <v>7</v>
      </c>
      <c r="B17" s="2" t="s">
        <v>7</v>
      </c>
      <c r="C17" s="2" t="s">
        <v>7</v>
      </c>
      <c r="D17" s="2" t="s">
        <v>7</v>
      </c>
      <c r="E17" s="2" t="s">
        <v>204</v>
      </c>
      <c r="F17" s="3">
        <v>1</v>
      </c>
      <c r="H17" s="3">
        <v>1</v>
      </c>
    </row>
    <row r="18" spans="1:11" ht="17.25" customHeight="1">
      <c r="A18" s="2" t="s">
        <v>7</v>
      </c>
      <c r="B18" s="2" t="s">
        <v>7</v>
      </c>
      <c r="C18" s="2" t="s">
        <v>7</v>
      </c>
      <c r="D18" s="2" t="s">
        <v>7</v>
      </c>
      <c r="E18" s="2" t="s">
        <v>205</v>
      </c>
      <c r="F18" s="3">
        <v>1</v>
      </c>
      <c r="H18" s="3">
        <v>1</v>
      </c>
    </row>
    <row r="19" spans="1:11" ht="17.25" customHeight="1">
      <c r="A19" s="2" t="s">
        <v>7</v>
      </c>
      <c r="B19" s="2" t="s">
        <v>7</v>
      </c>
      <c r="C19" s="2" t="s">
        <v>7</v>
      </c>
      <c r="D19" s="2" t="s">
        <v>7</v>
      </c>
      <c r="E19" s="2" t="s">
        <v>206</v>
      </c>
      <c r="F19" s="3">
        <v>1</v>
      </c>
      <c r="H19" s="3">
        <v>1</v>
      </c>
      <c r="J19" s="7" t="e" cm="1">
        <f t="array" ref="J19">COUNTIF(選択した範囲, "&lt;&gt;""")</f>
        <v>#NAME?</v>
      </c>
    </row>
    <row r="20" spans="1:11" ht="17.25" customHeight="1">
      <c r="A20" s="2" t="s">
        <v>7</v>
      </c>
      <c r="B20" s="2" t="s">
        <v>7</v>
      </c>
      <c r="C20" s="2" t="s">
        <v>7</v>
      </c>
      <c r="D20" s="2" t="s">
        <v>84</v>
      </c>
      <c r="E20" s="2" t="s">
        <v>7</v>
      </c>
      <c r="F20" s="3">
        <v>1</v>
      </c>
      <c r="H20" s="3">
        <v>1</v>
      </c>
      <c r="K20" cm="1">
        <f t="array" aca="1" ref="K20" ca="1">SUMPRODUCT((SUBTOTAL(103,INDIRECT("H"&amp;ROW(H12:H120))))*(H12:H120=1))</f>
        <v>73</v>
      </c>
    </row>
    <row r="21" spans="1:11" ht="17.25" customHeight="1">
      <c r="A21" s="2" t="s">
        <v>7</v>
      </c>
      <c r="B21" s="2" t="s">
        <v>7</v>
      </c>
      <c r="C21" s="2" t="s">
        <v>7</v>
      </c>
      <c r="D21" s="2" t="s">
        <v>7</v>
      </c>
      <c r="E21" s="2" t="s">
        <v>207</v>
      </c>
      <c r="F21" s="3">
        <v>2</v>
      </c>
      <c r="H21" s="3">
        <v>2</v>
      </c>
    </row>
    <row r="22" spans="1:11" ht="17.25" customHeight="1">
      <c r="A22" s="2" t="s">
        <v>7</v>
      </c>
      <c r="B22" s="2" t="s">
        <v>7</v>
      </c>
      <c r="C22" s="2" t="s">
        <v>7</v>
      </c>
      <c r="D22" s="2" t="s">
        <v>7</v>
      </c>
      <c r="E22" s="2" t="s">
        <v>208</v>
      </c>
      <c r="F22" s="3">
        <v>2</v>
      </c>
      <c r="H22" s="3">
        <v>2</v>
      </c>
    </row>
    <row r="23" spans="1:11" ht="17.25" customHeight="1">
      <c r="A23" s="2" t="s">
        <v>7</v>
      </c>
      <c r="B23" s="2" t="s">
        <v>7</v>
      </c>
      <c r="C23" s="2" t="s">
        <v>7</v>
      </c>
      <c r="D23" s="2" t="s">
        <v>7</v>
      </c>
      <c r="E23" s="2" t="s">
        <v>209</v>
      </c>
      <c r="F23" s="3">
        <v>2</v>
      </c>
      <c r="H23" s="3">
        <v>2</v>
      </c>
    </row>
    <row r="24" spans="1:11" ht="17.25" customHeight="1">
      <c r="A24" s="2" t="s">
        <v>7</v>
      </c>
      <c r="B24" s="2" t="s">
        <v>7</v>
      </c>
      <c r="C24" s="2" t="s">
        <v>92</v>
      </c>
      <c r="D24" s="2" t="s">
        <v>7</v>
      </c>
      <c r="E24" s="2" t="s">
        <v>7</v>
      </c>
      <c r="F24" s="3">
        <v>1</v>
      </c>
      <c r="H24" s="3">
        <v>1</v>
      </c>
    </row>
    <row r="25" spans="1:11" ht="17.25" customHeight="1">
      <c r="A25" s="2" t="s">
        <v>7</v>
      </c>
      <c r="B25" s="2" t="s">
        <v>7</v>
      </c>
      <c r="C25" s="2" t="s">
        <v>7</v>
      </c>
      <c r="D25" s="2" t="s">
        <v>210</v>
      </c>
      <c r="E25" s="2" t="s">
        <v>7</v>
      </c>
      <c r="F25" s="3">
        <v>1</v>
      </c>
      <c r="H25" s="3">
        <v>1</v>
      </c>
    </row>
    <row r="26" spans="1:11" ht="17.25" customHeight="1">
      <c r="A26" s="2" t="s">
        <v>7</v>
      </c>
      <c r="B26" s="2" t="s">
        <v>7</v>
      </c>
      <c r="C26" s="2" t="s">
        <v>7</v>
      </c>
      <c r="D26" s="2" t="s">
        <v>7</v>
      </c>
      <c r="E26" s="2" t="s">
        <v>93</v>
      </c>
      <c r="F26" s="3">
        <v>1</v>
      </c>
      <c r="H26" s="3">
        <v>1</v>
      </c>
    </row>
    <row r="27" spans="1:11" ht="17.25" customHeight="1">
      <c r="A27" s="2" t="s">
        <v>7</v>
      </c>
      <c r="B27" s="2" t="s">
        <v>7</v>
      </c>
      <c r="C27" s="2" t="s">
        <v>7</v>
      </c>
      <c r="D27" s="2" t="s">
        <v>7</v>
      </c>
      <c r="E27" s="2" t="s">
        <v>211</v>
      </c>
      <c r="F27" s="3">
        <v>1</v>
      </c>
      <c r="H27" s="3">
        <v>1</v>
      </c>
    </row>
    <row r="28" spans="1:11" ht="17.25" customHeight="1">
      <c r="A28" s="2" t="s">
        <v>7</v>
      </c>
      <c r="B28" s="2" t="s">
        <v>7</v>
      </c>
      <c r="C28" s="2" t="s">
        <v>7</v>
      </c>
      <c r="D28" s="2" t="s">
        <v>7</v>
      </c>
      <c r="E28" s="2" t="s">
        <v>97</v>
      </c>
      <c r="F28" s="3">
        <v>1</v>
      </c>
      <c r="H28" s="3">
        <v>1</v>
      </c>
    </row>
    <row r="29" spans="1:11" ht="17.25" customHeight="1">
      <c r="A29" s="2" t="s">
        <v>7</v>
      </c>
      <c r="B29" s="2" t="s">
        <v>7</v>
      </c>
      <c r="C29" s="2" t="s">
        <v>7</v>
      </c>
      <c r="D29" s="2" t="s">
        <v>212</v>
      </c>
      <c r="E29" s="2" t="s">
        <v>7</v>
      </c>
      <c r="F29" s="3">
        <v>2</v>
      </c>
      <c r="H29" s="3">
        <v>2</v>
      </c>
      <c r="J29">
        <f>COUNTIF(H12:H120,1)</f>
        <v>73</v>
      </c>
    </row>
    <row r="30" spans="1:11" ht="17.25" customHeight="1">
      <c r="A30" s="2" t="s">
        <v>7</v>
      </c>
      <c r="B30" s="2" t="s">
        <v>7</v>
      </c>
      <c r="C30" s="2" t="s">
        <v>7</v>
      </c>
      <c r="D30" s="2" t="s">
        <v>7</v>
      </c>
      <c r="E30" s="2" t="s">
        <v>213</v>
      </c>
      <c r="F30" s="3"/>
      <c r="H30" s="3"/>
    </row>
    <row r="31" spans="1:11" ht="17.25" customHeight="1">
      <c r="A31" s="2" t="s">
        <v>7</v>
      </c>
      <c r="B31" s="2" t="s">
        <v>7</v>
      </c>
      <c r="C31" s="2" t="s">
        <v>7</v>
      </c>
      <c r="D31" s="2" t="s">
        <v>214</v>
      </c>
      <c r="E31" s="2" t="s">
        <v>7</v>
      </c>
      <c r="F31" s="3">
        <v>2</v>
      </c>
      <c r="H31" s="3">
        <v>2</v>
      </c>
      <c r="J31">
        <f>COUNTA(D12:D120)</f>
        <v>109</v>
      </c>
    </row>
    <row r="32" spans="1:11" ht="17.25" customHeight="1">
      <c r="A32" s="2" t="s">
        <v>7</v>
      </c>
      <c r="B32" s="2" t="s">
        <v>7</v>
      </c>
      <c r="C32" s="2" t="s">
        <v>86</v>
      </c>
      <c r="D32" s="2" t="s">
        <v>7</v>
      </c>
      <c r="E32" s="2" t="s">
        <v>7</v>
      </c>
      <c r="F32" s="3">
        <v>1</v>
      </c>
      <c r="H32" s="3">
        <v>1</v>
      </c>
    </row>
    <row r="33" spans="1:11" ht="17.25" customHeight="1">
      <c r="A33" s="2" t="s">
        <v>7</v>
      </c>
      <c r="B33" s="2" t="s">
        <v>7</v>
      </c>
      <c r="C33" s="2" t="s">
        <v>7</v>
      </c>
      <c r="D33" s="2" t="s">
        <v>87</v>
      </c>
      <c r="E33" s="2" t="s">
        <v>7</v>
      </c>
      <c r="F33" s="3">
        <v>1</v>
      </c>
      <c r="H33" s="3">
        <v>1</v>
      </c>
    </row>
    <row r="34" spans="1:11" ht="17.25" customHeight="1">
      <c r="A34" s="2" t="s">
        <v>7</v>
      </c>
      <c r="B34" s="2" t="s">
        <v>7</v>
      </c>
      <c r="C34" s="2" t="s">
        <v>7</v>
      </c>
      <c r="D34" s="2" t="s">
        <v>7</v>
      </c>
      <c r="E34" s="2" t="s">
        <v>215</v>
      </c>
      <c r="F34" s="3">
        <v>1</v>
      </c>
      <c r="H34" s="3">
        <v>1</v>
      </c>
    </row>
    <row r="35" spans="1:11" ht="17.25" customHeight="1">
      <c r="A35" s="2" t="s">
        <v>7</v>
      </c>
      <c r="B35" s="2" t="s">
        <v>7</v>
      </c>
      <c r="C35" s="2" t="s">
        <v>7</v>
      </c>
      <c r="D35" s="2" t="s">
        <v>7</v>
      </c>
      <c r="E35" s="2" t="s">
        <v>216</v>
      </c>
      <c r="F35" s="3">
        <v>1</v>
      </c>
      <c r="H35" s="3">
        <v>1</v>
      </c>
    </row>
    <row r="36" spans="1:11" ht="17.25" customHeight="1">
      <c r="A36" s="2" t="s">
        <v>7</v>
      </c>
      <c r="B36" s="2" t="s">
        <v>7</v>
      </c>
      <c r="C36" s="2" t="s">
        <v>7</v>
      </c>
      <c r="D36" s="2" t="s">
        <v>7</v>
      </c>
      <c r="E36" s="2" t="s">
        <v>217</v>
      </c>
      <c r="F36" s="3">
        <v>1</v>
      </c>
      <c r="H36" s="3">
        <v>1</v>
      </c>
    </row>
    <row r="37" spans="1:11" ht="17.25" customHeight="1">
      <c r="A37" s="2" t="s">
        <v>7</v>
      </c>
      <c r="B37" s="2" t="s">
        <v>7</v>
      </c>
      <c r="C37" s="2" t="s">
        <v>7</v>
      </c>
      <c r="D37" s="2" t="s">
        <v>88</v>
      </c>
      <c r="E37" s="2" t="s">
        <v>7</v>
      </c>
      <c r="F37" s="3">
        <v>1</v>
      </c>
      <c r="H37" s="3">
        <v>1</v>
      </c>
    </row>
    <row r="38" spans="1:11" ht="17.25" customHeight="1">
      <c r="A38" s="2" t="s">
        <v>7</v>
      </c>
      <c r="B38" s="2" t="s">
        <v>7</v>
      </c>
      <c r="C38" s="2" t="s">
        <v>7</v>
      </c>
      <c r="D38" s="2" t="s">
        <v>7</v>
      </c>
      <c r="E38" s="2" t="s">
        <v>218</v>
      </c>
      <c r="F38" s="3">
        <v>2</v>
      </c>
      <c r="H38" s="3">
        <v>2</v>
      </c>
    </row>
    <row r="39" spans="1:11" ht="17.25" customHeight="1">
      <c r="A39" s="2" t="s">
        <v>7</v>
      </c>
      <c r="B39" s="2" t="s">
        <v>7</v>
      </c>
      <c r="C39" s="2" t="s">
        <v>7</v>
      </c>
      <c r="D39" s="2" t="s">
        <v>7</v>
      </c>
      <c r="E39" s="2" t="s">
        <v>219</v>
      </c>
      <c r="F39" s="3">
        <v>1</v>
      </c>
      <c r="H39" s="3">
        <v>1</v>
      </c>
    </row>
    <row r="40" spans="1:11" ht="17.25" customHeight="1">
      <c r="A40" s="2" t="s">
        <v>7</v>
      </c>
      <c r="B40" s="2" t="s">
        <v>7</v>
      </c>
      <c r="C40" s="2" t="s">
        <v>7</v>
      </c>
      <c r="D40" s="2" t="s">
        <v>7</v>
      </c>
      <c r="E40" s="2" t="s">
        <v>220</v>
      </c>
      <c r="F40" s="3">
        <v>1</v>
      </c>
      <c r="H40" s="3">
        <v>1</v>
      </c>
    </row>
    <row r="41" spans="1:11" ht="17.25" customHeight="1">
      <c r="A41" s="2" t="s">
        <v>7</v>
      </c>
      <c r="B41" s="2" t="s">
        <v>7</v>
      </c>
      <c r="C41" s="2" t="s">
        <v>7</v>
      </c>
      <c r="D41" s="2" t="s">
        <v>221</v>
      </c>
      <c r="E41" s="2" t="s">
        <v>7</v>
      </c>
      <c r="F41" s="3">
        <v>1</v>
      </c>
      <c r="H41" s="3">
        <v>1</v>
      </c>
    </row>
    <row r="42" spans="1:11" ht="17.25" customHeight="1">
      <c r="A42" s="2" t="s">
        <v>7</v>
      </c>
      <c r="B42" s="2" t="s">
        <v>7</v>
      </c>
      <c r="C42" s="2" t="s">
        <v>7</v>
      </c>
      <c r="D42" s="2" t="s">
        <v>7</v>
      </c>
      <c r="E42" s="2" t="s">
        <v>222</v>
      </c>
      <c r="F42" s="3">
        <v>1</v>
      </c>
      <c r="H42" s="3">
        <v>1</v>
      </c>
    </row>
    <row r="43" spans="1:11" ht="17.25" customHeight="1">
      <c r="A43" s="2" t="s">
        <v>7</v>
      </c>
      <c r="B43" s="2" t="s">
        <v>7</v>
      </c>
      <c r="C43" s="2" t="s">
        <v>7</v>
      </c>
      <c r="D43" s="2" t="s">
        <v>7</v>
      </c>
      <c r="E43" s="2" t="s">
        <v>223</v>
      </c>
      <c r="F43" s="3">
        <v>1</v>
      </c>
      <c r="H43" s="3">
        <v>1</v>
      </c>
    </row>
    <row r="44" spans="1:11" ht="17.25" customHeight="1">
      <c r="A44" s="2" t="s">
        <v>7</v>
      </c>
      <c r="B44" s="2" t="s">
        <v>7</v>
      </c>
      <c r="C44" s="2" t="s">
        <v>7</v>
      </c>
      <c r="D44" s="2" t="s">
        <v>7</v>
      </c>
      <c r="E44" s="2" t="s">
        <v>224</v>
      </c>
      <c r="F44" s="3">
        <v>1</v>
      </c>
      <c r="H44" s="3">
        <v>1</v>
      </c>
    </row>
    <row r="45" spans="1:11" ht="17.25" customHeight="1">
      <c r="A45" s="2" t="s">
        <v>7</v>
      </c>
      <c r="B45" s="2" t="s">
        <v>16</v>
      </c>
      <c r="C45" s="2" t="s">
        <v>7</v>
      </c>
      <c r="D45" s="2" t="s">
        <v>7</v>
      </c>
      <c r="E45" s="2" t="s">
        <v>7</v>
      </c>
      <c r="F45" s="3">
        <v>1</v>
      </c>
      <c r="H45" s="3">
        <v>1</v>
      </c>
      <c r="J45">
        <v>2</v>
      </c>
      <c r="K45">
        <f>3/3*100</f>
        <v>100</v>
      </c>
    </row>
    <row r="46" spans="1:11" ht="17.25" customHeight="1">
      <c r="A46" s="2" t="s">
        <v>7</v>
      </c>
      <c r="B46" s="2" t="s">
        <v>7</v>
      </c>
      <c r="C46" s="2" t="s">
        <v>50</v>
      </c>
      <c r="D46" s="2" t="s">
        <v>7</v>
      </c>
      <c r="E46" s="2" t="s">
        <v>7</v>
      </c>
      <c r="F46" s="3">
        <v>1</v>
      </c>
      <c r="H46" s="3">
        <v>1</v>
      </c>
    </row>
    <row r="47" spans="1:11" ht="17.25" customHeight="1">
      <c r="A47" s="2" t="s">
        <v>7</v>
      </c>
      <c r="B47" s="2" t="s">
        <v>7</v>
      </c>
      <c r="C47" s="2" t="s">
        <v>7</v>
      </c>
      <c r="D47" s="2" t="s">
        <v>225</v>
      </c>
      <c r="E47" s="2" t="s">
        <v>7</v>
      </c>
      <c r="F47" s="3">
        <v>1</v>
      </c>
      <c r="H47" s="3">
        <v>1</v>
      </c>
    </row>
    <row r="48" spans="1:11" ht="17.25" customHeight="1">
      <c r="A48" s="2" t="s">
        <v>7</v>
      </c>
      <c r="B48" s="2" t="s">
        <v>7</v>
      </c>
      <c r="C48" s="2" t="s">
        <v>7</v>
      </c>
      <c r="D48" s="2" t="s">
        <v>7</v>
      </c>
      <c r="E48" s="2" t="s">
        <v>226</v>
      </c>
      <c r="F48" s="3">
        <v>2</v>
      </c>
      <c r="H48" s="3">
        <v>2</v>
      </c>
    </row>
    <row r="49" spans="1:8" ht="17.25" customHeight="1">
      <c r="A49" s="2" t="s">
        <v>7</v>
      </c>
      <c r="B49" s="2" t="s">
        <v>7</v>
      </c>
      <c r="C49" s="2" t="s">
        <v>7</v>
      </c>
      <c r="D49" s="2" t="s">
        <v>7</v>
      </c>
      <c r="E49" s="2" t="s">
        <v>227</v>
      </c>
      <c r="F49" s="3">
        <v>2</v>
      </c>
      <c r="H49" s="3">
        <v>2</v>
      </c>
    </row>
    <row r="50" spans="1:8" ht="17.25" customHeight="1">
      <c r="A50" s="2" t="s">
        <v>7</v>
      </c>
      <c r="B50" s="2" t="s">
        <v>7</v>
      </c>
      <c r="C50" s="2" t="s">
        <v>7</v>
      </c>
      <c r="D50" s="2" t="s">
        <v>7</v>
      </c>
      <c r="E50" s="2" t="s">
        <v>228</v>
      </c>
      <c r="F50" s="3">
        <v>2</v>
      </c>
      <c r="H50" s="3">
        <v>2</v>
      </c>
    </row>
    <row r="51" spans="1:8" ht="17.25" customHeight="1">
      <c r="A51" s="2" t="s">
        <v>7</v>
      </c>
      <c r="B51" s="2" t="s">
        <v>7</v>
      </c>
      <c r="C51" s="2" t="s">
        <v>7</v>
      </c>
      <c r="D51" s="2" t="s">
        <v>229</v>
      </c>
      <c r="E51" s="2" t="s">
        <v>7</v>
      </c>
      <c r="F51" s="3">
        <v>1</v>
      </c>
      <c r="H51" s="3">
        <v>1</v>
      </c>
    </row>
    <row r="52" spans="1:8" ht="17.25" customHeight="1">
      <c r="A52" s="2" t="s">
        <v>7</v>
      </c>
      <c r="B52" s="2" t="s">
        <v>7</v>
      </c>
      <c r="C52" s="2" t="s">
        <v>7</v>
      </c>
      <c r="D52" s="2" t="s">
        <v>7</v>
      </c>
      <c r="E52" s="2" t="s">
        <v>230</v>
      </c>
      <c r="F52" s="3">
        <v>1</v>
      </c>
      <c r="H52" s="3">
        <v>1</v>
      </c>
    </row>
    <row r="53" spans="1:8" ht="17.25" customHeight="1">
      <c r="A53" s="2" t="s">
        <v>7</v>
      </c>
      <c r="B53" s="2" t="s">
        <v>7</v>
      </c>
      <c r="C53" s="2" t="s">
        <v>7</v>
      </c>
      <c r="D53" s="2" t="s">
        <v>7</v>
      </c>
      <c r="E53" s="2" t="s">
        <v>231</v>
      </c>
      <c r="F53" s="3">
        <v>1</v>
      </c>
      <c r="H53" s="3">
        <v>1</v>
      </c>
    </row>
    <row r="54" spans="1:8" ht="17.25" customHeight="1">
      <c r="A54" s="2" t="s">
        <v>7</v>
      </c>
      <c r="B54" s="2" t="s">
        <v>7</v>
      </c>
      <c r="C54" s="2" t="s">
        <v>7</v>
      </c>
      <c r="D54" s="2" t="s">
        <v>7</v>
      </c>
      <c r="E54" s="2" t="s">
        <v>232</v>
      </c>
      <c r="F54" s="3">
        <v>1</v>
      </c>
      <c r="H54" s="3">
        <v>1</v>
      </c>
    </row>
    <row r="55" spans="1:8" ht="17.25" customHeight="1">
      <c r="A55" s="2" t="s">
        <v>7</v>
      </c>
      <c r="B55" s="2" t="s">
        <v>7</v>
      </c>
      <c r="C55" s="2" t="s">
        <v>7</v>
      </c>
      <c r="D55" s="2" t="s">
        <v>233</v>
      </c>
      <c r="E55" s="2" t="s">
        <v>7</v>
      </c>
      <c r="F55" s="3">
        <v>1</v>
      </c>
      <c r="H55" s="3">
        <v>1</v>
      </c>
    </row>
    <row r="56" spans="1:8" ht="17.25" customHeight="1">
      <c r="A56" s="2" t="s">
        <v>7</v>
      </c>
      <c r="B56" s="2" t="s">
        <v>7</v>
      </c>
      <c r="C56" s="2" t="s">
        <v>7</v>
      </c>
      <c r="D56" s="2" t="s">
        <v>7</v>
      </c>
      <c r="E56" s="2" t="s">
        <v>234</v>
      </c>
      <c r="F56" s="3">
        <v>2</v>
      </c>
      <c r="H56" s="3">
        <v>2</v>
      </c>
    </row>
    <row r="57" spans="1:8" ht="17.25" customHeight="1">
      <c r="A57" s="2" t="s">
        <v>7</v>
      </c>
      <c r="B57" s="2" t="s">
        <v>7</v>
      </c>
      <c r="C57" s="2" t="s">
        <v>7</v>
      </c>
      <c r="D57" s="2" t="s">
        <v>7</v>
      </c>
      <c r="E57" s="2" t="s">
        <v>235</v>
      </c>
      <c r="F57" s="3">
        <v>2</v>
      </c>
      <c r="H57" s="3">
        <v>2</v>
      </c>
    </row>
    <row r="58" spans="1:8" ht="17.25" customHeight="1">
      <c r="A58" s="2" t="s">
        <v>7</v>
      </c>
      <c r="B58" s="2" t="s">
        <v>7</v>
      </c>
      <c r="C58" s="2" t="s">
        <v>7</v>
      </c>
      <c r="D58" s="2" t="s">
        <v>7</v>
      </c>
      <c r="E58" s="2" t="s">
        <v>236</v>
      </c>
      <c r="F58" s="3">
        <v>2</v>
      </c>
      <c r="H58" s="3">
        <v>2</v>
      </c>
    </row>
    <row r="59" spans="1:8" ht="17.25" customHeight="1">
      <c r="A59" s="2" t="s">
        <v>7</v>
      </c>
      <c r="B59" s="2" t="s">
        <v>7</v>
      </c>
      <c r="C59" s="2" t="s">
        <v>56</v>
      </c>
      <c r="D59" s="2" t="s">
        <v>7</v>
      </c>
      <c r="E59" s="2" t="s">
        <v>7</v>
      </c>
      <c r="F59" s="3">
        <v>1</v>
      </c>
      <c r="H59" s="3">
        <v>1</v>
      </c>
    </row>
    <row r="60" spans="1:8" ht="17.25" customHeight="1">
      <c r="A60" s="2" t="s">
        <v>7</v>
      </c>
      <c r="B60" s="2" t="s">
        <v>7</v>
      </c>
      <c r="C60" s="2" t="s">
        <v>7</v>
      </c>
      <c r="D60" s="2" t="s">
        <v>237</v>
      </c>
      <c r="E60" s="2" t="s">
        <v>7</v>
      </c>
      <c r="F60" s="3">
        <v>1</v>
      </c>
      <c r="H60" s="3">
        <v>1</v>
      </c>
    </row>
    <row r="61" spans="1:8" ht="17.25" customHeight="1">
      <c r="A61" s="2" t="s">
        <v>7</v>
      </c>
      <c r="B61" s="2" t="s">
        <v>7</v>
      </c>
      <c r="C61" s="2" t="s">
        <v>7</v>
      </c>
      <c r="D61" s="2" t="s">
        <v>7</v>
      </c>
      <c r="E61" s="2" t="s">
        <v>238</v>
      </c>
      <c r="F61" s="3">
        <v>1</v>
      </c>
      <c r="H61" s="3">
        <v>1</v>
      </c>
    </row>
    <row r="62" spans="1:8" ht="17.25" customHeight="1">
      <c r="A62" s="2" t="s">
        <v>7</v>
      </c>
      <c r="B62" s="2" t="s">
        <v>7</v>
      </c>
      <c r="C62" s="2" t="s">
        <v>7</v>
      </c>
      <c r="D62" s="2" t="s">
        <v>7</v>
      </c>
      <c r="E62" s="2" t="s">
        <v>239</v>
      </c>
      <c r="F62" s="3">
        <v>1</v>
      </c>
      <c r="H62" s="3">
        <v>1</v>
      </c>
    </row>
    <row r="63" spans="1:8" ht="17.25" customHeight="1">
      <c r="A63" s="2" t="s">
        <v>7</v>
      </c>
      <c r="B63" s="2" t="s">
        <v>7</v>
      </c>
      <c r="C63" s="2" t="s">
        <v>7</v>
      </c>
      <c r="D63" s="2" t="s">
        <v>240</v>
      </c>
      <c r="E63" s="2" t="s">
        <v>7</v>
      </c>
      <c r="F63" s="3">
        <v>1</v>
      </c>
      <c r="H63" s="3">
        <v>1</v>
      </c>
    </row>
    <row r="64" spans="1:8" ht="17.25" customHeight="1">
      <c r="A64" s="2" t="s">
        <v>7</v>
      </c>
      <c r="B64" s="2" t="s">
        <v>7</v>
      </c>
      <c r="C64" s="2" t="s">
        <v>7</v>
      </c>
      <c r="D64" s="2" t="s">
        <v>7</v>
      </c>
      <c r="E64" s="2" t="s">
        <v>241</v>
      </c>
      <c r="F64" s="3">
        <v>1</v>
      </c>
      <c r="H64" s="3">
        <v>1</v>
      </c>
    </row>
    <row r="65" spans="1:8" ht="17.25" customHeight="1">
      <c r="A65" s="2" t="s">
        <v>7</v>
      </c>
      <c r="B65" s="2" t="s">
        <v>7</v>
      </c>
      <c r="C65" s="2" t="s">
        <v>7</v>
      </c>
      <c r="D65" s="2" t="s">
        <v>7</v>
      </c>
      <c r="E65" s="2" t="s">
        <v>242</v>
      </c>
      <c r="F65" s="3">
        <v>1</v>
      </c>
      <c r="H65" s="3">
        <v>1</v>
      </c>
    </row>
    <row r="66" spans="1:8" ht="17.25" customHeight="1">
      <c r="A66" s="2" t="s">
        <v>7</v>
      </c>
      <c r="B66" s="2" t="s">
        <v>7</v>
      </c>
      <c r="C66" s="2" t="s">
        <v>7</v>
      </c>
      <c r="D66" s="2" t="s">
        <v>7</v>
      </c>
      <c r="E66" s="2" t="s">
        <v>243</v>
      </c>
      <c r="F66" s="3">
        <v>1</v>
      </c>
      <c r="H66" s="3">
        <v>1</v>
      </c>
    </row>
    <row r="67" spans="1:8" ht="17.25" customHeight="1">
      <c r="A67" s="2" t="s">
        <v>7</v>
      </c>
      <c r="B67" s="2" t="s">
        <v>7</v>
      </c>
      <c r="C67" s="2" t="s">
        <v>7</v>
      </c>
      <c r="D67" s="2" t="s">
        <v>244</v>
      </c>
      <c r="E67" s="2" t="s">
        <v>7</v>
      </c>
      <c r="F67" s="3">
        <v>1</v>
      </c>
      <c r="H67" s="3">
        <v>1</v>
      </c>
    </row>
    <row r="68" spans="1:8" ht="17.25" customHeight="1">
      <c r="A68" s="2" t="s">
        <v>7</v>
      </c>
      <c r="B68" s="2" t="s">
        <v>7</v>
      </c>
      <c r="C68" s="2" t="s">
        <v>7</v>
      </c>
      <c r="D68" s="2" t="s">
        <v>7</v>
      </c>
      <c r="E68" s="2" t="s">
        <v>245</v>
      </c>
      <c r="F68" s="3">
        <v>2</v>
      </c>
      <c r="H68" s="3">
        <v>2</v>
      </c>
    </row>
    <row r="69" spans="1:8" ht="17.25" customHeight="1">
      <c r="A69" s="2" t="s">
        <v>7</v>
      </c>
      <c r="B69" s="2" t="s">
        <v>7</v>
      </c>
      <c r="C69" s="2" t="s">
        <v>7</v>
      </c>
      <c r="D69" s="2" t="s">
        <v>7</v>
      </c>
      <c r="E69" s="2" t="s">
        <v>246</v>
      </c>
      <c r="F69" s="3">
        <v>2</v>
      </c>
      <c r="H69" s="3">
        <v>2</v>
      </c>
    </row>
    <row r="70" spans="1:8" ht="17.25" customHeight="1">
      <c r="A70" s="2" t="s">
        <v>7</v>
      </c>
      <c r="B70" s="2" t="s">
        <v>7</v>
      </c>
      <c r="C70" s="2" t="s">
        <v>7</v>
      </c>
      <c r="D70" s="2" t="s">
        <v>7</v>
      </c>
      <c r="E70" s="2" t="s">
        <v>247</v>
      </c>
      <c r="F70" s="3">
        <v>2</v>
      </c>
      <c r="H70" s="3">
        <v>2</v>
      </c>
    </row>
    <row r="71" spans="1:8" ht="17.25" customHeight="1">
      <c r="A71" s="2" t="s">
        <v>7</v>
      </c>
      <c r="B71" s="2" t="s">
        <v>7</v>
      </c>
      <c r="C71" s="2" t="s">
        <v>62</v>
      </c>
      <c r="D71" s="2" t="s">
        <v>7</v>
      </c>
      <c r="E71" s="2" t="s">
        <v>7</v>
      </c>
      <c r="F71" s="3">
        <v>1</v>
      </c>
      <c r="H71" s="3">
        <v>1</v>
      </c>
    </row>
    <row r="72" spans="1:8" ht="17.25" customHeight="1">
      <c r="A72" s="2" t="s">
        <v>7</v>
      </c>
      <c r="B72" s="2" t="s">
        <v>7</v>
      </c>
      <c r="C72" s="2" t="s">
        <v>7</v>
      </c>
      <c r="D72" s="2" t="s">
        <v>248</v>
      </c>
      <c r="E72" s="2" t="s">
        <v>7</v>
      </c>
      <c r="F72" s="3">
        <v>1</v>
      </c>
      <c r="H72" s="3">
        <v>1</v>
      </c>
    </row>
    <row r="73" spans="1:8" ht="17.25" customHeight="1">
      <c r="A73" s="2" t="s">
        <v>7</v>
      </c>
      <c r="B73" s="2" t="s">
        <v>7</v>
      </c>
      <c r="C73" s="2" t="s">
        <v>7</v>
      </c>
      <c r="D73" s="2" t="s">
        <v>7</v>
      </c>
      <c r="E73" s="2" t="s">
        <v>249</v>
      </c>
      <c r="F73" s="3">
        <v>2</v>
      </c>
      <c r="H73" s="3">
        <v>2</v>
      </c>
    </row>
    <row r="74" spans="1:8" ht="17.25" customHeight="1">
      <c r="A74" s="2" t="s">
        <v>7</v>
      </c>
      <c r="B74" s="2" t="s">
        <v>7</v>
      </c>
      <c r="C74" s="2" t="s">
        <v>7</v>
      </c>
      <c r="D74" s="2" t="s">
        <v>7</v>
      </c>
      <c r="E74" s="2" t="s">
        <v>250</v>
      </c>
      <c r="F74" s="3">
        <v>2</v>
      </c>
      <c r="H74" s="3">
        <v>2</v>
      </c>
    </row>
    <row r="75" spans="1:8" ht="17.25" customHeight="1">
      <c r="A75" s="2" t="s">
        <v>7</v>
      </c>
      <c r="B75" s="2" t="s">
        <v>7</v>
      </c>
      <c r="C75" s="2" t="s">
        <v>7</v>
      </c>
      <c r="D75" s="2" t="s">
        <v>7</v>
      </c>
      <c r="E75" s="2" t="s">
        <v>251</v>
      </c>
      <c r="F75" s="3">
        <v>2</v>
      </c>
      <c r="H75" s="3">
        <v>2</v>
      </c>
    </row>
    <row r="76" spans="1:8" ht="17.25" customHeight="1">
      <c r="A76" s="2" t="s">
        <v>7</v>
      </c>
      <c r="B76" s="2" t="s">
        <v>7</v>
      </c>
      <c r="C76" s="2" t="s">
        <v>7</v>
      </c>
      <c r="D76" s="2" t="s">
        <v>252</v>
      </c>
      <c r="E76" s="2" t="s">
        <v>7</v>
      </c>
      <c r="F76" s="3">
        <v>1</v>
      </c>
      <c r="H76" s="3">
        <v>1</v>
      </c>
    </row>
    <row r="77" spans="1:8" ht="17.25" customHeight="1">
      <c r="A77" s="2" t="s">
        <v>7</v>
      </c>
      <c r="B77" s="2" t="s">
        <v>7</v>
      </c>
      <c r="C77" s="2" t="s">
        <v>7</v>
      </c>
      <c r="D77" s="2" t="s">
        <v>7</v>
      </c>
      <c r="E77" s="2" t="s">
        <v>253</v>
      </c>
      <c r="F77" s="3">
        <v>2</v>
      </c>
      <c r="H77" s="3">
        <v>2</v>
      </c>
    </row>
    <row r="78" spans="1:8" ht="17.25" customHeight="1">
      <c r="A78" s="2" t="s">
        <v>7</v>
      </c>
      <c r="B78" s="2" t="s">
        <v>7</v>
      </c>
      <c r="C78" s="2" t="s">
        <v>7</v>
      </c>
      <c r="D78" s="2" t="s">
        <v>7</v>
      </c>
      <c r="E78" s="2" t="s">
        <v>254</v>
      </c>
      <c r="F78" s="3">
        <v>2</v>
      </c>
      <c r="H78" s="3">
        <v>2</v>
      </c>
    </row>
    <row r="79" spans="1:8" ht="17.25" customHeight="1">
      <c r="A79" s="2" t="s">
        <v>7</v>
      </c>
      <c r="B79" s="2" t="s">
        <v>7</v>
      </c>
      <c r="C79" s="2" t="s">
        <v>7</v>
      </c>
      <c r="D79" s="2" t="s">
        <v>7</v>
      </c>
      <c r="E79" s="2" t="s">
        <v>255</v>
      </c>
      <c r="F79" s="3">
        <v>2</v>
      </c>
      <c r="H79" s="3">
        <v>2</v>
      </c>
    </row>
    <row r="80" spans="1:8" ht="17.25" customHeight="1">
      <c r="A80" s="2" t="s">
        <v>7</v>
      </c>
      <c r="B80" s="2" t="s">
        <v>7</v>
      </c>
      <c r="C80" s="2" t="s">
        <v>7</v>
      </c>
      <c r="D80" s="2" t="s">
        <v>256</v>
      </c>
      <c r="E80" s="2" t="s">
        <v>7</v>
      </c>
      <c r="F80" s="3">
        <v>1</v>
      </c>
      <c r="H80" s="3">
        <v>1</v>
      </c>
    </row>
    <row r="81" spans="1:10" ht="17.25" customHeight="1">
      <c r="A81" s="2" t="s">
        <v>7</v>
      </c>
      <c r="B81" s="2" t="s">
        <v>7</v>
      </c>
      <c r="C81" s="2" t="s">
        <v>7</v>
      </c>
      <c r="D81" s="2" t="s">
        <v>7</v>
      </c>
      <c r="E81" s="2" t="s">
        <v>257</v>
      </c>
      <c r="F81" s="3">
        <v>2</v>
      </c>
      <c r="H81" s="3">
        <v>2</v>
      </c>
    </row>
    <row r="82" spans="1:10" ht="17.25" customHeight="1">
      <c r="A82" s="2" t="s">
        <v>7</v>
      </c>
      <c r="B82" s="2" t="s">
        <v>7</v>
      </c>
      <c r="C82" s="2" t="s">
        <v>7</v>
      </c>
      <c r="D82" s="2" t="s">
        <v>7</v>
      </c>
      <c r="E82" s="2" t="s">
        <v>258</v>
      </c>
      <c r="F82" s="3">
        <v>2</v>
      </c>
      <c r="H82" s="3">
        <v>2</v>
      </c>
    </row>
    <row r="83" spans="1:10" ht="17.25" customHeight="1">
      <c r="A83" s="2" t="s">
        <v>7</v>
      </c>
      <c r="B83" s="2" t="s">
        <v>7</v>
      </c>
      <c r="C83" s="2" t="s">
        <v>7</v>
      </c>
      <c r="D83" s="2" t="s">
        <v>7</v>
      </c>
      <c r="E83" s="2" t="s">
        <v>259</v>
      </c>
      <c r="F83" s="3">
        <v>2</v>
      </c>
      <c r="H83" s="3">
        <v>2</v>
      </c>
    </row>
    <row r="84" spans="1:10" ht="17.25" customHeight="1">
      <c r="A84" s="2" t="s">
        <v>7</v>
      </c>
      <c r="B84" s="2" t="s">
        <v>17</v>
      </c>
      <c r="C84" s="2" t="s">
        <v>7</v>
      </c>
      <c r="D84" s="2" t="s">
        <v>7</v>
      </c>
      <c r="E84" s="2" t="s">
        <v>7</v>
      </c>
      <c r="F84" s="3">
        <v>1</v>
      </c>
      <c r="H84" s="3">
        <v>1</v>
      </c>
      <c r="J84">
        <v>3</v>
      </c>
    </row>
    <row r="85" spans="1:10" ht="17.25" customHeight="1">
      <c r="A85" s="2" t="s">
        <v>7</v>
      </c>
      <c r="B85" s="2" t="s">
        <v>7</v>
      </c>
      <c r="C85" s="2" t="s">
        <v>115</v>
      </c>
      <c r="D85" s="2" t="s">
        <v>7</v>
      </c>
      <c r="E85" s="2" t="s">
        <v>7</v>
      </c>
      <c r="F85" s="3">
        <v>1</v>
      </c>
      <c r="H85" s="3">
        <v>1</v>
      </c>
    </row>
    <row r="86" spans="1:10" ht="17.25" customHeight="1">
      <c r="A86" s="2" t="s">
        <v>7</v>
      </c>
      <c r="B86" s="2" t="s">
        <v>7</v>
      </c>
      <c r="C86" s="2" t="s">
        <v>7</v>
      </c>
      <c r="D86" s="2" t="s">
        <v>260</v>
      </c>
      <c r="E86" s="2" t="s">
        <v>7</v>
      </c>
      <c r="F86" s="3">
        <v>1</v>
      </c>
      <c r="H86" s="3">
        <v>1</v>
      </c>
    </row>
    <row r="87" spans="1:10" ht="17.25" customHeight="1">
      <c r="A87" s="2" t="s">
        <v>7</v>
      </c>
      <c r="B87" s="2" t="s">
        <v>7</v>
      </c>
      <c r="C87" s="2" t="s">
        <v>7</v>
      </c>
      <c r="D87" s="2" t="s">
        <v>7</v>
      </c>
      <c r="E87" s="2" t="s">
        <v>261</v>
      </c>
      <c r="F87" s="3">
        <v>2</v>
      </c>
      <c r="H87" s="3">
        <v>2</v>
      </c>
    </row>
    <row r="88" spans="1:10" ht="17.25" customHeight="1">
      <c r="A88" s="2" t="s">
        <v>7</v>
      </c>
      <c r="B88" s="2" t="s">
        <v>7</v>
      </c>
      <c r="C88" s="2" t="s">
        <v>7</v>
      </c>
      <c r="D88" s="2" t="s">
        <v>7</v>
      </c>
      <c r="E88" s="2" t="s">
        <v>262</v>
      </c>
      <c r="F88" s="3">
        <v>2</v>
      </c>
      <c r="H88" s="3">
        <v>2</v>
      </c>
    </row>
    <row r="89" spans="1:10" ht="17.25" customHeight="1">
      <c r="A89" s="2" t="s">
        <v>7</v>
      </c>
      <c r="B89" s="2" t="s">
        <v>7</v>
      </c>
      <c r="C89" s="2" t="s">
        <v>7</v>
      </c>
      <c r="D89" s="2" t="s">
        <v>7</v>
      </c>
      <c r="E89" s="2" t="s">
        <v>263</v>
      </c>
      <c r="F89" s="3">
        <v>1</v>
      </c>
      <c r="H89" s="3">
        <v>1</v>
      </c>
    </row>
    <row r="90" spans="1:10" ht="17.25" customHeight="1">
      <c r="A90" s="2" t="s">
        <v>7</v>
      </c>
      <c r="B90" s="2" t="s">
        <v>7</v>
      </c>
      <c r="C90" s="2" t="s">
        <v>7</v>
      </c>
      <c r="D90" s="2" t="s">
        <v>264</v>
      </c>
      <c r="E90" s="2" t="s">
        <v>7</v>
      </c>
      <c r="F90" s="3">
        <v>1</v>
      </c>
      <c r="H90" s="3">
        <v>1</v>
      </c>
    </row>
    <row r="91" spans="1:10" ht="17.25" customHeight="1">
      <c r="A91" s="2" t="s">
        <v>7</v>
      </c>
      <c r="B91" s="2" t="s">
        <v>7</v>
      </c>
      <c r="C91" s="2" t="s">
        <v>7</v>
      </c>
      <c r="D91" s="2" t="s">
        <v>7</v>
      </c>
      <c r="E91" s="2" t="s">
        <v>265</v>
      </c>
      <c r="F91" s="3">
        <v>2</v>
      </c>
      <c r="H91" s="3">
        <v>2</v>
      </c>
    </row>
    <row r="92" spans="1:10" ht="17.25" customHeight="1">
      <c r="A92" s="2" t="s">
        <v>7</v>
      </c>
      <c r="B92" s="2" t="s">
        <v>7</v>
      </c>
      <c r="C92" s="2" t="s">
        <v>7</v>
      </c>
      <c r="D92" s="2" t="s">
        <v>7</v>
      </c>
      <c r="E92" s="2" t="s">
        <v>266</v>
      </c>
      <c r="F92" s="3">
        <v>2</v>
      </c>
      <c r="H92" s="3">
        <v>2</v>
      </c>
    </row>
    <row r="93" spans="1:10" ht="17.25" customHeight="1">
      <c r="A93" s="2" t="s">
        <v>7</v>
      </c>
      <c r="B93" s="2" t="s">
        <v>7</v>
      </c>
      <c r="C93" s="2" t="s">
        <v>7</v>
      </c>
      <c r="D93" s="2" t="s">
        <v>7</v>
      </c>
      <c r="E93" s="2" t="s">
        <v>267</v>
      </c>
      <c r="F93" s="3">
        <v>2</v>
      </c>
      <c r="H93" s="3">
        <v>2</v>
      </c>
    </row>
    <row r="94" spans="1:10" ht="17.25" customHeight="1">
      <c r="A94" s="2" t="s">
        <v>7</v>
      </c>
      <c r="B94" s="2" t="s">
        <v>7</v>
      </c>
      <c r="C94" s="2" t="s">
        <v>7</v>
      </c>
      <c r="D94" s="2" t="s">
        <v>268</v>
      </c>
      <c r="E94" s="2" t="s">
        <v>7</v>
      </c>
      <c r="F94" s="3">
        <v>1</v>
      </c>
      <c r="H94" s="3">
        <v>1</v>
      </c>
    </row>
    <row r="95" spans="1:10" ht="17.25" customHeight="1">
      <c r="A95" s="2" t="s">
        <v>7</v>
      </c>
      <c r="B95" s="2" t="s">
        <v>7</v>
      </c>
      <c r="C95" s="2" t="s">
        <v>7</v>
      </c>
      <c r="D95" s="2" t="s">
        <v>7</v>
      </c>
      <c r="E95" s="2" t="s">
        <v>269</v>
      </c>
      <c r="F95" s="3">
        <v>2</v>
      </c>
      <c r="H95" s="3">
        <v>2</v>
      </c>
    </row>
    <row r="96" spans="1:10" ht="17.25" customHeight="1">
      <c r="A96" s="2" t="s">
        <v>7</v>
      </c>
      <c r="B96" s="2" t="s">
        <v>7</v>
      </c>
      <c r="C96" s="2" t="s">
        <v>7</v>
      </c>
      <c r="D96" s="2" t="s">
        <v>7</v>
      </c>
      <c r="E96" s="2" t="s">
        <v>270</v>
      </c>
      <c r="F96" s="3">
        <v>2</v>
      </c>
      <c r="H96" s="3">
        <v>2</v>
      </c>
    </row>
    <row r="97" spans="1:8" ht="17.25" customHeight="1">
      <c r="A97" s="2" t="s">
        <v>7</v>
      </c>
      <c r="B97" s="2" t="s">
        <v>7</v>
      </c>
      <c r="C97" s="2" t="s">
        <v>7</v>
      </c>
      <c r="D97" s="2" t="s">
        <v>7</v>
      </c>
      <c r="E97" s="2" t="s">
        <v>271</v>
      </c>
      <c r="F97" s="3">
        <v>2</v>
      </c>
      <c r="H97" s="3">
        <v>2</v>
      </c>
    </row>
    <row r="98" spans="1:8" ht="17.25" customHeight="1">
      <c r="A98" s="2" t="s">
        <v>7</v>
      </c>
      <c r="B98" s="2" t="s">
        <v>7</v>
      </c>
      <c r="C98" s="2" t="s">
        <v>109</v>
      </c>
      <c r="D98" s="2" t="s">
        <v>7</v>
      </c>
      <c r="E98" s="2" t="s">
        <v>7</v>
      </c>
      <c r="F98" s="3">
        <v>1</v>
      </c>
      <c r="H98" s="3">
        <v>1</v>
      </c>
    </row>
    <row r="99" spans="1:8" ht="17.25" customHeight="1">
      <c r="A99" s="2" t="s">
        <v>7</v>
      </c>
      <c r="B99" s="2" t="s">
        <v>7</v>
      </c>
      <c r="C99" s="2" t="s">
        <v>7</v>
      </c>
      <c r="D99" s="2" t="s">
        <v>272</v>
      </c>
      <c r="E99" s="2" t="s">
        <v>7</v>
      </c>
      <c r="F99" s="3">
        <v>1</v>
      </c>
      <c r="H99" s="3">
        <v>1</v>
      </c>
    </row>
    <row r="100" spans="1:8" ht="17.25" customHeight="1">
      <c r="A100" s="2" t="s">
        <v>7</v>
      </c>
      <c r="B100" s="2" t="s">
        <v>7</v>
      </c>
      <c r="C100" s="2" t="s">
        <v>7</v>
      </c>
      <c r="D100" s="2" t="s">
        <v>7</v>
      </c>
      <c r="E100" s="2" t="s">
        <v>273</v>
      </c>
      <c r="F100" s="3">
        <v>1</v>
      </c>
      <c r="H100" s="3">
        <v>1</v>
      </c>
    </row>
    <row r="101" spans="1:8" ht="17.25" customHeight="1">
      <c r="A101" s="2" t="s">
        <v>7</v>
      </c>
      <c r="B101" s="2" t="s">
        <v>7</v>
      </c>
      <c r="C101" s="2" t="s">
        <v>7</v>
      </c>
      <c r="D101" s="2" t="s">
        <v>7</v>
      </c>
      <c r="E101" s="2" t="s">
        <v>274</v>
      </c>
      <c r="F101" s="3">
        <v>1</v>
      </c>
      <c r="H101" s="3">
        <v>1</v>
      </c>
    </row>
    <row r="102" spans="1:8" ht="17.25" customHeight="1">
      <c r="A102" s="2" t="s">
        <v>7</v>
      </c>
      <c r="B102" s="2" t="s">
        <v>7</v>
      </c>
      <c r="C102" s="2" t="s">
        <v>7</v>
      </c>
      <c r="D102" s="2" t="s">
        <v>7</v>
      </c>
      <c r="E102" s="2" t="s">
        <v>275</v>
      </c>
      <c r="F102" s="3">
        <v>1</v>
      </c>
      <c r="H102" s="3">
        <v>1</v>
      </c>
    </row>
    <row r="103" spans="1:8" ht="17.25" customHeight="1">
      <c r="A103" s="2" t="s">
        <v>7</v>
      </c>
      <c r="B103" s="2" t="s">
        <v>7</v>
      </c>
      <c r="C103" s="2" t="s">
        <v>7</v>
      </c>
      <c r="D103" s="2" t="s">
        <v>276</v>
      </c>
      <c r="E103" s="2" t="s">
        <v>7</v>
      </c>
      <c r="F103" s="3">
        <v>1</v>
      </c>
      <c r="H103" s="3">
        <v>1</v>
      </c>
    </row>
    <row r="104" spans="1:8" ht="17.25" customHeight="1">
      <c r="A104" s="2" t="s">
        <v>7</v>
      </c>
      <c r="B104" s="2" t="s">
        <v>7</v>
      </c>
      <c r="C104" s="2" t="s">
        <v>7</v>
      </c>
      <c r="D104" s="2" t="s">
        <v>7</v>
      </c>
      <c r="E104" s="2" t="s">
        <v>277</v>
      </c>
      <c r="F104" s="3">
        <v>1</v>
      </c>
      <c r="H104" s="3">
        <v>1</v>
      </c>
    </row>
    <row r="105" spans="1:8" ht="17.25" customHeight="1">
      <c r="A105" s="2" t="s">
        <v>7</v>
      </c>
      <c r="B105" s="2" t="s">
        <v>7</v>
      </c>
      <c r="C105" s="2" t="s">
        <v>7</v>
      </c>
      <c r="D105" s="2" t="s">
        <v>7</v>
      </c>
      <c r="E105" s="2" t="s">
        <v>278</v>
      </c>
      <c r="F105" s="3">
        <v>1</v>
      </c>
      <c r="H105" s="3">
        <v>1</v>
      </c>
    </row>
    <row r="106" spans="1:8" ht="17.25" customHeight="1">
      <c r="A106" s="2" t="s">
        <v>7</v>
      </c>
      <c r="B106" s="2" t="s">
        <v>7</v>
      </c>
      <c r="C106" s="2" t="s">
        <v>7</v>
      </c>
      <c r="D106" s="2" t="s">
        <v>7</v>
      </c>
      <c r="E106" s="2" t="s">
        <v>279</v>
      </c>
      <c r="F106" s="3">
        <v>1</v>
      </c>
      <c r="H106" s="3">
        <v>1</v>
      </c>
    </row>
    <row r="107" spans="1:8" ht="17.25" customHeight="1">
      <c r="A107" s="2" t="s">
        <v>7</v>
      </c>
      <c r="B107" s="2" t="s">
        <v>7</v>
      </c>
      <c r="C107" s="2" t="s">
        <v>7</v>
      </c>
      <c r="D107" s="2" t="s">
        <v>280</v>
      </c>
      <c r="E107" s="2" t="s">
        <v>7</v>
      </c>
      <c r="F107" s="3">
        <v>1</v>
      </c>
      <c r="H107" s="3">
        <v>1</v>
      </c>
    </row>
    <row r="108" spans="1:8" ht="17.25" customHeight="1">
      <c r="A108" s="2" t="s">
        <v>7</v>
      </c>
      <c r="B108" s="2" t="s">
        <v>7</v>
      </c>
      <c r="C108" s="2" t="s">
        <v>7</v>
      </c>
      <c r="D108" s="2" t="s">
        <v>7</v>
      </c>
      <c r="E108" s="2" t="s">
        <v>281</v>
      </c>
      <c r="F108" s="3">
        <v>1</v>
      </c>
      <c r="H108" s="3">
        <v>1</v>
      </c>
    </row>
    <row r="109" spans="1:8" ht="17.25" customHeight="1">
      <c r="A109" s="2" t="s">
        <v>7</v>
      </c>
      <c r="B109" s="2" t="s">
        <v>7</v>
      </c>
      <c r="C109" s="2" t="s">
        <v>7</v>
      </c>
      <c r="D109" s="2" t="s">
        <v>7</v>
      </c>
      <c r="E109" s="2" t="s">
        <v>282</v>
      </c>
      <c r="F109" s="3">
        <v>1</v>
      </c>
      <c r="H109" s="3">
        <v>1</v>
      </c>
    </row>
    <row r="110" spans="1:8" ht="17.25" customHeight="1">
      <c r="A110" s="2" t="s">
        <v>7</v>
      </c>
      <c r="B110" s="2" t="s">
        <v>7</v>
      </c>
      <c r="C110" s="2" t="s">
        <v>7</v>
      </c>
      <c r="D110" s="2" t="s">
        <v>7</v>
      </c>
      <c r="E110" s="2" t="s">
        <v>283</v>
      </c>
      <c r="F110" s="3">
        <v>1</v>
      </c>
      <c r="H110" s="3">
        <v>1</v>
      </c>
    </row>
    <row r="111" spans="1:8" ht="17.25" customHeight="1">
      <c r="A111" s="2" t="s">
        <v>7</v>
      </c>
      <c r="B111" s="2" t="s">
        <v>7</v>
      </c>
      <c r="C111" s="2" t="s">
        <v>121</v>
      </c>
      <c r="D111" s="2" t="s">
        <v>7</v>
      </c>
      <c r="E111" s="2" t="s">
        <v>7</v>
      </c>
      <c r="F111" s="3">
        <v>1</v>
      </c>
      <c r="H111" s="3">
        <v>1</v>
      </c>
    </row>
    <row r="112" spans="1:8" ht="17.25" customHeight="1">
      <c r="A112" s="2" t="s">
        <v>7</v>
      </c>
      <c r="B112" s="2" t="s">
        <v>7</v>
      </c>
      <c r="C112" s="2" t="s">
        <v>7</v>
      </c>
      <c r="D112" s="2" t="s">
        <v>284</v>
      </c>
      <c r="E112" s="2" t="s">
        <v>7</v>
      </c>
      <c r="F112" s="3">
        <v>1</v>
      </c>
      <c r="H112" s="3">
        <v>1</v>
      </c>
    </row>
    <row r="113" spans="1:9" ht="17.25" customHeight="1">
      <c r="A113" s="2" t="s">
        <v>7</v>
      </c>
      <c r="B113" s="2" t="s">
        <v>7</v>
      </c>
      <c r="C113" s="2" t="s">
        <v>7</v>
      </c>
      <c r="D113" s="2" t="s">
        <v>7</v>
      </c>
      <c r="E113" s="2" t="s">
        <v>285</v>
      </c>
      <c r="F113" s="3">
        <v>2</v>
      </c>
      <c r="H113" s="3">
        <v>2</v>
      </c>
    </row>
    <row r="114" spans="1:9" ht="17.25" customHeight="1">
      <c r="A114" s="2" t="s">
        <v>7</v>
      </c>
      <c r="B114" s="2" t="s">
        <v>7</v>
      </c>
      <c r="C114" s="2" t="s">
        <v>7</v>
      </c>
      <c r="D114" s="2" t="s">
        <v>7</v>
      </c>
      <c r="E114" s="2" t="s">
        <v>286</v>
      </c>
      <c r="F114" s="3">
        <v>2</v>
      </c>
      <c r="H114" s="3">
        <v>2</v>
      </c>
    </row>
    <row r="115" spans="1:9" ht="17.25" customHeight="1">
      <c r="A115" s="2" t="s">
        <v>7</v>
      </c>
      <c r="B115" s="2" t="s">
        <v>7</v>
      </c>
      <c r="C115" s="2" t="s">
        <v>7</v>
      </c>
      <c r="D115" s="2" t="s">
        <v>7</v>
      </c>
      <c r="E115" s="2" t="s">
        <v>287</v>
      </c>
      <c r="F115" s="3">
        <v>2</v>
      </c>
      <c r="H115" s="3">
        <v>2</v>
      </c>
    </row>
    <row r="116" spans="1:9" ht="17.25" customHeight="1">
      <c r="A116" s="2" t="s">
        <v>7</v>
      </c>
      <c r="B116" s="2" t="s">
        <v>7</v>
      </c>
      <c r="C116" s="2" t="s">
        <v>7</v>
      </c>
      <c r="D116" s="2" t="s">
        <v>288</v>
      </c>
      <c r="E116" s="2" t="s">
        <v>7</v>
      </c>
      <c r="F116" s="3">
        <v>1</v>
      </c>
      <c r="H116" s="3">
        <v>1</v>
      </c>
    </row>
    <row r="117" spans="1:9" ht="17.25" customHeight="1">
      <c r="A117" s="2" t="s">
        <v>7</v>
      </c>
      <c r="B117" s="2" t="s">
        <v>7</v>
      </c>
      <c r="C117" s="2" t="s">
        <v>7</v>
      </c>
      <c r="D117" s="2" t="s">
        <v>7</v>
      </c>
      <c r="E117" s="2" t="s">
        <v>289</v>
      </c>
      <c r="F117" s="3">
        <v>1</v>
      </c>
      <c r="H117" s="3">
        <v>1</v>
      </c>
    </row>
    <row r="118" spans="1:9" ht="17.25" customHeight="1">
      <c r="A118" s="2" t="s">
        <v>7</v>
      </c>
      <c r="B118" s="2" t="s">
        <v>7</v>
      </c>
      <c r="C118" s="2" t="s">
        <v>7</v>
      </c>
      <c r="D118" s="2" t="s">
        <v>7</v>
      </c>
      <c r="E118" s="2" t="s">
        <v>290</v>
      </c>
      <c r="F118" s="3">
        <v>1</v>
      </c>
      <c r="H118" s="3">
        <v>1</v>
      </c>
    </row>
    <row r="119" spans="1:9" ht="17.25" customHeight="1">
      <c r="A119" s="2" t="s">
        <v>7</v>
      </c>
      <c r="B119" s="2" t="s">
        <v>7</v>
      </c>
      <c r="C119" s="2" t="s">
        <v>7</v>
      </c>
      <c r="D119" s="2" t="s">
        <v>7</v>
      </c>
      <c r="E119" s="2" t="s">
        <v>291</v>
      </c>
      <c r="F119" s="3">
        <v>1</v>
      </c>
      <c r="H119" s="3">
        <v>1</v>
      </c>
    </row>
    <row r="120" spans="1:9" ht="17.25" customHeight="1">
      <c r="A120" s="2" t="s">
        <v>7</v>
      </c>
      <c r="B120" s="2" t="s">
        <v>7</v>
      </c>
      <c r="C120" s="2" t="s">
        <v>7</v>
      </c>
      <c r="D120" s="2" t="s">
        <v>292</v>
      </c>
      <c r="E120" s="2" t="s">
        <v>7</v>
      </c>
      <c r="F120" s="3">
        <v>1</v>
      </c>
      <c r="H120" s="3">
        <v>1</v>
      </c>
    </row>
    <row r="121" spans="1:9" ht="17.25" customHeight="1">
      <c r="A121" s="2" t="s">
        <v>7</v>
      </c>
      <c r="B121" s="2" t="s">
        <v>7</v>
      </c>
      <c r="C121" s="2" t="s">
        <v>7</v>
      </c>
      <c r="D121" s="2" t="s">
        <v>7</v>
      </c>
      <c r="E121" s="2" t="s">
        <v>293</v>
      </c>
      <c r="F121" s="3">
        <v>1</v>
      </c>
      <c r="H121" s="3">
        <v>1</v>
      </c>
    </row>
    <row r="122" spans="1:9" ht="17.25" customHeight="1">
      <c r="A122" s="2" t="s">
        <v>7</v>
      </c>
      <c r="B122" s="2" t="s">
        <v>7</v>
      </c>
      <c r="C122" s="2" t="s">
        <v>7</v>
      </c>
      <c r="D122" s="2" t="s">
        <v>7</v>
      </c>
      <c r="E122" s="2" t="s">
        <v>294</v>
      </c>
      <c r="F122" s="3">
        <v>2</v>
      </c>
      <c r="H122" s="3">
        <v>2</v>
      </c>
    </row>
    <row r="123" spans="1:9" ht="17.25" customHeight="1">
      <c r="A123" s="2" t="s">
        <v>7</v>
      </c>
      <c r="B123" s="2" t="s">
        <v>7</v>
      </c>
      <c r="C123" s="2" t="s">
        <v>7</v>
      </c>
      <c r="D123" s="2" t="s">
        <v>7</v>
      </c>
      <c r="E123" s="2" t="s">
        <v>295</v>
      </c>
      <c r="F123" s="3">
        <v>2</v>
      </c>
      <c r="H123" s="3">
        <v>2</v>
      </c>
    </row>
    <row r="124" spans="1:9" ht="17.25" customHeight="1">
      <c r="A124" s="2" t="s">
        <v>7</v>
      </c>
      <c r="B124" s="2" t="s">
        <v>7</v>
      </c>
      <c r="C124" s="2" t="s">
        <v>7</v>
      </c>
      <c r="D124" s="2" t="s">
        <v>7</v>
      </c>
      <c r="E124" s="2" t="s">
        <v>7</v>
      </c>
    </row>
    <row r="125" spans="1:9" ht="17.25" customHeight="1">
      <c r="H125" s="4" t="s">
        <v>296</v>
      </c>
      <c r="I125">
        <f>COUNTIFS(F10:F123, 1)</f>
        <v>76</v>
      </c>
    </row>
    <row r="126" spans="1:9" ht="17.25" customHeight="1">
      <c r="H126" s="4" t="s">
        <v>297</v>
      </c>
      <c r="I126">
        <f>COUNTIFS(F10:F123, 2)</f>
        <v>37</v>
      </c>
    </row>
    <row r="127" spans="1:9" ht="17.25" customHeight="1">
      <c r="H127" s="4" t="s">
        <v>298</v>
      </c>
      <c r="I127">
        <f>COUNTA(F10:F123) + COUNTBLANK(F10:F123)</f>
        <v>114</v>
      </c>
    </row>
    <row r="128" spans="1:9" ht="17.25" customHeight="1">
      <c r="H128" s="4" t="s">
        <v>299</v>
      </c>
      <c r="I128">
        <f>COUNTIFS(F10:F123, 1)+COUNTIFS(F10:F123, 2)</f>
        <v>113</v>
      </c>
    </row>
    <row r="129" spans="8:9" ht="17.25" customHeight="1">
      <c r="H129" s="6" t="s">
        <v>300</v>
      </c>
      <c r="I129">
        <f>COUNTA(F10:F123) + COUNTBLANK(F10:F123)-(COUNTIFS(F10:F123,1)+COUNTIFS(F10:F123,2))</f>
        <v>1</v>
      </c>
    </row>
    <row r="130" spans="8:9" ht="17.25" customHeight="1">
      <c r="H130" s="4" t="s">
        <v>301</v>
      </c>
      <c r="I130">
        <f>COUNTIFS(F10:F123, 2)+(COUNTA(F10:F123) + COUNTBLANK(F10:F123)-(COUNTIFS(F10:F123,1)+COUNTIFS(F10:F123,2)))</f>
        <v>38</v>
      </c>
    </row>
    <row r="131" spans="8:9" ht="17.25" customHeight="1"/>
    <row r="132" spans="8:9" ht="17.25" customHeight="1">
      <c r="H132" s="4" t="s">
        <v>296</v>
      </c>
      <c r="I132">
        <f>COUNTIFS(H10:H123, 1)</f>
        <v>76</v>
      </c>
    </row>
    <row r="133" spans="8:9" ht="17.25" customHeight="1">
      <c r="H133" s="4" t="s">
        <v>302</v>
      </c>
      <c r="I133">
        <f>I132/I127*100</f>
        <v>66.666666666666657</v>
      </c>
    </row>
    <row r="134" spans="8:9" ht="17.25" customHeight="1"/>
    <row r="135" spans="8:9" ht="17.25" customHeight="1"/>
    <row r="136" spans="8:9" ht="17.25" customHeight="1"/>
    <row r="137" spans="8:9" ht="17.25" customHeight="1"/>
    <row r="138" spans="8:9" ht="17.25" customHeight="1"/>
    <row r="139" spans="8:9" ht="17.25" customHeight="1"/>
    <row r="140" spans="8:9" ht="17.25" customHeight="1"/>
    <row r="141" spans="8:9" ht="17.25" customHeight="1"/>
    <row r="142" spans="8:9" ht="17.25" customHeight="1"/>
    <row r="143" spans="8:9" ht="17.25" customHeight="1"/>
    <row r="144" spans="8:9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spans="10:10" ht="17.25" customHeight="1"/>
    <row r="994" spans="10:10" ht="17.25" customHeight="1"/>
    <row r="995" spans="10:10" ht="17.25" customHeight="1"/>
    <row r="996" spans="10:10" ht="17.25" customHeight="1"/>
    <row r="997" spans="10:10" ht="17.25" customHeight="1"/>
    <row r="998" spans="10:10" ht="17.25" customHeight="1"/>
    <row r="999" spans="10:10" ht="17.25" customHeight="1"/>
    <row r="1000" spans="10:10" ht="17.25" customHeight="1"/>
    <row r="1001" spans="10:10" ht="17.25" customHeight="1"/>
    <row r="1002" spans="10:10" ht="17.25" customHeight="1"/>
    <row r="1003" spans="10:10" ht="17.25" customHeight="1"/>
    <row r="1004" spans="10:10" ht="17.25" customHeight="1"/>
    <row r="1005" spans="10:10" ht="15" customHeight="1">
      <c r="J1005">
        <v>4</v>
      </c>
    </row>
    <row r="1006" spans="10:10" ht="15" customHeight="1">
      <c r="J1006">
        <v>5</v>
      </c>
    </row>
  </sheetData>
  <phoneticPr fontId="6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食品幅の評価</vt:lpstr>
      <vt:lpstr>食品バランス評価</vt:lpstr>
      <vt:lpstr>食品深さの評価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陽太</dc:creator>
  <cp:lastModifiedBy>鈴木　陽太</cp:lastModifiedBy>
  <dcterms:created xsi:type="dcterms:W3CDTF">2024-01-24T13:05:58Z</dcterms:created>
  <dcterms:modified xsi:type="dcterms:W3CDTF">2024-02-22T12:28:50Z</dcterms:modified>
</cp:coreProperties>
</file>