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05" windowWidth="19440" windowHeight="552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Summary'!$A$1:$I$34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Details'!$A$1:$T$93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O26" i="7" l="1"/>
  <c r="N26" i="7"/>
  <c r="O11" i="7"/>
  <c r="N11" i="7"/>
  <c r="O21" i="7"/>
  <c r="O20" i="7"/>
  <c r="O19" i="7"/>
  <c r="O18" i="7"/>
  <c r="O9" i="7"/>
  <c r="O8" i="7"/>
  <c r="G29" i="9"/>
  <c r="E29" i="9"/>
  <c r="C29" i="9"/>
  <c r="G14" i="9"/>
  <c r="E14" i="9"/>
  <c r="C14" i="9"/>
  <c r="E27" i="9"/>
  <c r="E12" i="9"/>
  <c r="C27" i="9"/>
  <c r="C12" i="9"/>
  <c r="E22" i="10"/>
  <c r="E11" i="10"/>
  <c r="A5" i="8"/>
  <c r="A2" i="10"/>
  <c r="A3" i="10"/>
  <c r="A17" i="10"/>
  <c r="A6" i="10"/>
  <c r="P18" i="7"/>
  <c r="P19" i="7"/>
  <c r="O23" i="7"/>
  <c r="P23" i="7"/>
  <c r="O24" i="7"/>
  <c r="P24" i="7"/>
  <c r="P21" i="7"/>
  <c r="P20" i="7"/>
  <c r="O22" i="7"/>
  <c r="P22" i="7"/>
  <c r="P26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G39" i="9"/>
  <c r="F31" i="10"/>
  <c r="O33" i="7"/>
  <c r="Q3" i="8"/>
  <c r="P8" i="7"/>
  <c r="C25" i="9"/>
  <c r="P9" i="7"/>
  <c r="E25" i="9"/>
  <c r="I25" i="9"/>
  <c r="J26" i="9"/>
  <c r="C26" i="9"/>
  <c r="E26" i="9"/>
  <c r="G26" i="9"/>
  <c r="I26" i="9"/>
  <c r="J12" i="9"/>
  <c r="J27" i="9"/>
  <c r="G27" i="9"/>
  <c r="I27" i="9"/>
  <c r="J13" i="9"/>
  <c r="J28" i="9"/>
  <c r="C28" i="9"/>
  <c r="E28" i="9"/>
  <c r="G28" i="9"/>
  <c r="I28" i="9"/>
  <c r="J14" i="9"/>
  <c r="J29" i="9"/>
  <c r="I29" i="9"/>
  <c r="I30" i="9"/>
  <c r="J7" i="11"/>
  <c r="J8" i="11"/>
  <c r="J9" i="11"/>
  <c r="E11" i="9"/>
  <c r="E13" i="9"/>
  <c r="C13" i="9"/>
  <c r="G13" i="9"/>
  <c r="I13" i="9"/>
  <c r="G32" i="9"/>
  <c r="E32" i="9"/>
  <c r="F32" i="9"/>
  <c r="D32" i="9"/>
  <c r="C32" i="9"/>
  <c r="B32" i="9"/>
  <c r="G17" i="9"/>
  <c r="F17" i="9"/>
  <c r="E17" i="9"/>
  <c r="D17" i="9"/>
  <c r="B17" i="9"/>
  <c r="C17" i="9"/>
  <c r="D71" i="9"/>
  <c r="C71" i="9"/>
  <c r="B71" i="9"/>
  <c r="A71" i="9"/>
  <c r="D72" i="9"/>
  <c r="C72" i="9"/>
  <c r="B72" i="9"/>
  <c r="A72" i="9"/>
  <c r="A76" i="9"/>
  <c r="B76" i="9"/>
  <c r="C76" i="9"/>
  <c r="D76" i="9"/>
  <c r="C70" i="9"/>
  <c r="D70" i="9"/>
  <c r="C73" i="9"/>
  <c r="D73" i="9"/>
  <c r="C74" i="9"/>
  <c r="D74" i="9"/>
  <c r="C75" i="9"/>
  <c r="D75" i="9"/>
  <c r="B74" i="9"/>
  <c r="B75" i="9"/>
  <c r="B73" i="9"/>
  <c r="B70" i="9"/>
  <c r="A74" i="9"/>
  <c r="A75" i="9"/>
  <c r="A73" i="9"/>
  <c r="J32" i="9"/>
  <c r="I32" i="9"/>
  <c r="I33" i="9"/>
  <c r="E10" i="9"/>
  <c r="C1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5" i="9"/>
  <c r="G30" i="9"/>
  <c r="G33" i="9"/>
  <c r="E30" i="9"/>
  <c r="E33" i="9"/>
  <c r="C30" i="9"/>
  <c r="C33" i="9"/>
  <c r="I10" i="9"/>
  <c r="G12" i="9"/>
  <c r="I12" i="9"/>
  <c r="I14" i="9"/>
  <c r="C11" i="9"/>
  <c r="G11" i="9"/>
  <c r="I11" i="9"/>
  <c r="I15" i="9"/>
  <c r="I17" i="9"/>
  <c r="I18" i="9"/>
  <c r="G15" i="9"/>
  <c r="G18" i="9"/>
  <c r="E15" i="9"/>
  <c r="E18" i="9"/>
  <c r="C15" i="9"/>
  <c r="C18" i="9"/>
  <c r="C26" i="7"/>
  <c r="D26" i="7"/>
  <c r="E26" i="7"/>
  <c r="F26" i="7"/>
  <c r="G26" i="7"/>
  <c r="H26" i="7"/>
  <c r="I26" i="7"/>
  <c r="J26" i="7"/>
  <c r="K26" i="7"/>
  <c r="L26" i="7"/>
  <c r="M26" i="7"/>
  <c r="B26" i="7"/>
  <c r="H26" i="9"/>
  <c r="H25" i="9"/>
  <c r="H10" i="9"/>
  <c r="H11" i="9"/>
  <c r="H32" i="9"/>
  <c r="H29" i="9"/>
  <c r="H28" i="9"/>
  <c r="H27" i="9"/>
  <c r="H13" i="9"/>
  <c r="H14" i="9"/>
  <c r="H17" i="9"/>
  <c r="H12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O9" authorId="0">
      <text>
        <r>
          <rPr>
            <sz val="9"/>
            <color indexed="81"/>
            <rFont val="Arial"/>
            <family val="2"/>
          </rPr>
          <t>You may add this person's email address to your newsletter list.</t>
        </r>
      </text>
    </comment>
  </commentList>
</comments>
</file>

<file path=xl/sharedStrings.xml><?xml version="1.0" encoding="utf-8"?>
<sst xmlns="http://schemas.openxmlformats.org/spreadsheetml/2006/main" count="177" uniqueCount="134">
  <si>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</si>
  <si>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</si>
  <si>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</si>
  <si>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</si>
  <si>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</si>
  <si>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</si>
  <si>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</si>
  <si>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</si>
  <si>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</si>
  <si>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</si>
  <si>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</si>
  <si>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</si>
  <si>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</si>
  <si>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</si>
  <si>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</si>
  <si>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</si>
  <si>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</si>
  <si>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</si>
  <si>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</si>
  <si>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</si>
  <si>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</si>
  <si>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</si>
  <si>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</si>
  <si>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</si>
  <si>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</si>
  <si>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</si>
  <si>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</si>
  <si>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</si>
  <si>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</si>
  <si>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</si>
  <si>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</si>
  <si>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</si>
  <si>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</si>
  <si>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</si>
  <si>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</si>
  <si>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Reservations Call</t>
  </si>
  <si>
    <t>Booking</t>
  </si>
  <si>
    <t>Notes</t>
  </si>
  <si>
    <t>variable</t>
  </si>
  <si>
    <t>-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</si>
  <si>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</si>
  <si>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</si>
  <si>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</si>
  <si>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</si>
  <si>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</si>
  <si>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</si>
  <si>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</si>
  <si>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Lead Type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</si>
  <si>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</si>
  <si>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</si>
  <si>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</si>
  <si>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</si>
  <si>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</si>
  <si>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</si>
  <si>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</si>
  <si>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</si>
  <si>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</si>
  <si>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</si>
  <si>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</si>
  <si>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Booking ($USD)</t>
  </si>
  <si>
    <t>Median HHI</t>
  </si>
  <si>
    <t>Per Capita Income</t>
  </si>
  <si>
    <t>Median Earnings</t>
  </si>
  <si>
    <t>Demographics</t>
  </si>
  <si>
    <t>Personal Info</t>
  </si>
  <si>
    <t>Opt-In?</t>
  </si>
  <si>
    <t>Name</t>
  </si>
  <si>
    <t>Call Duration</t>
  </si>
  <si>
    <t>Leads</t>
  </si>
  <si>
    <t>Bookings</t>
  </si>
  <si>
    <t>LLTG Total</t>
  </si>
  <si>
    <t>Click-Throughs</t>
  </si>
  <si>
    <t>Social Media</t>
  </si>
  <si>
    <t>Portfolio Microsite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</si>
  <si>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</si>
  <si>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</si>
  <si>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</si>
  <si>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</si>
  <si>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</si>
  <si>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</si>
  <si>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</si>
  <si>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</si>
  <si>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</si>
  <si>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</si>
  <si>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</si>
  <si>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</si>
  <si>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</si>
  <si>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Client Dashboard - Year to Date Results</t>
  </si>
  <si>
    <t>Month</t>
  </si>
  <si>
    <t>Agreement Start Date</t>
  </si>
  <si>
    <t>LLTG Account Manager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</si>
  <si>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</si>
  <si>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</si>
  <si>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</si>
  <si>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</si>
  <si>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</si>
  <si>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</si>
  <si>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An A.T. who opts-in to receive more information from you via email.  Email address is provided, name, country, and/or ZIP/Postal code may be provided.</t>
  </si>
  <si>
    <t>Lead</t>
  </si>
  <si>
    <t>A purchase made through an LLTG website and confirmed with your reservations desk.</t>
  </si>
  <si>
    <t>see Bookings for details</t>
  </si>
  <si>
    <t>An A.T. who calls your reservation desk directly, using the LLTG-provided phone number.</t>
  </si>
  <si>
    <t>An A.T. that clicks from an LLTG website to your own website or promotional microsite seeking more information, special offers, or direct booking.  No personally identifyable information is provided.</t>
  </si>
  <si>
    <t>Anonymous view of your dedicated promotional page on an LLTG site, or a view of your listing, description, photo, video, or advertisment by an A.T.</t>
  </si>
  <si>
    <t>Email Address / Email</t>
  </si>
  <si>
    <t>Marketing Value (YTD)</t>
  </si>
  <si>
    <t>Gross Bookings</t>
  </si>
  <si>
    <t>Net Revenue*</t>
  </si>
  <si>
    <t>*Gross Bookings minus any commissions payable to LLTG</t>
  </si>
  <si>
    <t>Emails</t>
  </si>
  <si>
    <t>Year To Date, By Month</t>
  </si>
  <si>
    <t>Total Value (YTD)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</si>
  <si>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</si>
  <si>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</si>
  <si>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</si>
  <si>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</si>
  <si>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</si>
  <si>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</si>
  <si>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</si>
  <si>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</si>
  <si>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</si>
  <si>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</si>
  <si>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</si>
  <si>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</si>
  <si>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</si>
  <si>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</si>
  <si>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</si>
  <si>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</si>
  <si>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Gross Bookings (YTD)</t>
  </si>
  <si>
    <t xml:space="preserve">* Gross bookings values may include barter package sales </t>
  </si>
  <si>
    <t>% of sale</t>
  </si>
  <si>
    <t xml:space="preserve">An A.T. who requests more information about your property, and gives you permission to contact them through email or postal mail.  Lead information includes name, address and may </t>
  </si>
  <si>
    <t>[LOA Start Date]</t>
  </si>
  <si>
    <t>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</si>
</sst>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</numFmts>
  <fonts count="25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2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0" fillId="0" borderId="0" xfId="0" quotePrefix="1"/>
    <xf numFmtId="168" fontId="0" fillId="0" borderId="0" xfId="2" applyNumberFormat="1" applyFon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20" fillId="4" borderId="0" xfId="0" applyFont="1" applyFill="1" applyAlignment="1">
      <alignment horizontal="center" vertical="center"/>
    </xf>
    <xf numFmtId="14" fontId="20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18" fillId="3" borderId="0" xfId="0" applyNumberFormat="1" applyFont="1" applyFill="1"/>
    <xf numFmtId="168" fontId="3" fillId="2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170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68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7" xfId="0" applyBorder="1" applyAlignment="1">
      <alignment vertical="top"/>
    </xf>
    <xf numFmtId="0" fontId="7" fillId="0" borderId="10" xfId="0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8" fillId="0" borderId="7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16" fontId="9" fillId="5" borderId="0" xfId="0" applyNumberFormat="1" applyFont="1" applyFill="1"/>
    <xf numFmtId="0" fontId="11" fillId="5" borderId="0" xfId="0" applyFont="1" applyFill="1" applyBorder="1" applyAlignment="1">
      <alignment horizontal="left" vertical="center"/>
    </xf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7" fontId="0" fillId="0" borderId="0" xfId="2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44" fontId="8" fillId="0" borderId="0" xfId="2" applyFont="1" applyBorder="1" applyAlignment="1">
      <alignment horizontal="right" vertical="top"/>
    </xf>
    <xf numFmtId="44" fontId="8" fillId="0" borderId="8" xfId="2" applyFont="1" applyBorder="1" applyAlignment="1">
      <alignment horizontal="right" vertical="top"/>
    </xf>
    <xf numFmtId="44" fontId="8" fillId="5" borderId="0" xfId="2" applyFont="1" applyFill="1" applyAlignment="1">
      <alignment horizontal="right" vertical="top"/>
    </xf>
    <xf numFmtId="0" fontId="15" fillId="5" borderId="0" xfId="0" applyFont="1" applyFill="1" applyBorder="1"/>
    <xf numFmtId="0" fontId="21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2" fillId="4" borderId="0" xfId="0" applyFont="1" applyFill="1" applyAlignment="1">
      <alignment horizontal="center" vertical="center" wrapText="1"/>
    </xf>
    <xf numFmtId="17" fontId="23" fillId="0" borderId="12" xfId="0" applyNumberFormat="1" applyFont="1" applyBorder="1"/>
    <xf numFmtId="17" fontId="23" fillId="5" borderId="12" xfId="0" applyNumberFormat="1" applyFont="1" applyFill="1" applyBorder="1" applyAlignment="1">
      <alignment horizontal="left"/>
    </xf>
    <xf numFmtId="17" fontId="23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1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1" fillId="5" borderId="19" xfId="4" applyFont="1" applyFill="1" applyBorder="1"/>
    <xf numFmtId="0" fontId="21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4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17" fontId="8" fillId="5" borderId="10" xfId="0" applyNumberFormat="1" applyFont="1" applyFill="1" applyBorder="1" applyAlignment="1">
      <alignment horizontal="left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4" fontId="3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wrapText="1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10"/>
          <c:dPt>
            <c:idx val="0"/>
            <c:bubble3D val="0"/>
            <c:spPr>
              <a:gradFill rotWithShape="0">
                <a:gsLst>
                  <a:gs pos="0">
                    <a:srgbClr val="B3E5FC"/>
                  </a:gs>
                  <a:gs pos="100000">
                    <a:srgbClr val="78B2C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DEDEDE"/>
                  </a:gs>
                  <a:gs pos="100000">
                    <a:srgbClr val="B4B4B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bubble3D val="0"/>
            <c:spPr>
              <a:solidFill>
                <a:srgbClr val="CCA8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BEDBBB"/>
                  </a:gs>
                  <a:gs pos="100000">
                    <a:srgbClr val="679162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8C8C8"/>
                  </a:gs>
                  <a:gs pos="100000">
                    <a:srgbClr val="6F6F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bubble3D val="0"/>
            <c:explosion val="15"/>
            <c:spPr>
              <a:solidFill>
                <a:srgbClr val="13B5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dLbl>
              <c:idx val="5"/>
              <c:layout>
                <c:manualLayout>
                  <c:x val="-4.7709699924980238E-3"/>
                  <c:y val="0.105349724738446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Summary'!$A$25:$A$29,'Activity Summary'!$A$32)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Emails</c:v>
                </c:pt>
                <c:pt idx="3">
                  <c:v>Calls</c:v>
                </c:pt>
                <c:pt idx="4">
                  <c:v>Gross Bookings</c:v>
                </c:pt>
              </c:strCache>
            </c:strRef>
          </c:cat>
          <c:val>
            <c:numRef>
              <c:f>('Activity Summary'!$I$25:$I$29,'Activity Summary'!$I$32)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56115107913672"/>
          <c:y val="0.35714354915277224"/>
          <c:w val="0.19424460431654678"/>
          <c:h val="0.335318110037880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'Activity Summary'!$A$73</c:f>
              <c:strCache>
                <c:ptCount val="1"/>
                <c:pt idx="0">
                  <c:v>Emails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Summary'!$B$73:$D$73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'Activity Summary'!$A$74</c:f>
              <c:strCache>
                <c:ptCount val="1"/>
                <c:pt idx="0">
                  <c:v>Leads</c:v>
                </c:pt>
              </c:strCache>
            </c:strRef>
          </c:tx>
          <c:spPr>
            <a:gradFill rotWithShape="0">
              <a:gsLst>
                <a:gs pos="0">
                  <a:srgbClr val="E7E7E7"/>
                </a:gs>
                <a:gs pos="100000">
                  <a:srgbClr val="CCCCC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'Activity Summary'!$A$75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Summary'!$B$75:$D$75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'Activity Summary'!$A$76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FE5BB"/>
                </a:gs>
                <a:gs pos="100000">
                  <a:srgbClr val="75A470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Summary'!$B$76:$D$76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21696"/>
        <c:axId val="81823232"/>
      </c:barChart>
      <c:catAx>
        <c:axId val="8182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100"/>
            </a:pPr>
            <a:endParaRPr lang="en-US"/>
          </a:p>
        </c:txPr>
        <c:crossAx val="81823232"/>
        <c:crosses val="autoZero"/>
        <c:auto val="1"/>
        <c:lblAlgn val="ctr"/>
        <c:lblOffset val="100"/>
        <c:noMultiLvlLbl val="0"/>
      </c:catAx>
      <c:valAx>
        <c:axId val="818232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18216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41152"/>
        <c:axId val="81920768"/>
        <c:axId val="0"/>
      </c:bar3DChart>
      <c:catAx>
        <c:axId val="818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81920768"/>
        <c:crosses val="autoZero"/>
        <c:auto val="1"/>
        <c:lblAlgn val="ctr"/>
        <c:lblOffset val="100"/>
        <c:noMultiLvlLbl val="0"/>
      </c:catAx>
      <c:valAx>
        <c:axId val="81920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1841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827120904241809"/>
          <c:y val="0.1015590200445434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Portfolio Microsite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961728"/>
        <c:axId val="81963264"/>
        <c:axId val="0"/>
      </c:bar3DChart>
      <c:catAx>
        <c:axId val="819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1963264"/>
        <c:crosses val="autoZero"/>
        <c:auto val="0"/>
        <c:lblAlgn val="ctr"/>
        <c:lblOffset val="100"/>
        <c:noMultiLvlLbl val="0"/>
      </c:catAx>
      <c:valAx>
        <c:axId val="81963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196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Click-Throughs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82069888322803E-2"/>
          <c:y val="0.38813311797563765"/>
          <c:w val="0.89987610004631802"/>
          <c:h val="0.55168180900464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'Activity Summary'!$A$72</c:f>
              <c:strCache>
                <c:ptCount val="1"/>
                <c:pt idx="0">
                  <c:v>Click-Throughs</c:v>
                </c:pt>
              </c:strCache>
            </c:strRef>
          </c:tx>
          <c:spPr>
            <a:gradFill rotWithShape="0">
              <a:gsLst>
                <a:gs pos="0">
                  <a:srgbClr val="C5C5C5"/>
                </a:gs>
                <a:gs pos="100000">
                  <a:srgbClr val="616161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Summary'!$B$70:$C$70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Summary'!$B$72:$C$72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2006016"/>
        <c:axId val="82007552"/>
      </c:barChart>
      <c:catAx>
        <c:axId val="8200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50"/>
            </a:pPr>
            <a:endParaRPr lang="en-US"/>
          </a:p>
        </c:txPr>
        <c:crossAx val="82007552"/>
        <c:crosses val="autoZero"/>
        <c:auto val="1"/>
        <c:lblAlgn val="ctr"/>
        <c:lblOffset val="100"/>
        <c:noMultiLvlLbl val="0"/>
      </c:catAx>
      <c:valAx>
        <c:axId val="82007552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820060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0677966101694918"/>
          <c:y val="0.232628741958468"/>
          <c:w val="0.18983050847457628"/>
          <c:h val="7.8549964817145046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28575</xdr:rowOff>
    </xdr:from>
    <xdr:to>
      <xdr:col>7</xdr:col>
      <xdr:colOff>47625</xdr:colOff>
      <xdr:row>41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44</xdr:row>
      <xdr:rowOff>104775</xdr:rowOff>
    </xdr:from>
    <xdr:to>
      <xdr:col>7</xdr:col>
      <xdr:colOff>28575</xdr:colOff>
      <xdr:row>63</xdr:row>
      <xdr:rowOff>133350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12</xdr:row>
      <xdr:rowOff>85725</xdr:rowOff>
    </xdr:from>
    <xdr:to>
      <xdr:col>15</xdr:col>
      <xdr:colOff>476250</xdr:colOff>
      <xdr:row>41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67</xdr:row>
      <xdr:rowOff>82551</xdr:rowOff>
    </xdr:from>
    <xdr:to>
      <xdr:col>7</xdr:col>
      <xdr:colOff>12700</xdr:colOff>
      <xdr:row>110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581025</xdr:colOff>
      <xdr:row>44</xdr:row>
      <xdr:rowOff>57150</xdr:rowOff>
    </xdr:from>
    <xdr:to>
      <xdr:col>15</xdr:col>
      <xdr:colOff>476250</xdr:colOff>
      <xdr:row>63</xdr:row>
      <xdr:rowOff>133350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533399</xdr:colOff>
      <xdr:row>0</xdr:row>
      <xdr:rowOff>9525</xdr:rowOff>
    </xdr:from>
    <xdr:to>
      <xdr:col>23</xdr:col>
      <xdr:colOff>22859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4</xdr:col>
      <xdr:colOff>3809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3"/>
  <sheetViews>
    <sheetView tabSelected="1" zoomScale="75" zoomScaleNormal="100" workbookViewId="0">
      <selection activeCell="I69" sqref="I69"/>
    </sheetView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8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40"/>
      <c r="B1" s="40"/>
      <c r="C1" s="40"/>
      <c r="D1" s="40"/>
      <c r="E1" s="40"/>
      <c r="F1" s="40"/>
      <c r="G1" s="40"/>
      <c r="H1" s="47"/>
      <c r="I1" s="40"/>
      <c r="J1" s="46" t="s">
        <v>87</v>
      </c>
      <c r="K1" s="40"/>
      <c r="L1" s="40"/>
      <c r="M1" s="40"/>
      <c r="N1" s="40"/>
      <c r="O1" s="40"/>
      <c r="P1" s="40"/>
    </row>
    <row r="2" spans="1:16" ht="15" x14ac:dyDescent="0.2">
      <c r="A2" s="40"/>
      <c r="B2" s="40"/>
      <c r="C2" s="40"/>
      <c r="D2" s="40"/>
      <c r="E2" s="40"/>
      <c r="F2" s="40"/>
      <c r="G2" s="40"/>
      <c r="H2" s="47"/>
      <c r="I2" s="40"/>
      <c r="J2" s="44"/>
      <c r="K2" s="40"/>
      <c r="L2" s="40"/>
      <c r="M2" s="40"/>
      <c r="N2" s="40"/>
      <c r="O2" s="40"/>
      <c r="P2" s="40"/>
    </row>
    <row r="3" spans="1:16" x14ac:dyDescent="0.2">
      <c r="A3" s="40"/>
      <c r="B3" s="40"/>
      <c r="C3" s="40"/>
      <c r="D3" s="40"/>
      <c r="E3" s="40"/>
      <c r="F3" s="40"/>
      <c r="G3" s="40"/>
      <c r="H3" s="47"/>
      <c r="I3" s="131"/>
      <c r="J3" s="132"/>
      <c r="K3" s="132"/>
      <c r="L3" s="132"/>
      <c r="M3" s="132"/>
      <c r="N3" s="132"/>
      <c r="O3" s="133"/>
      <c r="P3" s="40"/>
    </row>
    <row r="4" spans="1:16" ht="23.25" x14ac:dyDescent="0.35">
      <c r="A4" s="40"/>
      <c r="B4" s="40"/>
      <c r="C4" s="40"/>
      <c r="D4" s="40"/>
      <c r="E4" s="40"/>
      <c r="F4" s="40"/>
      <c r="G4" s="40"/>
      <c r="H4" s="47"/>
      <c r="I4" s="134"/>
      <c r="J4" s="142" t="s">
        <v>119</v>
      </c>
      <c r="K4" s="48"/>
      <c r="L4" s="48"/>
      <c r="M4" s="48"/>
      <c r="N4" s="47"/>
      <c r="O4" s="135"/>
      <c r="P4" s="40"/>
    </row>
    <row r="5" spans="1:16" ht="18" x14ac:dyDescent="0.25">
      <c r="A5" s="40"/>
      <c r="B5" s="40"/>
      <c r="C5" s="40"/>
      <c r="D5" s="40"/>
      <c r="E5" s="40"/>
      <c r="F5" s="40"/>
      <c r="G5" s="40"/>
      <c r="H5" s="47"/>
      <c r="I5" s="134"/>
      <c r="J5" s="129" t="s">
        <v>120</v>
      </c>
      <c r="K5" s="113"/>
      <c r="L5" s="45"/>
      <c r="M5" s="47"/>
      <c r="N5" s="47"/>
      <c r="O5" s="135"/>
      <c r="P5" s="40"/>
    </row>
    <row r="6" spans="1:16" s="109" customFormat="1" x14ac:dyDescent="0.2">
      <c r="A6" s="115"/>
      <c r="B6" s="115"/>
      <c r="C6" s="115"/>
      <c r="D6" s="115"/>
      <c r="E6" s="115"/>
      <c r="F6" s="115"/>
      <c r="G6" s="115"/>
      <c r="H6" s="116"/>
      <c r="I6" s="134"/>
      <c r="J6" s="116"/>
      <c r="K6" s="116"/>
      <c r="L6" s="116"/>
      <c r="M6" s="116"/>
      <c r="N6" s="47"/>
      <c r="O6" s="136"/>
      <c r="P6" s="115"/>
    </row>
    <row r="7" spans="1:16" ht="20.100000000000001" customHeight="1" x14ac:dyDescent="0.25">
      <c r="A7" s="40"/>
      <c r="B7" s="40"/>
      <c r="C7" s="40"/>
      <c r="D7" s="40"/>
      <c r="E7" s="40"/>
      <c r="F7" s="40"/>
      <c r="G7" s="40"/>
      <c r="H7" s="47"/>
      <c r="I7" s="134"/>
      <c r="J7" s="130" t="e">
        <f>'Activity Summary'!I30</f>
        <v>#DIV/0!</v>
      </c>
      <c r="K7" s="114" t="s">
        <v>105</v>
      </c>
      <c r="L7" s="47"/>
      <c r="M7" s="47"/>
      <c r="N7" s="47"/>
      <c r="O7" s="135"/>
      <c r="P7" s="40"/>
    </row>
    <row r="8" spans="1:16" ht="20.100000000000001" customHeight="1" x14ac:dyDescent="0.25">
      <c r="A8" s="40"/>
      <c r="B8" s="40"/>
      <c r="C8" s="40"/>
      <c r="D8" s="40"/>
      <c r="E8" s="40"/>
      <c r="F8" s="40"/>
      <c r="G8" s="40"/>
      <c r="H8" s="47"/>
      <c r="I8" s="134"/>
      <c r="J8" s="130">
        <f>Bookings!E22</f>
        <v>0</v>
      </c>
      <c r="K8" s="114" t="s">
        <v>128</v>
      </c>
      <c r="L8" s="47"/>
      <c r="M8" s="47"/>
      <c r="N8" s="47"/>
      <c r="O8" s="135"/>
      <c r="P8" s="40"/>
    </row>
    <row r="9" spans="1:16" ht="20.100000000000001" customHeight="1" x14ac:dyDescent="0.25">
      <c r="A9" s="40"/>
      <c r="B9" s="40"/>
      <c r="C9" s="40"/>
      <c r="D9" s="40"/>
      <c r="E9" s="40"/>
      <c r="F9" s="40"/>
      <c r="G9" s="40"/>
      <c r="H9" s="47"/>
      <c r="I9" s="134"/>
      <c r="J9" s="130" t="e">
        <f>J7+J8</f>
        <v>#DIV/0!</v>
      </c>
      <c r="K9" s="114" t="s">
        <v>111</v>
      </c>
      <c r="L9" s="47"/>
      <c r="M9" s="47"/>
      <c r="N9" s="47"/>
      <c r="O9" s="135"/>
      <c r="P9" s="40"/>
    </row>
    <row r="10" spans="1:16" ht="18" x14ac:dyDescent="0.25">
      <c r="A10" s="40"/>
      <c r="B10" s="40"/>
      <c r="C10" s="40"/>
      <c r="D10" s="40"/>
      <c r="E10" s="40"/>
      <c r="F10" s="40"/>
      <c r="G10" s="40"/>
      <c r="H10" s="47"/>
      <c r="I10" s="137"/>
      <c r="J10" s="138"/>
      <c r="K10" s="139"/>
      <c r="L10" s="140"/>
      <c r="M10" s="140"/>
      <c r="N10" s="140"/>
      <c r="O10" s="141"/>
      <c r="P10" s="40"/>
    </row>
    <row r="11" spans="1:16" x14ac:dyDescent="0.2">
      <c r="A11" s="40"/>
      <c r="B11" s="40"/>
      <c r="C11" s="40"/>
      <c r="D11" s="40"/>
      <c r="E11" s="40"/>
      <c r="F11" s="40"/>
      <c r="G11" s="40"/>
      <c r="H11" s="47"/>
      <c r="I11" s="40"/>
      <c r="J11" s="40"/>
      <c r="K11" s="40"/>
      <c r="L11" s="40"/>
      <c r="M11" s="40"/>
      <c r="N11" s="40"/>
      <c r="O11" s="40"/>
      <c r="P11" s="40"/>
    </row>
    <row r="12" spans="1:16" x14ac:dyDescent="0.2">
      <c r="A12" s="40"/>
      <c r="B12" s="40"/>
      <c r="C12" s="40"/>
      <c r="D12" s="40"/>
      <c r="E12" s="40"/>
      <c r="F12" s="40"/>
      <c r="G12" s="40"/>
      <c r="H12" s="47"/>
      <c r="I12" s="40"/>
      <c r="J12" s="40"/>
      <c r="K12" s="40"/>
      <c r="L12" s="40"/>
      <c r="M12" s="40"/>
      <c r="N12" s="40"/>
      <c r="O12" s="40"/>
      <c r="P12" s="40"/>
    </row>
    <row r="13" spans="1:16" x14ac:dyDescent="0.2">
      <c r="A13" s="40"/>
      <c r="B13" s="40"/>
      <c r="C13" s="40"/>
      <c r="D13" s="40"/>
      <c r="E13" s="40"/>
      <c r="F13" s="40"/>
      <c r="G13" s="40"/>
      <c r="H13" s="47"/>
      <c r="I13" s="40"/>
      <c r="J13" s="40"/>
      <c r="K13" s="40"/>
      <c r="L13" s="40"/>
      <c r="M13" s="40"/>
      <c r="N13" s="40"/>
      <c r="O13" s="40"/>
      <c r="P13" s="40"/>
    </row>
    <row r="14" spans="1:16" x14ac:dyDescent="0.2">
      <c r="A14" s="40"/>
      <c r="B14" s="40"/>
      <c r="C14" s="40"/>
      <c r="D14" s="40"/>
      <c r="E14" s="40"/>
      <c r="F14" s="40"/>
      <c r="G14" s="40"/>
      <c r="H14" s="47"/>
      <c r="I14" s="40"/>
      <c r="J14" s="40"/>
      <c r="K14" s="40"/>
      <c r="L14" s="40"/>
      <c r="M14" s="40"/>
      <c r="N14" s="40"/>
      <c r="O14" s="40"/>
      <c r="P14" s="40"/>
    </row>
    <row r="15" spans="1:16" x14ac:dyDescent="0.2">
      <c r="A15" s="40"/>
      <c r="B15" s="40"/>
      <c r="C15" s="40"/>
      <c r="D15" s="40"/>
      <c r="E15" s="40"/>
      <c r="F15" s="40"/>
      <c r="G15" s="40"/>
      <c r="H15" s="47"/>
      <c r="I15" s="40"/>
      <c r="J15" s="40"/>
      <c r="K15" s="40"/>
      <c r="L15" s="40"/>
      <c r="M15" s="40"/>
      <c r="N15" s="40"/>
      <c r="O15" s="40"/>
      <c r="P15" s="40"/>
    </row>
    <row r="16" spans="1:16" x14ac:dyDescent="0.2">
      <c r="A16" s="40"/>
      <c r="B16" s="40"/>
      <c r="C16" s="40"/>
      <c r="D16" s="40"/>
      <c r="E16" s="40"/>
      <c r="F16" s="40"/>
      <c r="G16" s="40"/>
      <c r="H16" s="47"/>
      <c r="I16" s="40"/>
      <c r="J16" s="40"/>
      <c r="K16" s="40"/>
      <c r="L16" s="40"/>
      <c r="M16" s="40"/>
      <c r="N16" s="40"/>
      <c r="O16" s="40"/>
      <c r="P16" s="40"/>
    </row>
    <row r="17" spans="1:16" x14ac:dyDescent="0.2">
      <c r="A17" s="40"/>
      <c r="B17" s="40"/>
      <c r="C17" s="40"/>
      <c r="D17" s="40"/>
      <c r="E17" s="40"/>
      <c r="F17" s="40"/>
      <c r="G17" s="40"/>
      <c r="H17" s="47"/>
      <c r="I17" s="40"/>
      <c r="J17" s="40"/>
      <c r="K17" s="40"/>
      <c r="L17" s="40"/>
      <c r="M17" s="40"/>
      <c r="N17" s="40"/>
      <c r="O17" s="40"/>
      <c r="P17" s="40"/>
    </row>
    <row r="18" spans="1:16" x14ac:dyDescent="0.2">
      <c r="A18" s="40"/>
      <c r="B18" s="40"/>
      <c r="C18" s="40"/>
      <c r="D18" s="40"/>
      <c r="E18" s="40"/>
      <c r="F18" s="40"/>
      <c r="G18" s="40"/>
      <c r="H18" s="47"/>
      <c r="I18" s="40"/>
      <c r="J18" s="40"/>
      <c r="K18" s="40"/>
      <c r="L18" s="40"/>
      <c r="M18" s="40"/>
      <c r="N18" s="40"/>
      <c r="O18" s="40"/>
      <c r="P18" s="40"/>
    </row>
    <row r="19" spans="1:16" x14ac:dyDescent="0.2">
      <c r="A19" s="40"/>
      <c r="B19" s="40"/>
      <c r="C19" s="40"/>
      <c r="D19" s="40"/>
      <c r="E19" s="40"/>
      <c r="F19" s="40"/>
      <c r="G19" s="40"/>
      <c r="H19" s="47"/>
      <c r="I19" s="40"/>
      <c r="J19" s="40"/>
      <c r="K19" s="40"/>
      <c r="L19" s="40"/>
      <c r="M19" s="40"/>
      <c r="N19" s="40"/>
      <c r="O19" s="40"/>
      <c r="P19" s="40"/>
    </row>
    <row r="20" spans="1:16" x14ac:dyDescent="0.2">
      <c r="A20" s="40"/>
      <c r="B20" s="40"/>
      <c r="C20" s="40"/>
      <c r="D20" s="40"/>
      <c r="E20" s="40"/>
      <c r="F20" s="40"/>
      <c r="G20" s="40"/>
      <c r="H20" s="47"/>
      <c r="I20" s="40"/>
      <c r="J20" s="40"/>
      <c r="K20" s="40"/>
      <c r="L20" s="40"/>
      <c r="M20" s="40"/>
      <c r="N20" s="40"/>
      <c r="O20" s="40"/>
      <c r="P20" s="40"/>
    </row>
    <row r="21" spans="1:16" x14ac:dyDescent="0.2">
      <c r="A21" s="40"/>
      <c r="B21" s="40"/>
      <c r="C21" s="40"/>
      <c r="D21" s="40"/>
      <c r="E21" s="40"/>
      <c r="F21" s="40"/>
      <c r="G21" s="40"/>
      <c r="H21" s="47"/>
      <c r="I21" s="40"/>
      <c r="J21" s="40"/>
      <c r="K21" s="40"/>
      <c r="L21" s="40"/>
      <c r="M21" s="40"/>
      <c r="N21" s="40"/>
      <c r="O21" s="40"/>
      <c r="P21" s="40"/>
    </row>
    <row r="22" spans="1:16" x14ac:dyDescent="0.2">
      <c r="A22" s="40"/>
      <c r="B22" s="40"/>
      <c r="C22" s="40"/>
      <c r="D22" s="40"/>
      <c r="E22" s="40"/>
      <c r="F22" s="40"/>
      <c r="G22" s="40"/>
      <c r="H22" s="47"/>
      <c r="I22" s="40"/>
      <c r="J22" s="40"/>
      <c r="K22" s="40"/>
      <c r="L22" s="40"/>
      <c r="M22" s="40"/>
      <c r="N22" s="40"/>
      <c r="O22" s="40"/>
      <c r="P22" s="40"/>
    </row>
    <row r="23" spans="1:16" x14ac:dyDescent="0.2">
      <c r="A23" s="40"/>
      <c r="B23" s="40"/>
      <c r="C23" s="40"/>
      <c r="D23" s="40"/>
      <c r="E23" s="40"/>
      <c r="F23" s="40"/>
      <c r="G23" s="40"/>
      <c r="H23" s="47"/>
      <c r="I23" s="40"/>
      <c r="J23" s="40"/>
      <c r="K23" s="40"/>
      <c r="L23" s="40"/>
      <c r="M23" s="40"/>
      <c r="N23" s="40"/>
      <c r="O23" s="40"/>
      <c r="P23" s="40"/>
    </row>
    <row r="24" spans="1:16" x14ac:dyDescent="0.2">
      <c r="A24" s="40"/>
      <c r="B24" s="40"/>
      <c r="C24" s="40"/>
      <c r="D24" s="40"/>
      <c r="E24" s="40"/>
      <c r="F24" s="40"/>
      <c r="G24" s="40"/>
      <c r="H24" s="47"/>
      <c r="I24" s="40"/>
      <c r="J24" s="40"/>
      <c r="K24" s="40"/>
      <c r="L24" s="40"/>
      <c r="M24" s="40"/>
      <c r="N24" s="40"/>
      <c r="O24" s="40"/>
      <c r="P24" s="40"/>
    </row>
    <row r="25" spans="1:16" x14ac:dyDescent="0.2">
      <c r="A25" s="40"/>
      <c r="B25" s="40"/>
      <c r="C25" s="40"/>
      <c r="D25" s="40"/>
      <c r="E25" s="40"/>
      <c r="F25" s="40"/>
      <c r="G25" s="40"/>
      <c r="H25" s="47"/>
      <c r="I25" s="40"/>
      <c r="J25" s="40"/>
      <c r="K25" s="40"/>
      <c r="L25" s="40"/>
      <c r="M25" s="40"/>
      <c r="N25" s="40"/>
      <c r="O25" s="40"/>
      <c r="P25" s="40"/>
    </row>
    <row r="26" spans="1:16" ht="20.100000000000001" customHeight="1" x14ac:dyDescent="0.2">
      <c r="A26" s="40"/>
      <c r="B26" s="40"/>
      <c r="C26" s="40"/>
      <c r="D26" s="40"/>
      <c r="E26" s="40"/>
      <c r="F26" s="40"/>
      <c r="G26" s="40"/>
      <c r="H26" s="47"/>
      <c r="I26" s="40"/>
      <c r="J26" s="40"/>
      <c r="K26" s="40"/>
      <c r="L26" s="40"/>
      <c r="M26" s="40"/>
      <c r="N26" s="40"/>
      <c r="O26" s="40"/>
      <c r="P26" s="40"/>
    </row>
    <row r="27" spans="1:16" ht="15.95" customHeight="1" x14ac:dyDescent="0.2">
      <c r="A27" s="40"/>
      <c r="B27" s="40"/>
      <c r="C27" s="40"/>
      <c r="D27" s="40"/>
      <c r="E27" s="40"/>
      <c r="F27" s="40"/>
      <c r="G27" s="40"/>
      <c r="H27" s="47"/>
      <c r="I27" s="40"/>
      <c r="J27" s="40"/>
      <c r="K27" s="40"/>
      <c r="L27" s="40"/>
      <c r="M27" s="40"/>
      <c r="N27" s="40"/>
      <c r="O27" s="40"/>
      <c r="P27" s="40"/>
    </row>
    <row r="28" spans="1:16" x14ac:dyDescent="0.2">
      <c r="A28" s="43"/>
      <c r="B28" s="41"/>
      <c r="C28" s="40"/>
      <c r="D28" s="40"/>
      <c r="E28" s="40"/>
      <c r="F28" s="40"/>
      <c r="G28" s="40"/>
      <c r="H28" s="47"/>
      <c r="I28" s="40"/>
      <c r="J28" s="40"/>
      <c r="K28" s="40"/>
      <c r="L28" s="40"/>
      <c r="M28" s="40"/>
      <c r="N28" s="40"/>
      <c r="O28" s="40"/>
      <c r="P28" s="40"/>
    </row>
    <row r="29" spans="1:16" x14ac:dyDescent="0.2">
      <c r="A29" s="43"/>
      <c r="B29" s="41"/>
      <c r="C29" s="40"/>
      <c r="D29" s="40"/>
      <c r="E29" s="40"/>
      <c r="F29" s="40"/>
      <c r="G29" s="40"/>
      <c r="H29" s="47"/>
      <c r="I29" s="40"/>
      <c r="J29" s="40"/>
      <c r="K29" s="40"/>
      <c r="L29" s="40"/>
      <c r="M29" s="40"/>
      <c r="N29" s="40"/>
      <c r="O29" s="40"/>
      <c r="P29" s="40"/>
    </row>
    <row r="30" spans="1:16" x14ac:dyDescent="0.2">
      <c r="A30" s="43"/>
      <c r="B30" s="42"/>
      <c r="C30" s="40"/>
      <c r="D30" s="40"/>
      <c r="E30" s="40"/>
      <c r="F30" s="40"/>
      <c r="G30" s="40"/>
      <c r="H30" s="47"/>
      <c r="I30" s="40"/>
      <c r="J30" s="40"/>
      <c r="K30" s="40"/>
      <c r="L30" s="40"/>
      <c r="M30" s="40"/>
      <c r="N30" s="40"/>
      <c r="O30" s="40"/>
      <c r="P30" s="40"/>
    </row>
    <row r="31" spans="1:16" x14ac:dyDescent="0.2">
      <c r="A31" s="40"/>
      <c r="B31" s="40"/>
      <c r="C31" s="40"/>
      <c r="D31" s="40"/>
      <c r="E31" s="40"/>
      <c r="F31" s="40"/>
      <c r="G31" s="40"/>
      <c r="H31" s="47"/>
      <c r="I31" s="40"/>
      <c r="J31" s="40"/>
      <c r="K31" s="40"/>
      <c r="L31" s="40"/>
      <c r="M31" s="40"/>
      <c r="N31" s="40"/>
      <c r="O31" s="40"/>
      <c r="P31" s="40"/>
    </row>
    <row r="32" spans="1:16" x14ac:dyDescent="0.2">
      <c r="A32" s="40"/>
      <c r="B32" s="40"/>
      <c r="C32" s="40"/>
      <c r="D32" s="40"/>
      <c r="E32" s="40"/>
      <c r="F32" s="40"/>
      <c r="G32" s="40"/>
      <c r="H32" s="47"/>
      <c r="I32" s="40"/>
      <c r="J32" s="40"/>
      <c r="K32" s="40"/>
      <c r="L32" s="40"/>
      <c r="M32" s="40"/>
      <c r="N32" s="40"/>
      <c r="O32" s="40"/>
      <c r="P32" s="40"/>
    </row>
    <row r="33" spans="1:16" x14ac:dyDescent="0.2">
      <c r="A33" s="40"/>
      <c r="B33" s="40"/>
      <c r="C33" s="40"/>
      <c r="D33" s="40"/>
      <c r="E33" s="40"/>
      <c r="F33" s="40"/>
      <c r="G33" s="40"/>
      <c r="H33" s="47"/>
      <c r="I33" s="40"/>
      <c r="J33" s="40"/>
      <c r="K33" s="40"/>
      <c r="L33" s="40"/>
      <c r="M33" s="40"/>
      <c r="N33" s="40"/>
      <c r="O33" s="40"/>
      <c r="P33" s="40"/>
    </row>
    <row r="34" spans="1:16" x14ac:dyDescent="0.2">
      <c r="A34" s="40"/>
      <c r="B34" s="40"/>
      <c r="C34" s="40"/>
      <c r="D34" s="40"/>
      <c r="E34" s="40"/>
      <c r="F34" s="40"/>
      <c r="G34" s="40"/>
      <c r="H34" s="47"/>
      <c r="I34" s="40"/>
      <c r="J34" s="40"/>
      <c r="K34" s="40"/>
      <c r="L34" s="40"/>
      <c r="M34" s="40"/>
      <c r="N34" s="40"/>
      <c r="O34" s="40"/>
      <c r="P34" s="40"/>
    </row>
    <row r="35" spans="1:16" x14ac:dyDescent="0.2">
      <c r="A35" s="40"/>
      <c r="B35" s="40"/>
      <c r="C35" s="40"/>
      <c r="D35" s="40"/>
      <c r="E35" s="40"/>
      <c r="F35" s="40"/>
      <c r="G35" s="40"/>
      <c r="H35" s="47"/>
      <c r="I35" s="40"/>
      <c r="J35" s="40"/>
      <c r="K35" s="40"/>
      <c r="L35" s="40"/>
      <c r="M35" s="40"/>
      <c r="N35" s="40"/>
      <c r="O35" s="40"/>
      <c r="P35" s="40"/>
    </row>
    <row r="36" spans="1:16" x14ac:dyDescent="0.2">
      <c r="A36" s="40"/>
      <c r="B36" s="40"/>
      <c r="C36" s="40"/>
      <c r="D36" s="40"/>
      <c r="E36" s="40"/>
      <c r="F36" s="40"/>
      <c r="G36" s="40"/>
      <c r="H36" s="47"/>
      <c r="I36" s="40"/>
      <c r="J36" s="40"/>
      <c r="K36" s="40"/>
      <c r="L36" s="40"/>
      <c r="M36" s="40"/>
      <c r="N36" s="40"/>
      <c r="O36" s="40"/>
      <c r="P36" s="40"/>
    </row>
    <row r="37" spans="1:16" x14ac:dyDescent="0.2">
      <c r="A37" s="40"/>
      <c r="B37" s="40"/>
      <c r="C37" s="40"/>
      <c r="D37" s="40"/>
      <c r="E37" s="40"/>
      <c r="F37" s="40"/>
      <c r="G37" s="40"/>
      <c r="H37" s="47"/>
      <c r="I37" s="40"/>
      <c r="J37" s="40"/>
      <c r="K37" s="40"/>
      <c r="L37" s="40"/>
      <c r="M37" s="40"/>
      <c r="N37" s="40"/>
      <c r="O37" s="40"/>
      <c r="P37" s="40"/>
    </row>
    <row r="38" spans="1:16" x14ac:dyDescent="0.2">
      <c r="A38" s="40"/>
      <c r="B38" s="40"/>
      <c r="C38" s="40"/>
      <c r="D38" s="40"/>
      <c r="E38" s="40"/>
      <c r="F38" s="40"/>
      <c r="G38" s="40"/>
      <c r="H38" s="47"/>
      <c r="I38" s="40"/>
      <c r="J38" s="40"/>
      <c r="K38" s="40"/>
      <c r="L38" s="40"/>
      <c r="M38" s="40"/>
      <c r="N38" s="40"/>
      <c r="O38" s="40"/>
      <c r="P38" s="40"/>
    </row>
    <row r="39" spans="1:16" x14ac:dyDescent="0.2">
      <c r="A39" s="40"/>
      <c r="B39" s="40"/>
      <c r="C39" s="40"/>
      <c r="D39" s="40"/>
      <c r="E39" s="40"/>
      <c r="F39" s="40"/>
      <c r="G39" s="40"/>
      <c r="H39" s="47"/>
      <c r="I39" s="40"/>
      <c r="J39" s="40"/>
      <c r="K39" s="40"/>
      <c r="L39" s="40"/>
      <c r="M39" s="40"/>
      <c r="N39" s="40"/>
      <c r="O39" s="40"/>
      <c r="P39" s="40"/>
    </row>
    <row r="40" spans="1:16" x14ac:dyDescent="0.2">
      <c r="A40" s="40"/>
      <c r="B40" s="40"/>
      <c r="C40" s="40"/>
      <c r="D40" s="40"/>
      <c r="E40" s="40"/>
      <c r="F40" s="40"/>
      <c r="G40" s="40"/>
      <c r="H40" s="47"/>
      <c r="I40" s="40"/>
      <c r="J40" s="40"/>
      <c r="K40" s="40"/>
      <c r="L40" s="40"/>
      <c r="M40" s="40"/>
      <c r="N40" s="40"/>
      <c r="O40" s="40"/>
      <c r="P40" s="40"/>
    </row>
    <row r="41" spans="1:16" x14ac:dyDescent="0.2">
      <c r="A41" s="40"/>
      <c r="B41" s="40"/>
      <c r="C41" s="40"/>
      <c r="D41" s="40"/>
      <c r="E41" s="40"/>
      <c r="F41" s="40"/>
      <c r="G41" s="40"/>
      <c r="H41" s="47"/>
      <c r="I41" s="40"/>
      <c r="J41" s="40"/>
      <c r="K41" s="40"/>
      <c r="L41" s="40"/>
      <c r="M41" s="40"/>
      <c r="N41" s="40"/>
      <c r="O41" s="40"/>
      <c r="P41" s="40"/>
    </row>
    <row r="42" spans="1:16" x14ac:dyDescent="0.2">
      <c r="A42" s="40"/>
      <c r="B42" s="40"/>
      <c r="C42" s="40"/>
      <c r="D42" s="40"/>
      <c r="E42" s="40"/>
      <c r="F42" s="40"/>
      <c r="G42" s="40"/>
      <c r="H42" s="47"/>
      <c r="I42" s="40"/>
      <c r="J42" s="40"/>
      <c r="K42" s="40"/>
      <c r="L42" s="40"/>
      <c r="M42" s="40"/>
      <c r="N42" s="40"/>
      <c r="O42" s="40"/>
      <c r="P42" s="40"/>
    </row>
    <row r="43" spans="1:16" ht="18.95" customHeight="1" x14ac:dyDescent="0.2">
      <c r="A43" s="40"/>
      <c r="B43" s="40"/>
      <c r="C43" s="40"/>
      <c r="D43" s="40"/>
      <c r="E43" s="40"/>
      <c r="F43" s="40"/>
      <c r="G43" s="40"/>
      <c r="H43" s="47"/>
      <c r="I43" s="40"/>
      <c r="J43" s="40"/>
      <c r="K43" s="40"/>
      <c r="L43" s="40"/>
      <c r="M43" s="40"/>
      <c r="N43" s="40"/>
      <c r="O43" s="40"/>
      <c r="P43" s="40"/>
    </row>
    <row r="44" spans="1:16" x14ac:dyDescent="0.2">
      <c r="A44" s="40"/>
      <c r="B44" s="40"/>
      <c r="C44" s="40"/>
      <c r="D44" s="40"/>
      <c r="E44" s="40"/>
      <c r="F44" s="40"/>
      <c r="G44" s="40"/>
      <c r="H44" s="47"/>
      <c r="I44" s="40"/>
      <c r="J44" s="40"/>
      <c r="K44" s="40"/>
      <c r="L44" s="40"/>
      <c r="M44" s="40"/>
      <c r="N44" s="40"/>
      <c r="O44" s="40"/>
      <c r="P44" s="40"/>
    </row>
    <row r="45" spans="1:16" x14ac:dyDescent="0.2">
      <c r="A45" s="40"/>
      <c r="B45" s="40"/>
      <c r="C45" s="40"/>
      <c r="D45" s="40"/>
      <c r="E45" s="40"/>
      <c r="F45" s="40"/>
      <c r="G45" s="40"/>
      <c r="H45" s="47"/>
      <c r="I45" s="40"/>
      <c r="J45" s="40"/>
      <c r="K45" s="40"/>
      <c r="L45" s="40"/>
      <c r="M45" s="40"/>
      <c r="N45" s="40"/>
      <c r="O45" s="40"/>
      <c r="P45" s="40"/>
    </row>
    <row r="46" spans="1:16" x14ac:dyDescent="0.2">
      <c r="A46" s="40"/>
      <c r="B46" s="40"/>
      <c r="C46" s="40"/>
      <c r="D46" s="40"/>
      <c r="E46" s="40"/>
      <c r="F46" s="40"/>
      <c r="G46" s="40"/>
      <c r="H46" s="47"/>
      <c r="I46" s="40"/>
      <c r="J46" s="40"/>
      <c r="K46" s="40"/>
      <c r="L46" s="40"/>
      <c r="M46" s="40"/>
      <c r="N46" s="40"/>
      <c r="O46" s="40"/>
      <c r="P46" s="40"/>
    </row>
    <row r="47" spans="1:16" x14ac:dyDescent="0.2">
      <c r="A47" s="40"/>
      <c r="B47" s="40"/>
      <c r="C47" s="40"/>
      <c r="D47" s="40"/>
      <c r="E47" s="40"/>
      <c r="F47" s="40"/>
      <c r="G47" s="40"/>
      <c r="H47" s="47"/>
      <c r="I47" s="40"/>
      <c r="J47" s="40"/>
      <c r="K47" s="40"/>
      <c r="L47" s="40"/>
      <c r="M47" s="40"/>
      <c r="N47" s="40"/>
      <c r="O47" s="40"/>
      <c r="P47" s="40"/>
    </row>
    <row r="48" spans="1:16" x14ac:dyDescent="0.2">
      <c r="A48" s="40"/>
      <c r="B48" s="40"/>
      <c r="C48" s="40"/>
      <c r="D48" s="40"/>
      <c r="E48" s="40"/>
      <c r="F48" s="40"/>
      <c r="G48" s="40"/>
      <c r="H48" s="47"/>
      <c r="I48" s="40"/>
      <c r="J48" s="40"/>
      <c r="K48" s="40"/>
      <c r="L48" s="40"/>
      <c r="M48" s="40"/>
      <c r="N48" s="40"/>
      <c r="O48" s="40"/>
      <c r="P48" s="40"/>
    </row>
    <row r="49" spans="1:16" x14ac:dyDescent="0.2">
      <c r="A49" s="40"/>
      <c r="B49" s="40"/>
      <c r="C49" s="40"/>
      <c r="D49" s="40"/>
      <c r="E49" s="40"/>
      <c r="F49" s="40"/>
      <c r="G49" s="40"/>
      <c r="H49" s="47"/>
      <c r="I49" s="40"/>
      <c r="J49" s="40"/>
      <c r="K49" s="40"/>
      <c r="L49" s="40"/>
      <c r="M49" s="40"/>
      <c r="N49" s="40"/>
      <c r="O49" s="40"/>
      <c r="P49" s="40"/>
    </row>
    <row r="50" spans="1:16" x14ac:dyDescent="0.2">
      <c r="A50" s="40"/>
      <c r="B50" s="40"/>
      <c r="C50" s="40"/>
      <c r="D50" s="40"/>
      <c r="E50" s="40"/>
      <c r="F50" s="40"/>
      <c r="G50" s="40"/>
      <c r="H50" s="47"/>
      <c r="I50" s="40"/>
      <c r="J50" s="40"/>
      <c r="K50" s="40"/>
      <c r="L50" s="40"/>
      <c r="M50" s="40"/>
      <c r="N50" s="40"/>
      <c r="O50" s="40"/>
      <c r="P50" s="40"/>
    </row>
    <row r="51" spans="1:16" x14ac:dyDescent="0.2">
      <c r="A51" s="40"/>
      <c r="B51" s="40"/>
      <c r="C51" s="40"/>
      <c r="D51" s="40"/>
      <c r="E51" s="40"/>
      <c r="F51" s="40"/>
      <c r="G51" s="40"/>
      <c r="H51" s="47"/>
      <c r="I51" s="40"/>
      <c r="J51" s="40"/>
      <c r="K51" s="40"/>
      <c r="L51" s="40"/>
      <c r="M51" s="40"/>
      <c r="N51" s="40"/>
      <c r="O51" s="40"/>
      <c r="P51" s="40"/>
    </row>
    <row r="52" spans="1:16" x14ac:dyDescent="0.2">
      <c r="A52" s="40"/>
      <c r="B52" s="40"/>
      <c r="C52" s="40"/>
      <c r="D52" s="40"/>
      <c r="E52" s="40"/>
      <c r="F52" s="40"/>
      <c r="G52" s="40"/>
      <c r="H52" s="47"/>
      <c r="I52" s="40"/>
      <c r="J52" s="40"/>
      <c r="K52" s="40"/>
      <c r="L52" s="40"/>
      <c r="M52" s="40"/>
      <c r="N52" s="40"/>
      <c r="O52" s="40"/>
      <c r="P52" s="40"/>
    </row>
    <row r="53" spans="1:16" x14ac:dyDescent="0.2">
      <c r="A53" s="40"/>
      <c r="B53" s="40"/>
      <c r="C53" s="40"/>
      <c r="D53" s="40"/>
      <c r="E53" s="40"/>
      <c r="F53" s="40"/>
      <c r="G53" s="40"/>
      <c r="H53" s="47"/>
      <c r="I53" s="40"/>
      <c r="J53" s="40"/>
      <c r="K53" s="40"/>
      <c r="L53" s="40"/>
      <c r="M53" s="40"/>
      <c r="N53" s="40"/>
      <c r="O53" s="40"/>
      <c r="P53" s="40"/>
    </row>
    <row r="54" spans="1:16" x14ac:dyDescent="0.2">
      <c r="A54" s="40"/>
      <c r="B54" s="40"/>
      <c r="C54" s="40"/>
      <c r="D54" s="40"/>
      <c r="E54" s="40"/>
      <c r="F54" s="40"/>
      <c r="G54" s="40"/>
      <c r="H54" s="47"/>
      <c r="I54" s="40"/>
      <c r="J54" s="40"/>
      <c r="K54" s="40"/>
      <c r="L54" s="40"/>
      <c r="M54" s="40"/>
      <c r="N54" s="40"/>
      <c r="O54" s="40"/>
      <c r="P54" s="40"/>
    </row>
    <row r="55" spans="1:16" x14ac:dyDescent="0.2">
      <c r="A55" s="40"/>
      <c r="B55" s="40"/>
      <c r="C55" s="40"/>
      <c r="D55" s="40"/>
      <c r="E55" s="40"/>
      <c r="F55" s="40"/>
      <c r="G55" s="40"/>
      <c r="H55" s="47"/>
      <c r="I55" s="40"/>
      <c r="J55" s="40"/>
      <c r="K55" s="40"/>
      <c r="L55" s="40"/>
      <c r="M55" s="40"/>
      <c r="N55" s="40"/>
      <c r="O55" s="40"/>
      <c r="P55" s="40"/>
    </row>
    <row r="56" spans="1:16" x14ac:dyDescent="0.2">
      <c r="A56" s="40"/>
      <c r="B56" s="40"/>
      <c r="C56" s="40"/>
      <c r="D56" s="40"/>
      <c r="E56" s="40"/>
      <c r="F56" s="40"/>
      <c r="G56" s="40"/>
      <c r="H56" s="47"/>
      <c r="I56" s="40"/>
      <c r="J56" s="40"/>
      <c r="K56" s="40"/>
      <c r="L56" s="40"/>
      <c r="M56" s="40"/>
      <c r="N56" s="40"/>
      <c r="O56" s="40"/>
      <c r="P56" s="40"/>
    </row>
    <row r="57" spans="1:16" x14ac:dyDescent="0.2">
      <c r="A57" s="40"/>
      <c r="B57" s="40"/>
      <c r="C57" s="40"/>
      <c r="D57" s="40"/>
      <c r="E57" s="40"/>
      <c r="F57" s="40"/>
      <c r="G57" s="40"/>
      <c r="H57" s="47"/>
      <c r="I57" s="40"/>
      <c r="J57" s="40"/>
      <c r="K57" s="40"/>
      <c r="L57" s="40"/>
      <c r="M57" s="40"/>
      <c r="N57" s="40"/>
      <c r="O57" s="40"/>
      <c r="P57" s="40"/>
    </row>
    <row r="58" spans="1:16" x14ac:dyDescent="0.2">
      <c r="A58" s="40"/>
      <c r="B58" s="40"/>
      <c r="C58" s="40"/>
      <c r="D58" s="40"/>
      <c r="E58" s="40"/>
      <c r="F58" s="40"/>
      <c r="G58" s="40"/>
      <c r="H58" s="47"/>
      <c r="I58" s="40"/>
      <c r="J58" s="40"/>
      <c r="K58" s="40"/>
      <c r="L58" s="40"/>
      <c r="M58" s="40"/>
      <c r="N58" s="40"/>
      <c r="O58" s="40"/>
      <c r="P58" s="40"/>
    </row>
    <row r="59" spans="1:16" x14ac:dyDescent="0.2">
      <c r="A59" s="40"/>
      <c r="B59" s="40"/>
      <c r="C59" s="40"/>
      <c r="D59" s="40"/>
      <c r="E59" s="40"/>
      <c r="F59" s="40"/>
      <c r="G59" s="40"/>
      <c r="H59" s="47"/>
      <c r="I59" s="40"/>
      <c r="J59" s="40"/>
      <c r="K59" s="40"/>
      <c r="L59" s="40"/>
      <c r="M59" s="40"/>
      <c r="N59" s="40"/>
      <c r="O59" s="40"/>
      <c r="P59" s="40"/>
    </row>
    <row r="60" spans="1:16" x14ac:dyDescent="0.2">
      <c r="A60" s="40"/>
      <c r="B60" s="40"/>
      <c r="C60" s="40"/>
      <c r="D60" s="40"/>
      <c r="E60" s="40"/>
      <c r="F60" s="40"/>
      <c r="G60" s="40"/>
      <c r="H60" s="47"/>
      <c r="I60" s="40"/>
      <c r="J60" s="40"/>
      <c r="K60" s="40"/>
      <c r="L60" s="40"/>
      <c r="M60" s="40"/>
      <c r="N60" s="40"/>
      <c r="O60" s="40"/>
      <c r="P60" s="40"/>
    </row>
    <row r="61" spans="1:16" x14ac:dyDescent="0.2">
      <c r="A61" s="40"/>
      <c r="B61" s="40"/>
      <c r="C61" s="40"/>
      <c r="D61" s="40"/>
      <c r="E61" s="40"/>
      <c r="F61" s="40"/>
      <c r="G61" s="40"/>
      <c r="H61" s="47"/>
      <c r="I61" s="40"/>
      <c r="J61" s="40"/>
      <c r="K61" s="40"/>
      <c r="L61" s="40"/>
      <c r="M61" s="40"/>
      <c r="N61" s="40"/>
      <c r="O61" s="40"/>
      <c r="P61" s="40"/>
    </row>
    <row r="62" spans="1:16" x14ac:dyDescent="0.2">
      <c r="A62" s="40"/>
      <c r="B62" s="40"/>
      <c r="C62" s="40"/>
      <c r="D62" s="40"/>
      <c r="E62" s="40"/>
      <c r="F62" s="40"/>
      <c r="G62" s="40"/>
      <c r="H62" s="47"/>
      <c r="I62" s="40"/>
      <c r="J62" s="40"/>
      <c r="K62" s="40"/>
      <c r="L62" s="40"/>
      <c r="M62" s="40"/>
      <c r="N62" s="40"/>
      <c r="O62" s="40"/>
      <c r="P62" s="40"/>
    </row>
    <row r="63" spans="1:16" x14ac:dyDescent="0.2">
      <c r="A63" s="40"/>
      <c r="B63" s="40"/>
      <c r="C63" s="40"/>
      <c r="D63" s="40"/>
      <c r="E63" s="40"/>
      <c r="F63" s="40"/>
      <c r="G63" s="40"/>
      <c r="H63" s="47"/>
      <c r="I63" s="40"/>
      <c r="J63" s="40"/>
      <c r="K63" s="40"/>
      <c r="L63" s="40"/>
      <c r="N63" s="40"/>
      <c r="O63" s="40"/>
      <c r="P63" s="40"/>
    </row>
    <row r="64" spans="1:16" x14ac:dyDescent="0.2">
      <c r="A64" s="40"/>
      <c r="B64" s="40"/>
      <c r="C64" s="40"/>
      <c r="D64" s="40"/>
      <c r="E64" s="40"/>
      <c r="F64" s="40"/>
      <c r="G64" s="40"/>
      <c r="H64" s="47"/>
      <c r="I64" s="40"/>
      <c r="J64" s="40"/>
      <c r="K64" s="40"/>
      <c r="L64" s="40"/>
      <c r="M64" s="40"/>
      <c r="N64" s="40"/>
      <c r="O64" s="40"/>
      <c r="P64" s="40"/>
    </row>
    <row r="65" spans="1:16" x14ac:dyDescent="0.2">
      <c r="A65" s="40"/>
      <c r="B65" s="40"/>
      <c r="C65" s="40"/>
      <c r="D65" s="40"/>
      <c r="E65" s="40"/>
      <c r="F65" s="40"/>
      <c r="G65" s="40"/>
      <c r="H65" s="47"/>
      <c r="I65" s="40"/>
      <c r="J65" s="40"/>
      <c r="K65" s="40"/>
      <c r="L65" s="40"/>
      <c r="M65" s="40"/>
      <c r="N65" s="40"/>
      <c r="O65" s="40"/>
      <c r="P65" s="40"/>
    </row>
    <row r="66" spans="1:16" ht="18.95" customHeight="1" x14ac:dyDescent="0.2">
      <c r="A66" s="40"/>
      <c r="B66" s="40"/>
      <c r="C66" s="40"/>
      <c r="D66" s="40"/>
      <c r="E66" s="40"/>
      <c r="F66" s="40"/>
      <c r="G66" s="40"/>
      <c r="H66" s="47"/>
      <c r="I66" s="40"/>
      <c r="J66" s="40"/>
      <c r="K66" s="40"/>
      <c r="L66" s="40"/>
      <c r="M66" s="40"/>
      <c r="N66" s="40"/>
      <c r="O66" s="40"/>
      <c r="P66" s="40"/>
    </row>
    <row r="67" spans="1:16" x14ac:dyDescent="0.2">
      <c r="A67" s="40"/>
      <c r="B67" s="40"/>
      <c r="C67" s="40"/>
      <c r="D67" s="40"/>
      <c r="E67" s="40"/>
      <c r="F67" s="40"/>
      <c r="G67" s="40"/>
      <c r="H67" s="47"/>
      <c r="I67" s="40"/>
      <c r="J67" s="40"/>
      <c r="K67" s="40"/>
      <c r="L67" s="40"/>
      <c r="M67" s="40"/>
      <c r="N67" s="40"/>
      <c r="O67" s="40"/>
      <c r="P67" s="40"/>
    </row>
    <row r="68" spans="1:16" x14ac:dyDescent="0.2">
      <c r="A68" s="40"/>
      <c r="B68" s="40"/>
      <c r="C68" s="40"/>
      <c r="D68" s="40"/>
      <c r="E68" s="40"/>
      <c r="F68" s="40"/>
      <c r="G68" s="40"/>
      <c r="H68" s="47"/>
      <c r="I68" s="40"/>
      <c r="J68" s="40"/>
      <c r="K68" s="40"/>
      <c r="L68" s="40"/>
      <c r="M68" s="40"/>
      <c r="N68" s="40"/>
      <c r="O68" s="40"/>
      <c r="P68" s="40"/>
    </row>
    <row r="69" spans="1:16" x14ac:dyDescent="0.2">
      <c r="A69" s="40"/>
      <c r="B69" s="40"/>
      <c r="C69" s="40"/>
      <c r="D69" s="40"/>
      <c r="E69" s="40"/>
      <c r="F69" s="40"/>
      <c r="G69" s="40"/>
      <c r="H69" s="47"/>
      <c r="I69" s="40"/>
      <c r="J69" s="40"/>
      <c r="K69" s="40"/>
      <c r="L69" s="40"/>
      <c r="M69" s="40"/>
      <c r="N69" s="40"/>
      <c r="O69" s="40"/>
      <c r="P69" s="40"/>
    </row>
    <row r="70" spans="1:16" x14ac:dyDescent="0.2">
      <c r="A70" s="40"/>
      <c r="B70" s="40"/>
      <c r="C70" s="40"/>
      <c r="D70" s="40"/>
      <c r="E70" s="40"/>
      <c r="F70" s="40"/>
      <c r="G70" s="40"/>
      <c r="H70" s="47"/>
      <c r="I70" s="40"/>
      <c r="J70" s="40"/>
      <c r="K70" s="40"/>
      <c r="L70" s="40"/>
      <c r="M70" s="40"/>
      <c r="N70" s="40"/>
      <c r="O70" s="40"/>
      <c r="P70" s="40"/>
    </row>
    <row r="71" spans="1:16" x14ac:dyDescent="0.2">
      <c r="A71" s="40"/>
      <c r="B71" s="40"/>
      <c r="C71" s="40"/>
      <c r="D71" s="40"/>
      <c r="E71" s="40"/>
      <c r="F71" s="40"/>
      <c r="G71" s="40"/>
      <c r="H71" s="47"/>
      <c r="I71" s="40"/>
      <c r="J71" s="40"/>
      <c r="K71" s="40"/>
      <c r="L71" s="40"/>
      <c r="M71" s="40"/>
      <c r="N71" s="40"/>
      <c r="O71" s="40"/>
      <c r="P71" s="40"/>
    </row>
    <row r="72" spans="1:16" x14ac:dyDescent="0.2">
      <c r="A72" s="40"/>
      <c r="B72" s="40"/>
      <c r="C72" s="40"/>
      <c r="D72" s="40"/>
      <c r="E72" s="40"/>
      <c r="F72" s="40"/>
      <c r="G72" s="40"/>
      <c r="H72" s="47"/>
      <c r="I72" s="40"/>
      <c r="J72" s="40"/>
      <c r="K72" s="40"/>
      <c r="L72" s="40"/>
      <c r="M72" s="40"/>
      <c r="N72" s="40"/>
      <c r="O72" s="40"/>
      <c r="P72" s="40"/>
    </row>
    <row r="73" spans="1:16" x14ac:dyDescent="0.2">
      <c r="A73" s="40"/>
      <c r="B73" s="40"/>
      <c r="C73" s="40"/>
      <c r="D73" s="40"/>
      <c r="E73" s="40"/>
      <c r="F73" s="40"/>
      <c r="G73" s="40"/>
      <c r="H73" s="47"/>
      <c r="I73" s="40"/>
      <c r="J73" s="40"/>
      <c r="K73" s="40"/>
      <c r="L73" s="40"/>
      <c r="M73" s="40"/>
      <c r="N73" s="40"/>
      <c r="O73" s="40"/>
      <c r="P73" s="40"/>
    </row>
    <row r="74" spans="1:16" x14ac:dyDescent="0.2">
      <c r="A74" s="40"/>
      <c r="B74" s="40"/>
      <c r="C74" s="40"/>
      <c r="D74" s="40"/>
      <c r="E74" s="40"/>
      <c r="F74" s="40"/>
      <c r="G74" s="40"/>
      <c r="H74" s="47"/>
      <c r="I74" s="40"/>
      <c r="J74" s="40"/>
      <c r="K74" s="40"/>
      <c r="L74" s="40"/>
      <c r="M74" s="40"/>
      <c r="N74" s="40"/>
      <c r="O74" s="40"/>
      <c r="P74" s="40"/>
    </row>
    <row r="75" spans="1:16" x14ac:dyDescent="0.2">
      <c r="A75" s="40"/>
      <c r="B75" s="40"/>
      <c r="C75" s="40"/>
      <c r="D75" s="40"/>
      <c r="E75" s="40"/>
      <c r="F75" s="40"/>
      <c r="G75" s="40"/>
      <c r="H75" s="47"/>
      <c r="I75" s="40"/>
      <c r="J75" s="40"/>
      <c r="K75" s="40"/>
      <c r="L75" s="40"/>
      <c r="M75" s="40"/>
      <c r="N75" s="40"/>
      <c r="O75" s="40"/>
      <c r="P75" s="40"/>
    </row>
    <row r="76" spans="1:16" x14ac:dyDescent="0.2">
      <c r="A76" s="40"/>
      <c r="B76" s="40"/>
      <c r="C76" s="40"/>
      <c r="D76" s="40"/>
      <c r="E76" s="40"/>
      <c r="F76" s="40"/>
      <c r="G76" s="40"/>
      <c r="H76" s="47"/>
      <c r="I76" s="40"/>
      <c r="J76" s="40"/>
      <c r="K76" s="40"/>
      <c r="L76" s="40"/>
      <c r="M76" s="40"/>
      <c r="N76" s="40"/>
      <c r="O76" s="40"/>
      <c r="P76" s="40"/>
    </row>
    <row r="77" spans="1:16" x14ac:dyDescent="0.2">
      <c r="A77" s="40"/>
      <c r="B77" s="40"/>
      <c r="C77" s="40"/>
      <c r="D77" s="40"/>
      <c r="E77" s="40"/>
      <c r="F77" s="40"/>
      <c r="G77" s="40"/>
      <c r="H77" s="47"/>
      <c r="I77" s="40"/>
      <c r="J77" s="40"/>
      <c r="K77" s="40"/>
      <c r="L77" s="40"/>
      <c r="M77" s="40"/>
      <c r="N77" s="40"/>
      <c r="O77" s="40"/>
      <c r="P77" s="40"/>
    </row>
    <row r="78" spans="1:16" x14ac:dyDescent="0.2">
      <c r="A78" s="40"/>
      <c r="B78" s="40"/>
      <c r="C78" s="40"/>
      <c r="D78" s="40"/>
      <c r="E78" s="40"/>
      <c r="F78" s="40"/>
      <c r="G78" s="40"/>
      <c r="H78" s="47"/>
      <c r="I78" s="40"/>
      <c r="J78" s="40"/>
      <c r="K78" s="40"/>
      <c r="L78" s="40"/>
      <c r="M78" s="40"/>
      <c r="N78" s="40"/>
      <c r="O78" s="40"/>
      <c r="P78" s="40"/>
    </row>
    <row r="79" spans="1:16" x14ac:dyDescent="0.2">
      <c r="A79" s="40"/>
      <c r="B79" s="40"/>
      <c r="C79" s="40"/>
      <c r="D79" s="40"/>
      <c r="E79" s="40"/>
      <c r="F79" s="40"/>
      <c r="G79" s="40"/>
      <c r="H79" s="47"/>
      <c r="I79" s="40"/>
      <c r="J79" s="40"/>
      <c r="K79" s="40"/>
      <c r="L79" s="40"/>
      <c r="M79" s="40"/>
      <c r="N79" s="40"/>
      <c r="O79" s="40"/>
      <c r="P79" s="40"/>
    </row>
    <row r="80" spans="1:16" x14ac:dyDescent="0.2">
      <c r="A80" s="40"/>
      <c r="B80" s="40"/>
      <c r="C80" s="40"/>
      <c r="D80" s="40"/>
      <c r="E80" s="40"/>
      <c r="F80" s="40"/>
      <c r="G80" s="40"/>
      <c r="H80" s="47"/>
      <c r="I80" s="40"/>
      <c r="J80" s="40"/>
      <c r="K80" s="40"/>
      <c r="L80" s="40"/>
      <c r="M80" s="40"/>
      <c r="N80" s="40"/>
      <c r="O80" s="40"/>
      <c r="P80" s="40"/>
    </row>
    <row r="81" spans="1:16" x14ac:dyDescent="0.2">
      <c r="A81" s="40"/>
      <c r="B81" s="40"/>
      <c r="C81" s="40"/>
      <c r="D81" s="40"/>
      <c r="E81" s="40"/>
      <c r="F81" s="40"/>
      <c r="G81" s="40"/>
      <c r="H81" s="47"/>
      <c r="I81" s="40"/>
      <c r="J81" s="40"/>
      <c r="K81" s="40"/>
      <c r="L81" s="40"/>
      <c r="M81" s="40"/>
      <c r="N81" s="40"/>
      <c r="O81" s="40"/>
      <c r="P81" s="40"/>
    </row>
    <row r="82" spans="1:16" x14ac:dyDescent="0.2">
      <c r="A82" s="40"/>
      <c r="B82" s="40"/>
      <c r="C82" s="40"/>
      <c r="D82" s="40"/>
      <c r="E82" s="40"/>
      <c r="F82" s="40"/>
      <c r="G82" s="40"/>
      <c r="H82" s="47"/>
      <c r="I82" s="40"/>
      <c r="J82" s="40"/>
      <c r="K82" s="40"/>
      <c r="L82" s="40"/>
      <c r="M82" s="40"/>
      <c r="N82" s="40"/>
      <c r="O82" s="40"/>
      <c r="P82" s="40"/>
    </row>
    <row r="83" spans="1:16" x14ac:dyDescent="0.2">
      <c r="A83" s="40"/>
      <c r="B83" s="40"/>
      <c r="C83" s="40"/>
      <c r="D83" s="40"/>
      <c r="E83" s="40"/>
      <c r="F83" s="40"/>
      <c r="G83" s="40"/>
      <c r="H83" s="47"/>
      <c r="I83" s="40"/>
      <c r="J83" s="40"/>
      <c r="K83" s="40"/>
      <c r="L83" s="40"/>
      <c r="M83" s="40"/>
      <c r="N83" s="40"/>
      <c r="O83" s="40"/>
      <c r="P83" s="40"/>
    </row>
    <row r="84" spans="1:16" x14ac:dyDescent="0.2">
      <c r="A84" s="40"/>
      <c r="B84" s="40"/>
      <c r="C84" s="40"/>
      <c r="D84" s="40"/>
      <c r="E84" s="40"/>
      <c r="F84" s="40"/>
      <c r="G84" s="40"/>
      <c r="H84" s="47"/>
      <c r="I84" s="40"/>
      <c r="J84" s="40"/>
      <c r="K84" s="40"/>
      <c r="L84" s="40"/>
      <c r="M84" s="40"/>
      <c r="N84" s="40"/>
      <c r="O84" s="40"/>
      <c r="P84" s="40"/>
    </row>
    <row r="85" spans="1:16" x14ac:dyDescent="0.2">
      <c r="A85" s="40"/>
      <c r="B85" s="40"/>
      <c r="C85" s="40"/>
      <c r="D85" s="40"/>
      <c r="E85" s="40"/>
      <c r="F85" s="40"/>
      <c r="G85" s="40"/>
      <c r="H85" s="47"/>
      <c r="I85" s="40"/>
      <c r="J85" s="40"/>
      <c r="K85" s="40"/>
      <c r="L85" s="40"/>
      <c r="M85" s="40"/>
      <c r="N85" s="40"/>
      <c r="O85" s="40"/>
      <c r="P85" s="40"/>
    </row>
    <row r="86" spans="1:16" x14ac:dyDescent="0.2">
      <c r="A86" s="40"/>
      <c r="B86" s="40"/>
      <c r="C86" s="40"/>
      <c r="D86" s="40"/>
      <c r="E86" s="40"/>
      <c r="F86" s="40"/>
      <c r="G86" s="40"/>
      <c r="H86" s="47"/>
      <c r="I86" s="40"/>
      <c r="J86" s="40"/>
      <c r="K86" s="40"/>
      <c r="L86" s="40"/>
      <c r="M86" s="40"/>
      <c r="N86" s="40"/>
      <c r="O86" s="40"/>
      <c r="P86" s="40"/>
    </row>
    <row r="87" spans="1:16" x14ac:dyDescent="0.2">
      <c r="A87" s="40"/>
      <c r="B87" s="40"/>
      <c r="C87" s="40"/>
      <c r="D87" s="40"/>
      <c r="E87" s="40"/>
      <c r="F87" s="40"/>
      <c r="G87" s="40"/>
      <c r="H87" s="47"/>
      <c r="I87" s="40"/>
      <c r="J87" s="40"/>
      <c r="K87" s="40"/>
      <c r="L87" s="40"/>
      <c r="M87" s="40"/>
      <c r="N87" s="40"/>
      <c r="O87" s="40"/>
      <c r="P87" s="40"/>
    </row>
    <row r="88" spans="1:16" x14ac:dyDescent="0.2">
      <c r="A88" s="40"/>
      <c r="B88" s="40"/>
      <c r="C88" s="40"/>
      <c r="D88" s="40"/>
      <c r="E88" s="40"/>
      <c r="F88" s="40"/>
      <c r="G88" s="40"/>
      <c r="H88" s="47"/>
      <c r="I88" s="40"/>
      <c r="J88" s="40"/>
      <c r="K88" s="40"/>
      <c r="L88" s="40"/>
      <c r="M88" s="40"/>
      <c r="N88" s="40"/>
      <c r="O88" s="40"/>
      <c r="P88" s="40"/>
    </row>
    <row r="89" spans="1:16" x14ac:dyDescent="0.2">
      <c r="A89" s="40"/>
      <c r="B89" s="40"/>
      <c r="C89" s="40"/>
      <c r="D89" s="40"/>
      <c r="E89" s="40"/>
      <c r="F89" s="40"/>
      <c r="G89" s="40"/>
      <c r="H89" s="47"/>
      <c r="I89" s="40"/>
      <c r="J89" s="40"/>
      <c r="K89" s="40"/>
      <c r="L89" s="40"/>
      <c r="M89" s="40"/>
      <c r="N89" s="40"/>
      <c r="O89" s="40"/>
      <c r="P89" s="40"/>
    </row>
    <row r="90" spans="1:16" x14ac:dyDescent="0.2">
      <c r="A90" s="40"/>
      <c r="B90" s="40"/>
      <c r="C90" s="40"/>
      <c r="D90" s="40"/>
      <c r="E90" s="40"/>
      <c r="F90" s="40"/>
      <c r="G90" s="40"/>
      <c r="H90" s="47"/>
      <c r="I90" s="40"/>
      <c r="J90" s="40"/>
      <c r="K90" s="40"/>
      <c r="L90" s="40"/>
      <c r="M90" s="40"/>
      <c r="N90" s="40"/>
      <c r="O90" s="40"/>
      <c r="P90" s="40"/>
    </row>
    <row r="91" spans="1:16" x14ac:dyDescent="0.2">
      <c r="A91" s="40"/>
      <c r="B91" s="40"/>
      <c r="C91" s="40"/>
      <c r="D91" s="40"/>
      <c r="E91" s="40"/>
      <c r="F91" s="40"/>
      <c r="G91" s="40"/>
      <c r="H91" s="47"/>
      <c r="I91" s="40"/>
      <c r="J91" s="40"/>
      <c r="K91" s="40"/>
      <c r="L91" s="40"/>
      <c r="M91" s="40"/>
      <c r="N91" s="40"/>
      <c r="O91" s="40"/>
      <c r="P91" s="40"/>
    </row>
    <row r="92" spans="1:16" x14ac:dyDescent="0.2">
      <c r="A92" s="40"/>
      <c r="B92" s="40"/>
      <c r="C92" s="40"/>
      <c r="D92" s="40"/>
      <c r="E92" s="40"/>
      <c r="F92" s="40"/>
      <c r="G92" s="40"/>
      <c r="H92" s="47"/>
      <c r="I92" s="40"/>
      <c r="J92" s="40"/>
      <c r="K92" s="40"/>
      <c r="L92" s="40"/>
      <c r="M92" s="40"/>
      <c r="N92" s="40"/>
      <c r="O92" s="40"/>
      <c r="P92" s="40"/>
    </row>
    <row r="93" spans="1:16" x14ac:dyDescent="0.2">
      <c r="A93" s="40"/>
      <c r="B93" s="40"/>
      <c r="C93" s="40"/>
      <c r="D93" s="40"/>
      <c r="E93" s="40"/>
      <c r="F93" s="40"/>
      <c r="G93" s="40"/>
      <c r="H93" s="47"/>
      <c r="I93" s="40"/>
      <c r="J93" s="40"/>
      <c r="K93" s="40"/>
      <c r="L93" s="40"/>
      <c r="M93" s="40"/>
      <c r="N93" s="40"/>
      <c r="O93" s="40"/>
      <c r="P93" s="40"/>
    </row>
    <row r="94" spans="1:16" x14ac:dyDescent="0.2">
      <c r="A94" s="40"/>
      <c r="B94" s="40"/>
      <c r="C94" s="40"/>
      <c r="D94" s="40"/>
      <c r="E94" s="40"/>
      <c r="F94" s="40"/>
      <c r="G94" s="40"/>
      <c r="H94" s="47"/>
      <c r="I94" s="40"/>
      <c r="J94" s="40"/>
      <c r="K94" s="40"/>
      <c r="L94" s="40"/>
      <c r="M94" s="40"/>
      <c r="N94" s="40"/>
      <c r="O94" s="40"/>
      <c r="P94" s="40"/>
    </row>
    <row r="95" spans="1:16" x14ac:dyDescent="0.2">
      <c r="A95" s="40"/>
      <c r="B95" s="40"/>
      <c r="C95" s="40"/>
      <c r="D95" s="40"/>
      <c r="E95" s="40"/>
      <c r="F95" s="40"/>
      <c r="G95" s="40"/>
      <c r="H95" s="47"/>
      <c r="I95" s="40"/>
      <c r="J95" s="40"/>
      <c r="K95" s="40"/>
      <c r="L95" s="40"/>
      <c r="M95" s="40"/>
      <c r="N95" s="40"/>
      <c r="O95" s="40"/>
      <c r="P95" s="40"/>
    </row>
    <row r="96" spans="1:16" x14ac:dyDescent="0.2">
      <c r="A96" s="40"/>
      <c r="B96" s="40"/>
      <c r="C96" s="40"/>
      <c r="D96" s="40"/>
      <c r="E96" s="40"/>
      <c r="F96" s="40"/>
      <c r="G96" s="40"/>
      <c r="H96" s="47"/>
      <c r="I96" s="40"/>
      <c r="J96" s="40"/>
      <c r="K96" s="40"/>
      <c r="L96" s="40"/>
      <c r="M96" s="40"/>
      <c r="N96" s="40"/>
      <c r="O96" s="40"/>
      <c r="P96" s="40"/>
    </row>
    <row r="97" spans="1:16" x14ac:dyDescent="0.2">
      <c r="A97" s="40"/>
      <c r="B97" s="40"/>
      <c r="C97" s="40"/>
      <c r="D97" s="40"/>
      <c r="E97" s="40"/>
      <c r="F97" s="40"/>
      <c r="G97" s="40"/>
      <c r="H97" s="47"/>
      <c r="I97" s="40"/>
      <c r="J97" s="40"/>
      <c r="K97" s="40"/>
      <c r="L97" s="40"/>
      <c r="M97" s="40"/>
      <c r="N97" s="40"/>
      <c r="O97" s="40"/>
      <c r="P97" s="40"/>
    </row>
    <row r="98" spans="1:16" x14ac:dyDescent="0.2">
      <c r="A98" s="40"/>
      <c r="B98" s="40"/>
      <c r="C98" s="40"/>
      <c r="D98" s="40"/>
      <c r="E98" s="40"/>
      <c r="F98" s="40"/>
      <c r="G98" s="40"/>
      <c r="H98" s="47"/>
      <c r="I98" s="40"/>
      <c r="J98" s="40"/>
      <c r="K98" s="40"/>
      <c r="L98" s="40"/>
      <c r="M98" s="40"/>
      <c r="N98" s="40"/>
      <c r="O98" s="40"/>
      <c r="P98" s="40"/>
    </row>
    <row r="99" spans="1:16" x14ac:dyDescent="0.2">
      <c r="A99" s="40"/>
      <c r="B99" s="40"/>
      <c r="C99" s="40"/>
      <c r="F99" s="40"/>
      <c r="G99" s="40"/>
      <c r="H99" s="47"/>
      <c r="I99" s="40"/>
      <c r="J99" s="40"/>
      <c r="K99" s="40"/>
      <c r="L99" s="40"/>
      <c r="M99" s="40"/>
      <c r="N99" s="40"/>
      <c r="O99" s="40"/>
      <c r="P99" s="40"/>
    </row>
    <row r="100" spans="1:16" x14ac:dyDescent="0.2">
      <c r="A100" s="40"/>
      <c r="B100" s="40"/>
      <c r="C100" s="40"/>
      <c r="D100" s="40"/>
      <c r="E100" s="40"/>
      <c r="F100" s="40"/>
      <c r="G100" s="40"/>
      <c r="H100" s="47"/>
      <c r="I100" s="40"/>
      <c r="J100" s="40"/>
      <c r="K100" s="40"/>
      <c r="L100" s="40"/>
      <c r="M100" s="40"/>
      <c r="N100" s="40"/>
      <c r="O100" s="40"/>
      <c r="P100" s="40"/>
    </row>
    <row r="101" spans="1:16" x14ac:dyDescent="0.2">
      <c r="A101" s="40"/>
      <c r="B101" s="40"/>
      <c r="C101" s="40"/>
      <c r="D101" s="40"/>
      <c r="E101" s="40"/>
      <c r="F101" s="40"/>
      <c r="G101" s="40"/>
      <c r="H101" s="47"/>
      <c r="I101" s="40"/>
      <c r="J101" s="40"/>
      <c r="K101" s="40"/>
      <c r="L101" s="40"/>
      <c r="M101" s="40"/>
      <c r="N101" s="40"/>
      <c r="O101" s="40"/>
      <c r="P101" s="40"/>
    </row>
    <row r="102" spans="1:16" x14ac:dyDescent="0.2">
      <c r="A102" s="40"/>
      <c r="B102" s="40"/>
      <c r="C102" s="40"/>
      <c r="D102" s="40"/>
      <c r="E102" s="40"/>
      <c r="F102" s="40"/>
      <c r="G102" s="40"/>
      <c r="H102" s="47"/>
      <c r="I102" s="40"/>
      <c r="J102" s="40"/>
      <c r="K102" s="40"/>
      <c r="L102" s="40"/>
      <c r="M102" s="40"/>
      <c r="N102" s="40"/>
      <c r="O102" s="40"/>
      <c r="P102" s="40"/>
    </row>
    <row r="103" spans="1:16" x14ac:dyDescent="0.2">
      <c r="A103" s="40"/>
      <c r="B103" s="40"/>
      <c r="C103" s="40"/>
      <c r="D103" s="40"/>
      <c r="E103" s="40"/>
      <c r="F103" s="40"/>
      <c r="G103" s="40"/>
      <c r="H103" s="47"/>
      <c r="I103" s="40"/>
      <c r="J103" s="40"/>
      <c r="K103" s="40"/>
      <c r="L103" s="40"/>
      <c r="M103" s="40"/>
      <c r="N103" s="40"/>
      <c r="O103" s="40"/>
      <c r="P103" s="40"/>
    </row>
    <row r="104" spans="1:16" x14ac:dyDescent="0.2">
      <c r="A104" s="40"/>
      <c r="B104" s="40"/>
      <c r="C104" s="40"/>
      <c r="D104" s="40"/>
      <c r="E104" s="40"/>
      <c r="F104" s="40"/>
      <c r="G104" s="40"/>
      <c r="H104" s="47"/>
      <c r="I104" s="40"/>
      <c r="J104" s="40"/>
      <c r="K104" s="40"/>
      <c r="L104" s="40"/>
      <c r="M104" s="40"/>
      <c r="N104" s="40"/>
      <c r="O104" s="40"/>
      <c r="P104" s="40"/>
    </row>
    <row r="105" spans="1:16" x14ac:dyDescent="0.2">
      <c r="A105" s="40"/>
      <c r="B105" s="40"/>
      <c r="C105" s="40"/>
      <c r="D105" s="40"/>
      <c r="E105" s="40"/>
      <c r="F105" s="40"/>
      <c r="G105" s="40"/>
      <c r="H105" s="47"/>
      <c r="I105" s="40"/>
      <c r="J105" s="40"/>
      <c r="K105" s="40"/>
      <c r="L105" s="40"/>
      <c r="M105" s="40"/>
      <c r="N105" s="40"/>
      <c r="O105" s="40"/>
      <c r="P105" s="40"/>
    </row>
    <row r="106" spans="1:16" x14ac:dyDescent="0.2">
      <c r="A106" s="40"/>
      <c r="B106" s="40"/>
      <c r="C106" s="40"/>
      <c r="D106" s="40"/>
      <c r="E106" s="40"/>
      <c r="F106" s="40"/>
      <c r="G106" s="40"/>
      <c r="H106" s="47"/>
      <c r="I106" s="40"/>
      <c r="J106" s="40"/>
      <c r="K106" s="40"/>
      <c r="L106" s="40"/>
      <c r="M106" s="40"/>
      <c r="N106" s="40"/>
      <c r="O106" s="40"/>
      <c r="P106" s="40"/>
    </row>
    <row r="107" spans="1:16" x14ac:dyDescent="0.2">
      <c r="A107" s="40"/>
      <c r="B107" s="40"/>
      <c r="C107" s="40"/>
      <c r="D107" s="40"/>
      <c r="E107" s="40"/>
      <c r="F107" s="40"/>
      <c r="G107" s="40"/>
      <c r="H107" s="47"/>
      <c r="I107" s="40"/>
      <c r="J107" s="40"/>
      <c r="K107" s="40"/>
      <c r="L107" s="40"/>
      <c r="M107" s="40"/>
      <c r="N107" s="40"/>
      <c r="O107" s="40"/>
      <c r="P107" s="40"/>
    </row>
    <row r="108" spans="1:16" x14ac:dyDescent="0.2">
      <c r="A108" s="40"/>
      <c r="B108" s="40"/>
      <c r="C108" s="40"/>
      <c r="D108" s="40"/>
      <c r="E108" s="40"/>
      <c r="F108" s="40"/>
      <c r="G108" s="40"/>
      <c r="H108" s="47"/>
      <c r="I108" s="40"/>
      <c r="J108" s="40"/>
      <c r="K108" s="40"/>
      <c r="L108" s="40"/>
      <c r="M108" s="40"/>
      <c r="N108" s="40"/>
      <c r="O108" s="40"/>
      <c r="P108" s="40"/>
    </row>
    <row r="109" spans="1:16" x14ac:dyDescent="0.2">
      <c r="A109" s="40"/>
      <c r="B109" s="40"/>
      <c r="C109" s="40"/>
      <c r="D109" s="40"/>
      <c r="E109" s="40"/>
      <c r="F109" s="40"/>
      <c r="G109" s="40"/>
      <c r="H109" s="47"/>
      <c r="I109" s="40"/>
      <c r="J109" s="40"/>
      <c r="K109" s="40"/>
      <c r="L109" s="40"/>
      <c r="M109" s="40"/>
      <c r="N109" s="40"/>
      <c r="O109" s="40"/>
      <c r="P109" s="40"/>
    </row>
    <row r="110" spans="1:16" x14ac:dyDescent="0.2">
      <c r="A110" s="40"/>
      <c r="B110" s="40"/>
      <c r="C110" s="40"/>
      <c r="D110" s="40"/>
      <c r="E110" s="40"/>
      <c r="F110" s="40"/>
      <c r="G110" s="40"/>
      <c r="H110" s="47"/>
      <c r="I110" s="40"/>
      <c r="J110" s="40"/>
      <c r="K110" s="40"/>
      <c r="L110" s="40"/>
      <c r="M110" s="40"/>
      <c r="N110" s="40"/>
      <c r="O110" s="40"/>
      <c r="P110" s="40"/>
    </row>
    <row r="111" spans="1:16" x14ac:dyDescent="0.2">
      <c r="A111" s="40"/>
      <c r="B111" s="40"/>
      <c r="C111" s="40"/>
      <c r="D111" s="40"/>
      <c r="E111" s="40"/>
      <c r="F111" s="40"/>
      <c r="G111" s="40"/>
      <c r="H111" s="47"/>
      <c r="I111" s="40"/>
      <c r="J111" s="40"/>
      <c r="K111" s="40"/>
      <c r="L111" s="40"/>
      <c r="M111" s="40"/>
      <c r="N111" s="40"/>
      <c r="O111" s="40"/>
      <c r="P111" s="40"/>
    </row>
    <row r="112" spans="1:16" ht="14.25" x14ac:dyDescent="0.2">
      <c r="A112" s="40"/>
      <c r="B112" s="40"/>
      <c r="C112" s="40"/>
      <c r="D112" s="40"/>
      <c r="E112" s="40"/>
      <c r="F112" s="40"/>
      <c r="G112" s="40"/>
      <c r="H112" s="47"/>
      <c r="I112" s="40"/>
      <c r="J112" s="40"/>
      <c r="K112" s="40"/>
      <c r="L112" s="40"/>
      <c r="O112" s="126" t="s">
        <v>118</v>
      </c>
      <c r="P112" s="40"/>
    </row>
    <row r="113" spans="1:16" x14ac:dyDescent="0.2">
      <c r="A113" s="40"/>
      <c r="B113" s="40"/>
      <c r="C113" s="40"/>
      <c r="D113" s="40"/>
      <c r="E113" s="40"/>
      <c r="F113" s="40"/>
      <c r="G113" s="40"/>
      <c r="H113" s="47"/>
      <c r="I113" s="40"/>
      <c r="J113" s="40"/>
      <c r="K113" s="40"/>
      <c r="L113" s="40"/>
      <c r="M113" s="40"/>
      <c r="N113" s="40"/>
      <c r="O113" s="40"/>
      <c r="P113" s="40"/>
    </row>
  </sheetData>
  <phoneticPr fontId="4" type="noConversion"/>
  <hyperlinks>
    <hyperlink ref="O112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zoomScaleNormal="100" workbookViewId="0">
      <selection activeCell="F7" sqref="F7"/>
    </sheetView>
  </sheetViews>
  <sheetFormatPr defaultRowHeight="12.75" x14ac:dyDescent="0.2"/>
  <cols>
    <col min="1" max="1" width="24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10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46" t="s">
        <v>112</v>
      </c>
      <c r="B1" s="40"/>
      <c r="C1" s="40"/>
      <c r="D1" s="40"/>
      <c r="E1" s="40"/>
      <c r="F1" s="40"/>
      <c r="G1" s="40"/>
      <c r="H1" s="40"/>
      <c r="I1" s="40"/>
    </row>
    <row r="2" spans="1:10" s="7" customFormat="1" x14ac:dyDescent="0.2">
      <c r="A2" s="56"/>
      <c r="B2" s="43"/>
      <c r="C2" s="43"/>
      <c r="D2" s="43"/>
      <c r="E2" s="43"/>
      <c r="F2" s="43"/>
      <c r="G2" s="43"/>
      <c r="H2" s="43"/>
      <c r="I2" s="43"/>
    </row>
    <row r="3" spans="1:10" ht="18" x14ac:dyDescent="0.25">
      <c r="A3" s="120" t="str">
        <f>Dashboard!$J$4</f>
        <v>[Client Name]</v>
      </c>
      <c r="B3" s="49"/>
      <c r="C3" s="49"/>
      <c r="D3" s="50"/>
      <c r="E3" s="40"/>
      <c r="F3" s="40"/>
      <c r="G3" s="40"/>
      <c r="H3" s="40"/>
      <c r="I3" s="40"/>
    </row>
    <row r="4" spans="1:10" ht="14.25" x14ac:dyDescent="0.2">
      <c r="A4" s="146" t="s">
        <v>89</v>
      </c>
      <c r="B4" s="55" t="s">
        <v>132</v>
      </c>
      <c r="C4" s="47"/>
      <c r="D4" s="51"/>
      <c r="E4" s="40"/>
      <c r="F4" s="40"/>
      <c r="G4" s="40"/>
      <c r="H4" s="40"/>
      <c r="I4" s="40"/>
    </row>
    <row r="5" spans="1:10" ht="14.25" x14ac:dyDescent="0.2">
      <c r="A5" s="146" t="s">
        <v>90</v>
      </c>
      <c r="B5" s="55" t="s">
        <v>121</v>
      </c>
      <c r="C5" s="47"/>
      <c r="D5" s="51"/>
      <c r="E5" s="40"/>
      <c r="F5" s="40"/>
      <c r="G5" s="40"/>
      <c r="H5" s="40"/>
      <c r="I5" s="40"/>
    </row>
    <row r="6" spans="1:10" ht="14.25" x14ac:dyDescent="0.2">
      <c r="A6" s="147"/>
      <c r="B6" s="148" t="s">
        <v>122</v>
      </c>
      <c r="C6" s="52"/>
      <c r="D6" s="53"/>
      <c r="E6" s="40"/>
      <c r="F6" s="40"/>
      <c r="G6" s="40"/>
      <c r="H6" s="40"/>
      <c r="I6" s="40"/>
    </row>
    <row r="7" spans="1:10" ht="18" x14ac:dyDescent="0.25">
      <c r="A7" s="54"/>
      <c r="B7" s="40"/>
      <c r="C7" s="40"/>
      <c r="D7" s="40"/>
      <c r="E7" s="40"/>
      <c r="F7" s="40"/>
      <c r="G7" s="40"/>
      <c r="H7" s="40"/>
      <c r="I7" s="40"/>
    </row>
    <row r="8" spans="1:10" ht="18" x14ac:dyDescent="0.25">
      <c r="A8" s="54" t="s">
        <v>88</v>
      </c>
      <c r="B8" s="40"/>
      <c r="C8" s="40"/>
      <c r="D8" s="40"/>
      <c r="E8" s="40"/>
      <c r="F8" s="40"/>
      <c r="G8" s="40"/>
      <c r="H8" s="40"/>
      <c r="I8" s="40"/>
    </row>
    <row r="9" spans="1:10" ht="15.75" x14ac:dyDescent="0.2">
      <c r="A9" s="144" t="s">
        <v>123</v>
      </c>
      <c r="B9" s="35" t="s">
        <v>42</v>
      </c>
      <c r="C9" s="36" t="s">
        <v>32</v>
      </c>
      <c r="D9" s="35" t="s">
        <v>43</v>
      </c>
      <c r="E9" s="35" t="s">
        <v>32</v>
      </c>
      <c r="F9" s="35" t="s">
        <v>4</v>
      </c>
      <c r="G9" s="35" t="s">
        <v>32</v>
      </c>
      <c r="H9" s="35" t="s">
        <v>70</v>
      </c>
      <c r="I9" s="35" t="s">
        <v>126</v>
      </c>
    </row>
    <row r="10" spans="1:10" x14ac:dyDescent="0.2">
      <c r="A10" s="7" t="s">
        <v>44</v>
      </c>
      <c r="B10" s="8">
        <v>0</v>
      </c>
      <c r="C10" s="17" t="e">
        <f>C25/5</f>
        <v>#DIV/0!</v>
      </c>
      <c r="D10" s="8">
        <v>0</v>
      </c>
      <c r="E10" s="17" t="e">
        <f>E25/5</f>
        <v>#DIV/0!</v>
      </c>
      <c r="F10" s="8">
        <v>0</v>
      </c>
      <c r="G10" s="8">
        <v>0</v>
      </c>
      <c r="H10" s="8">
        <f t="shared" ref="H10:I12" si="0">B10+D10+F10</f>
        <v>0</v>
      </c>
      <c r="I10" s="17" t="e">
        <f t="shared" si="0"/>
        <v>#DIV/0!</v>
      </c>
      <c r="J10" s="18">
        <v>0.1</v>
      </c>
    </row>
    <row r="11" spans="1:10" x14ac:dyDescent="0.2">
      <c r="A11" s="7" t="s">
        <v>71</v>
      </c>
      <c r="B11" s="8">
        <v>0</v>
      </c>
      <c r="C11" s="17">
        <f>B11*$J11</f>
        <v>0</v>
      </c>
      <c r="D11" s="8">
        <v>0</v>
      </c>
      <c r="E11" s="17">
        <f>D11*$J11</f>
        <v>0</v>
      </c>
      <c r="F11" s="8">
        <v>0</v>
      </c>
      <c r="G11" s="17">
        <f>F11*$J11</f>
        <v>0</v>
      </c>
      <c r="H11" s="8">
        <f t="shared" si="0"/>
        <v>0</v>
      </c>
      <c r="I11" s="17">
        <f t="shared" si="0"/>
        <v>0</v>
      </c>
      <c r="J11" s="18">
        <v>0.75</v>
      </c>
    </row>
    <row r="12" spans="1:10" x14ac:dyDescent="0.2">
      <c r="A12" s="7" t="s">
        <v>109</v>
      </c>
      <c r="B12" s="8">
        <v>0</v>
      </c>
      <c r="C12" s="17">
        <f>((B12/1000)*'Key - Legend'!C8)</f>
        <v>0</v>
      </c>
      <c r="D12" s="8">
        <v>0</v>
      </c>
      <c r="E12" s="17">
        <f>((D12/1000)*'Key - Legend'!C8)</f>
        <v>0</v>
      </c>
      <c r="F12" s="8">
        <v>0</v>
      </c>
      <c r="G12" s="17">
        <f>F12*$J12</f>
        <v>0</v>
      </c>
      <c r="H12" s="8">
        <f t="shared" si="0"/>
        <v>0</v>
      </c>
      <c r="I12" s="17">
        <f t="shared" si="0"/>
        <v>0</v>
      </c>
      <c r="J12" s="18">
        <f>'Key - Legend'!C8</f>
        <v>2</v>
      </c>
    </row>
    <row r="13" spans="1:10" hidden="1" x14ac:dyDescent="0.2">
      <c r="A13" s="7" t="s">
        <v>68</v>
      </c>
      <c r="B13" s="8"/>
      <c r="C13" s="17">
        <f t="shared" ref="C13:E13" si="1">B13*$J13</f>
        <v>0</v>
      </c>
      <c r="D13" s="8"/>
      <c r="E13" s="17">
        <f t="shared" si="1"/>
        <v>0</v>
      </c>
      <c r="F13" s="8"/>
      <c r="G13" s="17">
        <f>F13*$J13</f>
        <v>0</v>
      </c>
      <c r="H13" s="8">
        <f t="shared" ref="H13:I17" si="2">B13+D13+F13</f>
        <v>0</v>
      </c>
      <c r="I13" s="17">
        <f>C13+E13+G13</f>
        <v>0</v>
      </c>
      <c r="J13" s="18">
        <f>'Key - Legend'!C9</f>
        <v>10</v>
      </c>
    </row>
    <row r="14" spans="1:10" x14ac:dyDescent="0.2">
      <c r="A14" s="7" t="s">
        <v>3</v>
      </c>
      <c r="B14" s="8">
        <v>0</v>
      </c>
      <c r="C14" s="17">
        <f>((B14*'Key - Legend'!C10))</f>
        <v>0</v>
      </c>
      <c r="D14" s="8">
        <v>0</v>
      </c>
      <c r="E14" s="17">
        <f>((D14*'Key - Legend'!C10))</f>
        <v>0</v>
      </c>
      <c r="F14" s="8">
        <v>0</v>
      </c>
      <c r="G14" s="17">
        <f>((F14*'Key - Legend'!C10))</f>
        <v>0</v>
      </c>
      <c r="H14" s="8">
        <f t="shared" si="2"/>
        <v>0</v>
      </c>
      <c r="I14" s="17">
        <f t="shared" si="2"/>
        <v>0</v>
      </c>
      <c r="J14" s="18">
        <f>'Key - Legend'!C10</f>
        <v>15</v>
      </c>
    </row>
    <row r="15" spans="1:10" x14ac:dyDescent="0.2">
      <c r="A15" s="22" t="s">
        <v>93</v>
      </c>
      <c r="B15" s="8"/>
      <c r="C15" s="23" t="e">
        <f>SUM(C10:C14)</f>
        <v>#DIV/0!</v>
      </c>
      <c r="D15" s="8"/>
      <c r="E15" s="23" t="e">
        <f>SUM(E10:E14)</f>
        <v>#DIV/0!</v>
      </c>
      <c r="F15" s="8"/>
      <c r="G15" s="23">
        <f>SUM(G10:G14)</f>
        <v>0</v>
      </c>
      <c r="H15" s="8"/>
      <c r="I15" s="23" t="e">
        <f>SUM(I10:I14)</f>
        <v>#DIV/0!</v>
      </c>
      <c r="J15" s="18"/>
    </row>
    <row r="16" spans="1:10" x14ac:dyDescent="0.2">
      <c r="A16" s="7"/>
      <c r="B16" s="8"/>
      <c r="C16" s="23"/>
      <c r="D16" s="8"/>
      <c r="E16" s="23"/>
      <c r="F16" s="8"/>
      <c r="G16" s="23"/>
      <c r="H16" s="8"/>
      <c r="I16" s="23"/>
      <c r="J16" s="18"/>
    </row>
    <row r="17" spans="1:17" x14ac:dyDescent="0.2">
      <c r="A17" s="7" t="s">
        <v>106</v>
      </c>
      <c r="B17" s="8">
        <f>Bookings!C7</f>
        <v>0</v>
      </c>
      <c r="C17" s="17">
        <f>Bookings!E7</f>
        <v>0</v>
      </c>
      <c r="D17" s="8">
        <f>Bookings!C8</f>
        <v>0</v>
      </c>
      <c r="E17" s="17">
        <f>Bookings!E8</f>
        <v>0</v>
      </c>
      <c r="F17" s="8">
        <f>Bookings!C9</f>
        <v>0</v>
      </c>
      <c r="G17" s="17">
        <f>Bookings!E9</f>
        <v>0</v>
      </c>
      <c r="H17" s="8">
        <f t="shared" si="2"/>
        <v>0</v>
      </c>
      <c r="I17" s="17">
        <f t="shared" si="2"/>
        <v>0</v>
      </c>
      <c r="J17" s="18">
        <v>260</v>
      </c>
    </row>
    <row r="18" spans="1:17" x14ac:dyDescent="0.2">
      <c r="A18" s="22" t="s">
        <v>79</v>
      </c>
      <c r="B18" s="8"/>
      <c r="C18" s="28" t="e">
        <f>C15+C17</f>
        <v>#DIV/0!</v>
      </c>
      <c r="E18" s="28" t="e">
        <f>E15+E17</f>
        <v>#DIV/0!</v>
      </c>
      <c r="G18" s="28">
        <f>G15+G17</f>
        <v>0</v>
      </c>
      <c r="I18" s="37" t="e">
        <f>I15+I17</f>
        <v>#DIV/0!</v>
      </c>
    </row>
    <row r="19" spans="1:17" x14ac:dyDescent="0.2">
      <c r="A19" s="40"/>
      <c r="B19" s="40"/>
      <c r="C19" s="57"/>
      <c r="D19" s="40"/>
      <c r="E19" s="40"/>
      <c r="F19" s="40"/>
      <c r="G19" s="40"/>
      <c r="H19" s="40"/>
      <c r="I19" s="40"/>
    </row>
    <row r="20" spans="1:17" x14ac:dyDescent="0.2">
      <c r="A20" s="40"/>
      <c r="B20" s="40"/>
      <c r="C20" s="57"/>
      <c r="D20" s="40"/>
      <c r="E20" s="40"/>
      <c r="F20" s="40"/>
      <c r="G20" s="40"/>
      <c r="H20" s="40"/>
      <c r="I20" s="40"/>
    </row>
    <row r="21" spans="1:17" x14ac:dyDescent="0.2">
      <c r="A21" s="40"/>
      <c r="B21" s="40"/>
      <c r="C21" s="57"/>
      <c r="D21" s="40"/>
      <c r="E21" s="40"/>
      <c r="F21" s="40"/>
      <c r="G21" s="40"/>
      <c r="H21" s="40"/>
      <c r="I21" s="40"/>
    </row>
    <row r="22" spans="1:17" x14ac:dyDescent="0.2">
      <c r="A22" s="40"/>
      <c r="B22" s="40"/>
      <c r="C22" s="57"/>
      <c r="D22" s="40"/>
      <c r="E22" s="40"/>
      <c r="F22" s="40"/>
      <c r="G22" s="40"/>
      <c r="H22" s="40"/>
      <c r="I22" s="40"/>
    </row>
    <row r="23" spans="1:17" ht="18" x14ac:dyDescent="0.25">
      <c r="A23" s="54" t="s">
        <v>46</v>
      </c>
      <c r="B23" s="40"/>
      <c r="C23" s="57"/>
      <c r="D23" s="40"/>
      <c r="E23" s="40"/>
      <c r="F23" s="40"/>
      <c r="G23" s="40"/>
      <c r="H23" s="40"/>
      <c r="I23" s="40"/>
    </row>
    <row r="24" spans="1:17" ht="15.75" x14ac:dyDescent="0.2">
      <c r="A24" s="34" t="s">
        <v>127</v>
      </c>
      <c r="B24" s="35" t="s">
        <v>42</v>
      </c>
      <c r="C24" s="35" t="s">
        <v>32</v>
      </c>
      <c r="D24" s="35" t="s">
        <v>43</v>
      </c>
      <c r="E24" s="35" t="s">
        <v>32</v>
      </c>
      <c r="F24" s="35" t="s">
        <v>4</v>
      </c>
      <c r="G24" s="35" t="s">
        <v>32</v>
      </c>
      <c r="H24" s="35" t="s">
        <v>70</v>
      </c>
      <c r="I24" s="35" t="s">
        <v>126</v>
      </c>
    </row>
    <row r="25" spans="1:17" x14ac:dyDescent="0.2">
      <c r="A25" s="7" t="s">
        <v>44</v>
      </c>
      <c r="B25" s="8">
        <v>0</v>
      </c>
      <c r="C25" s="17" t="e">
        <f>Impressions!P8</f>
        <v>#DIV/0!</v>
      </c>
      <c r="D25" s="8">
        <v>0</v>
      </c>
      <c r="E25" s="17" t="e">
        <f>Impressions!P9</f>
        <v>#DIV/0!</v>
      </c>
      <c r="F25" s="8">
        <v>0</v>
      </c>
      <c r="G25" s="8">
        <v>0</v>
      </c>
      <c r="H25" s="8">
        <f t="shared" ref="H25:I29" si="3">B25+D25+F25</f>
        <v>0</v>
      </c>
      <c r="I25" s="17" t="e">
        <f t="shared" si="3"/>
        <v>#DIV/0!</v>
      </c>
      <c r="J25" s="18">
        <f>J10</f>
        <v>0.1</v>
      </c>
    </row>
    <row r="26" spans="1:17" x14ac:dyDescent="0.2">
      <c r="A26" s="7" t="s">
        <v>71</v>
      </c>
      <c r="B26" s="8">
        <v>0</v>
      </c>
      <c r="C26" s="17">
        <f>B26*$J26</f>
        <v>0</v>
      </c>
      <c r="D26" s="8">
        <v>0</v>
      </c>
      <c r="E26" s="17">
        <f>D26*$J26</f>
        <v>0</v>
      </c>
      <c r="F26" s="8">
        <v>0</v>
      </c>
      <c r="G26" s="17">
        <f>F26*$J26</f>
        <v>0</v>
      </c>
      <c r="H26" s="8">
        <f t="shared" si="3"/>
        <v>0</v>
      </c>
      <c r="I26" s="17">
        <f t="shared" si="3"/>
        <v>0</v>
      </c>
      <c r="J26" s="18">
        <f>J11</f>
        <v>0.75</v>
      </c>
    </row>
    <row r="27" spans="1:17" x14ac:dyDescent="0.2">
      <c r="A27" s="7" t="s">
        <v>109</v>
      </c>
      <c r="B27" s="8">
        <v>0</v>
      </c>
      <c r="C27" s="17">
        <f>((B27/1000)*'Key - Legend'!C8)</f>
        <v>0</v>
      </c>
      <c r="D27" s="8">
        <v>0</v>
      </c>
      <c r="E27" s="17">
        <f>((D27/1000)*'Key - Legend'!C8)</f>
        <v>0</v>
      </c>
      <c r="F27" s="8">
        <v>0</v>
      </c>
      <c r="G27" s="17">
        <f>F27*$J27</f>
        <v>0</v>
      </c>
      <c r="H27" s="8">
        <f t="shared" si="3"/>
        <v>0</v>
      </c>
      <c r="I27" s="17">
        <f t="shared" si="3"/>
        <v>0</v>
      </c>
      <c r="J27" s="18">
        <f>J12</f>
        <v>2</v>
      </c>
    </row>
    <row r="28" spans="1:17" hidden="1" x14ac:dyDescent="0.2">
      <c r="A28" s="7" t="s">
        <v>68</v>
      </c>
      <c r="B28" s="8"/>
      <c r="C28" s="17">
        <f>B28*$J28</f>
        <v>0</v>
      </c>
      <c r="D28" s="8"/>
      <c r="E28" s="17">
        <f>D28*$J28</f>
        <v>0</v>
      </c>
      <c r="F28" s="8"/>
      <c r="G28" s="17">
        <f>F28*$J28</f>
        <v>0</v>
      </c>
      <c r="H28" s="8">
        <f t="shared" si="3"/>
        <v>0</v>
      </c>
      <c r="I28" s="17">
        <f t="shared" si="3"/>
        <v>0</v>
      </c>
      <c r="J28" s="18">
        <f>J13</f>
        <v>10</v>
      </c>
    </row>
    <row r="29" spans="1:17" x14ac:dyDescent="0.2">
      <c r="A29" s="7" t="s">
        <v>3</v>
      </c>
      <c r="B29" s="8">
        <v>0</v>
      </c>
      <c r="C29" s="17">
        <f>((B29*'Key - Legend'!C10))</f>
        <v>0</v>
      </c>
      <c r="D29" s="8">
        <v>0</v>
      </c>
      <c r="E29" s="17">
        <f>((D29*'Key - Legend'!C10))</f>
        <v>0</v>
      </c>
      <c r="F29" s="8">
        <v>0</v>
      </c>
      <c r="G29" s="17">
        <f>((F29*'Key - Legend'!C10))</f>
        <v>0</v>
      </c>
      <c r="H29" s="8">
        <f t="shared" si="3"/>
        <v>0</v>
      </c>
      <c r="I29" s="17">
        <f t="shared" si="3"/>
        <v>0</v>
      </c>
      <c r="J29" s="18">
        <f>J14</f>
        <v>15</v>
      </c>
      <c r="O29" s="9"/>
      <c r="P29" s="9"/>
      <c r="Q29" s="9"/>
    </row>
    <row r="30" spans="1:17" x14ac:dyDescent="0.2">
      <c r="A30" s="22" t="s">
        <v>93</v>
      </c>
      <c r="B30" s="8"/>
      <c r="C30" s="23" t="e">
        <f>SUM(C25:C29)</f>
        <v>#DIV/0!</v>
      </c>
      <c r="D30" s="8"/>
      <c r="E30" s="23" t="e">
        <f>SUM(E25:E29)</f>
        <v>#DIV/0!</v>
      </c>
      <c r="F30" s="8"/>
      <c r="G30" s="23">
        <f>SUM(G25:G29)</f>
        <v>0</v>
      </c>
      <c r="H30" s="8"/>
      <c r="I30" s="23" t="e">
        <f>SUM(I25:I29)</f>
        <v>#DIV/0!</v>
      </c>
      <c r="J30" s="18"/>
    </row>
    <row r="31" spans="1:17" x14ac:dyDescent="0.2">
      <c r="A31" s="7"/>
      <c r="B31" s="8"/>
      <c r="C31" s="17"/>
      <c r="D31" s="8"/>
      <c r="E31" s="17"/>
      <c r="F31" s="8"/>
      <c r="G31" s="17"/>
      <c r="H31" s="8"/>
      <c r="I31" s="17"/>
      <c r="J31" s="18"/>
      <c r="O31" s="9"/>
      <c r="P31" s="9"/>
      <c r="Q31" s="9"/>
    </row>
    <row r="32" spans="1:17" x14ac:dyDescent="0.2">
      <c r="A32" s="7" t="s">
        <v>106</v>
      </c>
      <c r="B32" s="8">
        <f>Bookings!C18</f>
        <v>0</v>
      </c>
      <c r="C32" s="17">
        <f>Bookings!E18</f>
        <v>0</v>
      </c>
      <c r="D32" s="8">
        <f>Bookings!C19</f>
        <v>0</v>
      </c>
      <c r="E32" s="17">
        <f>Bookings!E19</f>
        <v>0</v>
      </c>
      <c r="F32" s="8">
        <f>Bookings!C20</f>
        <v>0</v>
      </c>
      <c r="G32" s="17">
        <f>Bookings!E20</f>
        <v>0</v>
      </c>
      <c r="H32" s="8">
        <f>B32+D32+F32</f>
        <v>0</v>
      </c>
      <c r="I32" s="17">
        <f>C32+E32+G32</f>
        <v>0</v>
      </c>
      <c r="J32" s="18">
        <f>J17</f>
        <v>260</v>
      </c>
      <c r="O32" s="9"/>
      <c r="P32" s="9"/>
      <c r="Q32" s="9"/>
    </row>
    <row r="33" spans="1:10" x14ac:dyDescent="0.2">
      <c r="A33" s="22" t="s">
        <v>79</v>
      </c>
      <c r="B33" s="8"/>
      <c r="C33" s="28" t="e">
        <f>C30+C32</f>
        <v>#DIV/0!</v>
      </c>
      <c r="E33" s="28" t="e">
        <f>E30+E32</f>
        <v>#DIV/0!</v>
      </c>
      <c r="G33" s="28">
        <f>G30+G32</f>
        <v>0</v>
      </c>
      <c r="I33" s="37" t="e">
        <f>I30+I32</f>
        <v>#DIV/0!</v>
      </c>
    </row>
    <row r="34" spans="1:10" x14ac:dyDescent="0.2">
      <c r="A34" s="40"/>
      <c r="B34" s="40"/>
      <c r="C34" s="57"/>
      <c r="D34" s="40"/>
      <c r="E34" s="40"/>
      <c r="F34" s="40"/>
      <c r="G34" s="40"/>
      <c r="H34" s="40"/>
      <c r="I34" s="40"/>
      <c r="J34" s="40"/>
    </row>
    <row r="35" spans="1:10" x14ac:dyDescent="0.2">
      <c r="A35" s="40"/>
      <c r="B35" s="40"/>
      <c r="C35" s="57"/>
      <c r="D35" s="40"/>
      <c r="E35" s="40"/>
      <c r="F35" s="40"/>
      <c r="G35" s="40"/>
      <c r="H35" s="40"/>
      <c r="I35" s="40"/>
      <c r="J35" s="40"/>
    </row>
    <row r="36" spans="1:10" x14ac:dyDescent="0.2">
      <c r="A36" s="40" t="s">
        <v>129</v>
      </c>
      <c r="B36" s="40"/>
      <c r="C36" s="57"/>
      <c r="D36" s="40"/>
      <c r="E36" s="40"/>
      <c r="F36" s="40"/>
      <c r="G36" s="40"/>
      <c r="H36" s="40"/>
      <c r="I36" s="40"/>
      <c r="J36" s="40"/>
    </row>
    <row r="37" spans="1:10" x14ac:dyDescent="0.2">
      <c r="A37" s="40"/>
      <c r="B37" s="40"/>
      <c r="C37" s="57"/>
      <c r="D37" s="40"/>
      <c r="E37" s="40"/>
      <c r="F37" s="40"/>
      <c r="G37" s="40"/>
      <c r="H37" s="40"/>
      <c r="I37" s="40"/>
      <c r="J37" s="40"/>
    </row>
    <row r="38" spans="1:10" x14ac:dyDescent="0.2">
      <c r="A38" s="40"/>
      <c r="B38" s="40"/>
      <c r="C38" s="57"/>
      <c r="D38" s="40"/>
      <c r="E38" s="40"/>
      <c r="F38" s="40"/>
      <c r="G38" s="40"/>
      <c r="H38" s="40"/>
      <c r="I38" s="40"/>
      <c r="J38" s="40"/>
    </row>
    <row r="39" spans="1:10" x14ac:dyDescent="0.2">
      <c r="A39" s="40"/>
      <c r="B39" s="40"/>
      <c r="C39" s="57"/>
      <c r="D39" s="40"/>
      <c r="E39" s="40"/>
      <c r="F39" s="40"/>
      <c r="G39" s="127" t="str">
        <f>Dashboard!$O$112</f>
        <v>Please see Key for Descriptions</v>
      </c>
      <c r="H39" s="40"/>
      <c r="I39" s="40"/>
      <c r="J39" s="40"/>
    </row>
    <row r="40" spans="1:10" x14ac:dyDescent="0.2">
      <c r="A40" s="40"/>
      <c r="B40" s="40"/>
      <c r="C40" s="57"/>
      <c r="D40" s="40"/>
      <c r="E40" s="40"/>
      <c r="F40" s="40"/>
      <c r="G40" s="40"/>
      <c r="H40" s="40"/>
      <c r="I40" s="40"/>
      <c r="J40" s="40"/>
    </row>
    <row r="41" spans="1:10" x14ac:dyDescent="0.2">
      <c r="A41" s="40"/>
      <c r="B41" s="40"/>
      <c r="C41" s="57"/>
      <c r="D41" s="40"/>
      <c r="E41" s="40"/>
      <c r="F41" s="40"/>
      <c r="G41" s="40"/>
      <c r="H41" s="40"/>
      <c r="I41" s="40"/>
      <c r="J41" s="40"/>
    </row>
    <row r="42" spans="1:10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</row>
    <row r="43" spans="1:10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</row>
    <row r="44" spans="1:10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</row>
    <row r="45" spans="1:10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</row>
    <row r="46" spans="1:10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</row>
    <row r="47" spans="1:10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</row>
    <row r="48" spans="1:10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</row>
    <row r="49" spans="1:10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</row>
    <row r="50" spans="1:10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</row>
    <row r="51" spans="1:10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</row>
    <row r="52" spans="1:10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</row>
    <row r="53" spans="1:10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</row>
    <row r="54" spans="1:10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</row>
    <row r="55" spans="1:10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</row>
    <row r="56" spans="1:10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</row>
    <row r="57" spans="1:10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</row>
    <row r="58" spans="1:10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</row>
    <row r="59" spans="1:10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</row>
    <row r="60" spans="1:10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</row>
    <row r="61" spans="1:10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</row>
    <row r="62" spans="1:10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</row>
    <row r="63" spans="1:10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</row>
    <row r="64" spans="1:10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</row>
    <row r="65" spans="1:10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</row>
    <row r="66" spans="1:10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</row>
    <row r="70" spans="1:10" x14ac:dyDescent="0.2">
      <c r="B70" t="str">
        <f>B24</f>
        <v>Luxury Link</v>
      </c>
      <c r="C70" t="str">
        <f t="shared" ref="C70:C75" si="4">D24</f>
        <v>Family Getaway</v>
      </c>
      <c r="D70" t="str">
        <f t="shared" ref="D70:D75" si="5">F24</f>
        <v>Vacationist</v>
      </c>
    </row>
    <row r="71" spans="1:10" x14ac:dyDescent="0.2">
      <c r="A71" t="str">
        <f>A25</f>
        <v>Impressions</v>
      </c>
      <c r="B71" s="9">
        <f>B25</f>
        <v>0</v>
      </c>
      <c r="C71" s="9">
        <f t="shared" si="4"/>
        <v>0</v>
      </c>
      <c r="D71" s="9">
        <f t="shared" si="5"/>
        <v>0</v>
      </c>
    </row>
    <row r="72" spans="1:10" x14ac:dyDescent="0.2">
      <c r="A72" t="str">
        <f>A26</f>
        <v>Click-Throughs</v>
      </c>
      <c r="B72" s="9">
        <f>B26</f>
        <v>0</v>
      </c>
      <c r="C72" s="9">
        <f t="shared" si="4"/>
        <v>0</v>
      </c>
      <c r="D72" s="9">
        <f t="shared" si="5"/>
        <v>0</v>
      </c>
    </row>
    <row r="73" spans="1:10" x14ac:dyDescent="0.2">
      <c r="A73" t="str">
        <f t="shared" ref="A73:B75" si="6">A27</f>
        <v>Emails</v>
      </c>
      <c r="B73" s="9">
        <f t="shared" si="6"/>
        <v>0</v>
      </c>
      <c r="C73" s="9">
        <f t="shared" si="4"/>
        <v>0</v>
      </c>
      <c r="D73" s="9">
        <f t="shared" si="5"/>
        <v>0</v>
      </c>
    </row>
    <row r="74" spans="1:10" x14ac:dyDescent="0.2">
      <c r="A74" t="str">
        <f t="shared" si="6"/>
        <v>Leads</v>
      </c>
      <c r="B74" s="9">
        <f t="shared" si="6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 t="shared" si="6"/>
        <v>Calls</v>
      </c>
      <c r="B75" s="9">
        <f t="shared" si="6"/>
        <v>0</v>
      </c>
      <c r="C75" s="9">
        <f t="shared" si="4"/>
        <v>0</v>
      </c>
      <c r="D75" s="9">
        <f t="shared" si="5"/>
        <v>0</v>
      </c>
    </row>
    <row r="76" spans="1:10" x14ac:dyDescent="0.2">
      <c r="A76" t="str">
        <f>A32</f>
        <v>Gross Bookings</v>
      </c>
      <c r="B76" s="9">
        <f>B32</f>
        <v>0</v>
      </c>
      <c r="C76" s="9">
        <f>D32</f>
        <v>0</v>
      </c>
      <c r="D76" s="9">
        <f>F32</f>
        <v>0</v>
      </c>
    </row>
  </sheetData>
  <phoneticPr fontId="4" type="noConversion"/>
  <hyperlinks>
    <hyperlink ref="G39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workbookViewId="0">
      <selection activeCell="E23" sqref="E23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46" t="s">
        <v>116</v>
      </c>
      <c r="B1" s="40"/>
      <c r="C1" s="40"/>
      <c r="D1" s="40"/>
      <c r="E1" s="40"/>
      <c r="F1" s="40"/>
      <c r="G1" s="40"/>
      <c r="H1" s="40"/>
      <c r="I1" s="40"/>
      <c r="L1" s="40"/>
      <c r="M1" s="40"/>
      <c r="N1" s="40"/>
    </row>
    <row r="2" spans="1:14" ht="18" x14ac:dyDescent="0.25">
      <c r="A2" s="121" t="str">
        <f>Dashboard!$J$4</f>
        <v>[Client Name]</v>
      </c>
      <c r="B2" s="49"/>
      <c r="C2" s="50"/>
      <c r="D2" s="40"/>
      <c r="E2" s="40"/>
      <c r="F2" s="40"/>
      <c r="G2" s="40"/>
      <c r="H2" s="40"/>
      <c r="I2" s="40"/>
      <c r="L2" s="40"/>
      <c r="M2" s="40"/>
      <c r="N2" s="40"/>
    </row>
    <row r="3" spans="1:14" ht="15" x14ac:dyDescent="0.25">
      <c r="A3" s="122" t="str">
        <f>'Activity Summary'!A24</f>
        <v>[LOA Start Date - Report Month]</v>
      </c>
      <c r="B3" s="123"/>
      <c r="C3" s="53"/>
      <c r="D3" s="40"/>
      <c r="E3" s="40"/>
      <c r="F3" s="40"/>
      <c r="G3" s="40"/>
      <c r="H3" s="40"/>
      <c r="I3" s="40"/>
      <c r="L3" s="40"/>
      <c r="M3" s="40"/>
      <c r="N3" s="40"/>
    </row>
    <row r="4" spans="1:14" ht="18" x14ac:dyDescent="0.25">
      <c r="A4" s="108"/>
      <c r="B4" s="47"/>
      <c r="C4" s="47"/>
      <c r="D4" s="40"/>
      <c r="E4" s="40"/>
      <c r="F4" s="40"/>
      <c r="G4" s="40"/>
      <c r="H4" s="40"/>
      <c r="I4" s="40"/>
      <c r="L4" s="40"/>
      <c r="M4" s="40"/>
      <c r="N4" s="40"/>
    </row>
    <row r="5" spans="1:14" ht="18" x14ac:dyDescent="0.25">
      <c r="A5" s="94"/>
      <c r="B5" s="40"/>
      <c r="C5" s="40"/>
      <c r="D5" s="40"/>
      <c r="E5" s="40"/>
      <c r="F5" s="40"/>
      <c r="G5" s="40"/>
      <c r="H5" s="40"/>
      <c r="I5" s="40"/>
      <c r="L5" s="40"/>
      <c r="M5" s="40"/>
      <c r="N5" s="40"/>
    </row>
    <row r="6" spans="1:14" ht="25.5" x14ac:dyDescent="0.2">
      <c r="A6" s="145" t="str">
        <f>'Activity Summary'!A9</f>
        <v>[Current Month]</v>
      </c>
      <c r="B6" s="118" t="s">
        <v>81</v>
      </c>
      <c r="C6" s="118" t="s">
        <v>69</v>
      </c>
      <c r="D6" s="118" t="s">
        <v>6</v>
      </c>
      <c r="E6" s="118" t="s">
        <v>106</v>
      </c>
      <c r="F6" s="118" t="s">
        <v>80</v>
      </c>
      <c r="G6" s="118" t="s">
        <v>107</v>
      </c>
    </row>
    <row r="7" spans="1:14" x14ac:dyDescent="0.2">
      <c r="A7" s="7" t="s">
        <v>42</v>
      </c>
      <c r="B7" s="8"/>
      <c r="C7" s="8">
        <v>0</v>
      </c>
      <c r="D7" s="8">
        <v>0</v>
      </c>
      <c r="E7" s="17">
        <v>0</v>
      </c>
      <c r="F7" s="29">
        <v>0</v>
      </c>
      <c r="G7" s="17">
        <f>E7*(1-F7)</f>
        <v>0</v>
      </c>
    </row>
    <row r="8" spans="1:14" x14ac:dyDescent="0.2">
      <c r="A8" s="7" t="s">
        <v>43</v>
      </c>
      <c r="B8" s="8"/>
      <c r="C8" s="8">
        <v>0</v>
      </c>
      <c r="D8" s="8">
        <v>0</v>
      </c>
      <c r="E8" s="17">
        <v>0</v>
      </c>
      <c r="F8" s="29">
        <v>0</v>
      </c>
      <c r="G8" s="17">
        <f>E8*(1-F8)</f>
        <v>0</v>
      </c>
    </row>
    <row r="9" spans="1:14" x14ac:dyDescent="0.2">
      <c r="A9" s="7" t="s">
        <v>4</v>
      </c>
      <c r="B9" s="143"/>
      <c r="C9" s="8">
        <v>0</v>
      </c>
      <c r="D9" s="8">
        <v>0</v>
      </c>
      <c r="E9" s="17">
        <v>0</v>
      </c>
      <c r="F9" s="29">
        <v>0</v>
      </c>
      <c r="G9" s="17">
        <f>E9*(1-F9)</f>
        <v>0</v>
      </c>
    </row>
    <row r="10" spans="1:14" x14ac:dyDescent="0.2">
      <c r="A10" s="7"/>
      <c r="B10" s="31"/>
      <c r="C10" s="8"/>
      <c r="D10" s="23"/>
      <c r="E10" s="23"/>
      <c r="F10" s="8"/>
      <c r="G10" s="23"/>
    </row>
    <row r="11" spans="1:14" x14ac:dyDescent="0.2">
      <c r="A11" s="7" t="s">
        <v>45</v>
      </c>
      <c r="B11" s="30"/>
      <c r="C11" s="8">
        <f t="shared" ref="C11:G11" si="0">SUM(C7:C10)</f>
        <v>0</v>
      </c>
      <c r="D11" s="8">
        <f t="shared" si="0"/>
        <v>0</v>
      </c>
      <c r="E11" s="17">
        <f>SUM(E7:E8:E9)</f>
        <v>0</v>
      </c>
      <c r="F11" s="29"/>
      <c r="G11" s="23">
        <f t="shared" si="0"/>
        <v>0</v>
      </c>
      <c r="H11" s="18">
        <f>'Activity Summary'!J17</f>
        <v>260</v>
      </c>
    </row>
    <row r="12" spans="1:14" x14ac:dyDescent="0.2">
      <c r="B12" s="14"/>
      <c r="F12" s="7" t="s">
        <v>82</v>
      </c>
      <c r="G12" s="28"/>
    </row>
    <row r="13" spans="1:14" x14ac:dyDescent="0.2">
      <c r="B13" s="14"/>
      <c r="F13" s="7" t="s">
        <v>83</v>
      </c>
      <c r="G13" s="28">
        <f>G11-G12</f>
        <v>0</v>
      </c>
    </row>
    <row r="14" spans="1:14" x14ac:dyDescent="0.2">
      <c r="A14" s="40"/>
      <c r="B14" s="57"/>
      <c r="C14" s="40"/>
      <c r="D14" s="40"/>
      <c r="E14" s="40"/>
      <c r="F14" s="40"/>
      <c r="G14" s="40"/>
    </row>
    <row r="15" spans="1:14" x14ac:dyDescent="0.2">
      <c r="A15" s="40"/>
      <c r="B15" s="57"/>
      <c r="C15" s="40"/>
      <c r="D15" s="40"/>
      <c r="E15" s="40"/>
      <c r="F15" s="40"/>
      <c r="G15" s="40"/>
    </row>
    <row r="16" spans="1:14" x14ac:dyDescent="0.2">
      <c r="A16" s="40"/>
      <c r="B16" s="57"/>
      <c r="C16" s="40"/>
      <c r="D16" s="40"/>
      <c r="E16" s="40"/>
      <c r="F16" s="40"/>
      <c r="G16" s="40"/>
    </row>
    <row r="17" spans="1:9" ht="25.5" x14ac:dyDescent="0.2">
      <c r="A17" s="145" t="str">
        <f>'Activity Summary'!A24</f>
        <v>[LOA Start Date - Report Month]</v>
      </c>
      <c r="B17" s="118" t="s">
        <v>81</v>
      </c>
      <c r="C17" s="118" t="s">
        <v>69</v>
      </c>
      <c r="D17" s="118" t="s">
        <v>6</v>
      </c>
      <c r="E17" s="118" t="s">
        <v>106</v>
      </c>
      <c r="F17" s="118" t="s">
        <v>80</v>
      </c>
      <c r="G17" s="118" t="s">
        <v>107</v>
      </c>
    </row>
    <row r="18" spans="1:9" x14ac:dyDescent="0.2">
      <c r="A18" s="7" t="s">
        <v>42</v>
      </c>
      <c r="B18" s="8"/>
      <c r="C18" s="8">
        <v>0</v>
      </c>
      <c r="D18" s="8">
        <v>0</v>
      </c>
      <c r="E18" s="17">
        <v>0</v>
      </c>
      <c r="F18" s="29">
        <v>0</v>
      </c>
      <c r="G18" s="17">
        <f>E18*(1-F18)</f>
        <v>0</v>
      </c>
    </row>
    <row r="19" spans="1:9" x14ac:dyDescent="0.2">
      <c r="A19" s="7" t="s">
        <v>43</v>
      </c>
      <c r="B19" s="8"/>
      <c r="C19" s="8">
        <v>0</v>
      </c>
      <c r="D19" s="8">
        <v>0</v>
      </c>
      <c r="E19" s="17">
        <v>0</v>
      </c>
      <c r="F19" s="29">
        <v>0</v>
      </c>
      <c r="G19" s="17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7">
        <v>0</v>
      </c>
      <c r="F20" s="29">
        <v>0</v>
      </c>
      <c r="G20" s="17">
        <f>E20*(1-F20)</f>
        <v>0</v>
      </c>
    </row>
    <row r="21" spans="1:9" x14ac:dyDescent="0.2">
      <c r="A21" s="7"/>
      <c r="B21" s="31"/>
      <c r="C21" s="8"/>
      <c r="D21" s="23"/>
      <c r="E21" s="23"/>
      <c r="F21" s="8"/>
      <c r="G21" s="23"/>
    </row>
    <row r="22" spans="1:9" x14ac:dyDescent="0.2">
      <c r="A22" s="7" t="s">
        <v>45</v>
      </c>
      <c r="B22" s="30"/>
      <c r="C22" s="8">
        <f>SUM(C18:C21)</f>
        <v>0</v>
      </c>
      <c r="D22" s="8">
        <f>SUM(D18:D21)</f>
        <v>0</v>
      </c>
      <c r="E22" s="17">
        <f>SUM(E18:E19:E20)</f>
        <v>0</v>
      </c>
      <c r="F22" s="29"/>
      <c r="G22" s="23">
        <f>SUM(G18:G21)</f>
        <v>0</v>
      </c>
    </row>
    <row r="23" spans="1:9" x14ac:dyDescent="0.2">
      <c r="A23" s="7"/>
      <c r="B23" s="17"/>
      <c r="C23" s="8"/>
      <c r="D23" s="17"/>
      <c r="E23" s="17"/>
      <c r="F23" s="7" t="s">
        <v>82</v>
      </c>
      <c r="G23" s="28"/>
    </row>
    <row r="24" spans="1:9" x14ac:dyDescent="0.2">
      <c r="F24" s="7" t="s">
        <v>83</v>
      </c>
      <c r="G24" s="28">
        <f>G22-G23</f>
        <v>0</v>
      </c>
    </row>
    <row r="25" spans="1:9" x14ac:dyDescent="0.2">
      <c r="A25" s="40"/>
      <c r="B25" s="40"/>
      <c r="C25" s="40"/>
      <c r="D25" s="40"/>
      <c r="E25" s="40"/>
      <c r="F25" s="40"/>
      <c r="G25" s="40"/>
      <c r="H25" s="40"/>
      <c r="I25" s="40"/>
    </row>
    <row r="26" spans="1:9" x14ac:dyDescent="0.2">
      <c r="A26" s="40"/>
      <c r="B26" s="40"/>
      <c r="C26" s="40"/>
      <c r="D26" s="40"/>
      <c r="F26" s="109"/>
      <c r="G26" s="40"/>
      <c r="H26" s="40"/>
      <c r="I26" s="40"/>
    </row>
    <row r="27" spans="1:9" x14ac:dyDescent="0.2">
      <c r="A27" s="40"/>
      <c r="B27" s="40"/>
      <c r="C27" s="40"/>
      <c r="D27" s="40"/>
      <c r="E27" s="40"/>
      <c r="F27" s="40"/>
      <c r="G27" s="40"/>
      <c r="H27" s="40"/>
      <c r="I27" s="40"/>
    </row>
    <row r="28" spans="1:9" x14ac:dyDescent="0.2">
      <c r="A28" s="40"/>
      <c r="B28" s="40"/>
      <c r="C28" s="40"/>
      <c r="D28" s="40"/>
      <c r="E28" s="40"/>
      <c r="F28" s="150" t="s">
        <v>108</v>
      </c>
      <c r="G28" s="150"/>
      <c r="H28" s="150"/>
      <c r="I28" s="150"/>
    </row>
    <row r="29" spans="1:9" x14ac:dyDescent="0.2">
      <c r="A29" s="40"/>
      <c r="B29" s="40"/>
      <c r="C29" s="40"/>
      <c r="D29" s="40"/>
      <c r="E29" s="40"/>
      <c r="F29" s="150"/>
      <c r="G29" s="150"/>
      <c r="H29" s="150"/>
      <c r="I29" s="150"/>
    </row>
    <row r="30" spans="1:9" x14ac:dyDescent="0.2">
      <c r="A30" s="40"/>
      <c r="B30" s="40"/>
      <c r="C30" s="40"/>
      <c r="D30" s="40"/>
      <c r="E30" s="40"/>
      <c r="F30" s="40"/>
      <c r="G30" s="40"/>
      <c r="H30" s="40"/>
      <c r="I30" s="40"/>
    </row>
    <row r="31" spans="1:9" x14ac:dyDescent="0.2">
      <c r="A31" s="40"/>
      <c r="B31" s="40"/>
      <c r="C31" s="40"/>
      <c r="D31" s="40"/>
      <c r="E31" s="40"/>
      <c r="F31" s="127" t="str">
        <f>Dashboard!$O$112</f>
        <v>Please see Key for Descriptions</v>
      </c>
      <c r="G31" s="40"/>
      <c r="I31" s="40"/>
    </row>
    <row r="32" spans="1:9" x14ac:dyDescent="0.2">
      <c r="A32" s="40"/>
      <c r="B32" s="40"/>
      <c r="C32" s="40"/>
      <c r="D32" s="40"/>
      <c r="E32" s="40"/>
      <c r="F32" s="40"/>
      <c r="G32" s="40"/>
      <c r="H32" s="40"/>
      <c r="I32" s="40"/>
    </row>
    <row r="33" spans="1:9" x14ac:dyDescent="0.2">
      <c r="A33" s="40"/>
      <c r="B33" s="40"/>
      <c r="C33" s="40"/>
      <c r="D33" s="40"/>
      <c r="E33" s="40"/>
      <c r="F33" s="40"/>
      <c r="G33" s="40"/>
      <c r="H33" s="40"/>
      <c r="I33" s="40"/>
    </row>
    <row r="34" spans="1:9" x14ac:dyDescent="0.2">
      <c r="A34" s="40"/>
      <c r="B34" s="40"/>
      <c r="C34" s="40"/>
      <c r="D34" s="40"/>
      <c r="E34" s="40"/>
      <c r="F34" s="40"/>
      <c r="G34" s="40"/>
      <c r="H34" s="40"/>
      <c r="I34" s="40"/>
    </row>
    <row r="35" spans="1:9" x14ac:dyDescent="0.2">
      <c r="A35" s="40"/>
      <c r="B35" s="40"/>
      <c r="C35" s="40"/>
      <c r="D35" s="40"/>
      <c r="E35" s="40"/>
      <c r="F35" s="40"/>
      <c r="G35" s="40"/>
      <c r="H35" s="40"/>
      <c r="I35" s="40"/>
    </row>
    <row r="36" spans="1:9" x14ac:dyDescent="0.2">
      <c r="A36" s="40"/>
      <c r="B36" s="40"/>
      <c r="C36" s="40"/>
      <c r="D36" s="40"/>
      <c r="E36" s="40"/>
      <c r="F36" s="40"/>
      <c r="G36" s="40"/>
      <c r="H36" s="40"/>
      <c r="I36" s="40"/>
    </row>
    <row r="37" spans="1:9" x14ac:dyDescent="0.2">
      <c r="A37" s="40"/>
      <c r="B37" s="40"/>
      <c r="C37" s="40"/>
      <c r="D37" s="40"/>
      <c r="E37" s="40"/>
      <c r="F37" s="40"/>
      <c r="G37" s="40"/>
      <c r="H37" s="40"/>
      <c r="I37" s="40"/>
    </row>
    <row r="38" spans="1:9" x14ac:dyDescent="0.2">
      <c r="A38" s="40"/>
      <c r="B38" s="40"/>
      <c r="C38" s="40"/>
      <c r="D38" s="40"/>
      <c r="E38" s="40"/>
      <c r="F38" s="40"/>
      <c r="G38" s="40"/>
      <c r="H38" s="40"/>
      <c r="I38" s="40"/>
    </row>
    <row r="39" spans="1:9" x14ac:dyDescent="0.2">
      <c r="A39" s="40"/>
      <c r="B39" s="40"/>
      <c r="C39" s="40"/>
      <c r="D39" s="40"/>
      <c r="E39" s="40"/>
      <c r="F39" s="40"/>
      <c r="G39" s="40"/>
      <c r="H39" s="40"/>
      <c r="I39" s="40"/>
    </row>
    <row r="40" spans="1:9" x14ac:dyDescent="0.2">
      <c r="A40" s="40"/>
      <c r="B40" s="40"/>
      <c r="C40" s="40"/>
      <c r="D40" s="40"/>
      <c r="E40" s="40"/>
      <c r="F40" s="40"/>
      <c r="G40" s="40"/>
      <c r="H40" s="40"/>
      <c r="I40" s="40"/>
    </row>
    <row r="41" spans="1:9" x14ac:dyDescent="0.2">
      <c r="A41" s="40"/>
      <c r="B41" s="40"/>
      <c r="C41" s="40"/>
      <c r="D41" s="40"/>
      <c r="E41" s="40"/>
      <c r="F41" s="40"/>
      <c r="G41" s="40"/>
      <c r="H41" s="40"/>
      <c r="I41" s="40"/>
    </row>
    <row r="42" spans="1:9" x14ac:dyDescent="0.2">
      <c r="A42" s="40"/>
      <c r="B42" s="40"/>
      <c r="C42" s="40"/>
      <c r="D42" s="40"/>
      <c r="E42" s="40"/>
      <c r="F42" s="40"/>
      <c r="G42" s="40"/>
      <c r="H42" s="40"/>
      <c r="I42" s="40"/>
    </row>
    <row r="43" spans="1:9" x14ac:dyDescent="0.2">
      <c r="A43" s="40"/>
      <c r="B43" s="40"/>
      <c r="C43" s="40"/>
      <c r="D43" s="40"/>
      <c r="E43" s="40"/>
      <c r="F43" s="40"/>
      <c r="G43" s="40"/>
      <c r="H43" s="40"/>
      <c r="I43" s="40"/>
    </row>
    <row r="44" spans="1:9" x14ac:dyDescent="0.2">
      <c r="A44" s="40"/>
      <c r="B44" s="40"/>
      <c r="C44" s="40"/>
      <c r="D44" s="40"/>
      <c r="E44" s="40"/>
      <c r="F44" s="40"/>
      <c r="G44" s="40"/>
      <c r="H44" s="40"/>
      <c r="I44" s="40"/>
    </row>
    <row r="45" spans="1:9" x14ac:dyDescent="0.2">
      <c r="A45" s="40"/>
      <c r="B45" s="40"/>
      <c r="C45" s="40"/>
      <c r="D45" s="40"/>
      <c r="E45" s="40"/>
      <c r="F45" s="40"/>
      <c r="G45" s="40"/>
      <c r="H45" s="40"/>
      <c r="I45" s="40"/>
    </row>
  </sheetData>
  <mergeCells count="2">
    <mergeCell ref="H28:I29"/>
    <mergeCell ref="F28:G29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zoomScaleNormal="100" workbookViewId="0">
      <selection activeCell="P6" sqref="P6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7" hidden="1" customWidth="1"/>
    <col min="18" max="257" width="11.42578125" customWidth="1"/>
  </cols>
  <sheetData>
    <row r="1" spans="1:17" ht="26.25" x14ac:dyDescent="0.4">
      <c r="A1" s="46" t="s">
        <v>117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8" x14ac:dyDescent="0.25">
      <c r="A2" s="119" t="str">
        <f>Dashboard!$J$4</f>
        <v>[Client Name]</v>
      </c>
      <c r="B2" s="49"/>
      <c r="C2" s="5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5" x14ac:dyDescent="0.25">
      <c r="A3" s="97" t="s">
        <v>110</v>
      </c>
      <c r="B3" s="98"/>
      <c r="C3" s="99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40"/>
      <c r="Q3" s="40"/>
    </row>
    <row r="4" spans="1:17" ht="15" x14ac:dyDescent="0.25">
      <c r="A4" s="100"/>
      <c r="B4" s="101"/>
      <c r="C4" s="10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40"/>
      <c r="Q4" s="40"/>
    </row>
    <row r="5" spans="1:17" ht="15" x14ac:dyDescent="0.25">
      <c r="A5" s="100"/>
      <c r="B5" s="101"/>
      <c r="C5" s="10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40"/>
      <c r="Q5" s="40"/>
    </row>
    <row r="6" spans="1:17" x14ac:dyDescent="0.2">
      <c r="A6" s="43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40"/>
      <c r="Q6" s="40"/>
    </row>
    <row r="7" spans="1:17" ht="15.75" x14ac:dyDescent="0.25">
      <c r="A7" s="32" t="s">
        <v>40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106" t="s">
        <v>46</v>
      </c>
      <c r="P7" s="38" t="s">
        <v>86</v>
      </c>
      <c r="Q7" s="40"/>
    </row>
    <row r="8" spans="1:17" x14ac:dyDescent="0.2">
      <c r="A8" s="7" t="s">
        <v>42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9">
        <f>SUM(B8:N8)</f>
        <v>0</v>
      </c>
      <c r="P8" s="28" t="e">
        <f>O8/O$11*P$26</f>
        <v>#DIV/0!</v>
      </c>
      <c r="Q8" s="40"/>
    </row>
    <row r="9" spans="1:17" x14ac:dyDescent="0.2">
      <c r="A9" s="7" t="s">
        <v>43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9">
        <f>SUM(B9:N9)</f>
        <v>0</v>
      </c>
      <c r="P9" s="28" t="e">
        <f>O9/O$11*P$26</f>
        <v>#DIV/0!</v>
      </c>
      <c r="Q9" s="40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9"/>
      <c r="Q10" s="40"/>
    </row>
    <row r="11" spans="1:17" ht="13.5" thickTop="1" x14ac:dyDescent="0.2">
      <c r="A11" s="24" t="s">
        <v>45</v>
      </c>
      <c r="B11" s="25">
        <f t="shared" ref="B11:N11" si="0">SUM(B8:B9)</f>
        <v>0</v>
      </c>
      <c r="C11" s="25">
        <f t="shared" si="0"/>
        <v>0</v>
      </c>
      <c r="D11" s="25">
        <f t="shared" si="0"/>
        <v>0</v>
      </c>
      <c r="E11" s="25">
        <f t="shared" si="0"/>
        <v>0</v>
      </c>
      <c r="F11" s="25">
        <f t="shared" si="0"/>
        <v>0</v>
      </c>
      <c r="G11" s="25">
        <f t="shared" si="0"/>
        <v>0</v>
      </c>
      <c r="H11" s="25">
        <f t="shared" si="0"/>
        <v>0</v>
      </c>
      <c r="I11" s="25">
        <f t="shared" si="0"/>
        <v>0</v>
      </c>
      <c r="J11" s="25">
        <f t="shared" si="0"/>
        <v>0</v>
      </c>
      <c r="K11" s="25">
        <f t="shared" si="0"/>
        <v>0</v>
      </c>
      <c r="L11" s="25">
        <f t="shared" si="0"/>
        <v>0</v>
      </c>
      <c r="M11" s="25">
        <f t="shared" si="0"/>
        <v>0</v>
      </c>
      <c r="N11" s="25">
        <f t="shared" si="0"/>
        <v>0</v>
      </c>
      <c r="O11" s="60">
        <f>SUM(B11:N11)</f>
        <v>0</v>
      </c>
      <c r="P11" s="39" t="e">
        <f>SUM(P8:P9)</f>
        <v>#DIV/0!</v>
      </c>
      <c r="Q11" s="40"/>
    </row>
    <row r="12" spans="1:17" x14ac:dyDescent="0.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17" x14ac:dyDescent="0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</row>
    <row r="14" spans="1:17" x14ac:dyDescent="0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spans="1:17" x14ac:dyDescent="0.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17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ht="15.75" x14ac:dyDescent="0.25">
      <c r="A17" s="32" t="s">
        <v>41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106" t="s">
        <v>46</v>
      </c>
      <c r="P17" s="107" t="s">
        <v>86</v>
      </c>
      <c r="Q17" s="38" t="s">
        <v>85</v>
      </c>
    </row>
    <row r="18" spans="1:17" x14ac:dyDescent="0.2">
      <c r="A18" s="7" t="s">
        <v>73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9">
        <f>SUM(B18:N18)</f>
        <v>0</v>
      </c>
      <c r="P18" s="28">
        <f>(O18/1000)*Q18</f>
        <v>0</v>
      </c>
      <c r="Q18" s="17">
        <v>12</v>
      </c>
    </row>
    <row r="19" spans="1:17" x14ac:dyDescent="0.2">
      <c r="A19" s="7" t="s">
        <v>75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9">
        <f>SUM(B19:N19)</f>
        <v>0</v>
      </c>
      <c r="P19" s="28">
        <f t="shared" ref="P19:P24" si="1">(O19/1000)*Q19</f>
        <v>0</v>
      </c>
      <c r="Q19" s="17">
        <v>10</v>
      </c>
    </row>
    <row r="20" spans="1:17" x14ac:dyDescent="0.2">
      <c r="A20" s="7" t="s">
        <v>78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9">
        <f>SUM(B20:N20)</f>
        <v>0</v>
      </c>
      <c r="P20" s="28">
        <f t="shared" si="1"/>
        <v>0</v>
      </c>
      <c r="Q20" s="17">
        <v>8</v>
      </c>
    </row>
    <row r="21" spans="1:17" x14ac:dyDescent="0.2">
      <c r="A21" s="7" t="s">
        <v>74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9">
        <f>SUM(B21:N21)</f>
        <v>0</v>
      </c>
      <c r="P21" s="28">
        <f t="shared" si="1"/>
        <v>0</v>
      </c>
      <c r="Q21" s="17">
        <v>2</v>
      </c>
    </row>
    <row r="22" spans="1:17" hidden="1" x14ac:dyDescent="0.2">
      <c r="A22" s="7" t="s">
        <v>72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9">
        <f t="shared" ref="O22:O24" si="2">SUM(B22:M22)</f>
        <v>0</v>
      </c>
      <c r="P22" s="28">
        <f t="shared" si="1"/>
        <v>0</v>
      </c>
      <c r="Q22" s="17">
        <v>5</v>
      </c>
    </row>
    <row r="23" spans="1:17" hidden="1" x14ac:dyDescent="0.2">
      <c r="A23" s="7" t="s">
        <v>76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9">
        <f t="shared" si="2"/>
        <v>0</v>
      </c>
      <c r="P23" s="28">
        <f t="shared" si="1"/>
        <v>0</v>
      </c>
      <c r="Q23" s="17">
        <v>12</v>
      </c>
    </row>
    <row r="24" spans="1:17" hidden="1" x14ac:dyDescent="0.2">
      <c r="A24" s="7" t="s">
        <v>77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9">
        <f t="shared" si="2"/>
        <v>0</v>
      </c>
      <c r="P24" s="28">
        <f t="shared" si="1"/>
        <v>0</v>
      </c>
      <c r="Q24" s="17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9"/>
    </row>
    <row r="26" spans="1:17" ht="13.5" thickTop="1" x14ac:dyDescent="0.2">
      <c r="A26" s="27" t="s">
        <v>45</v>
      </c>
      <c r="B26" s="26">
        <f>SUM(B18:B24)</f>
        <v>0</v>
      </c>
      <c r="C26" s="26">
        <f t="shared" ref="C26:N26" si="3">SUM(C18:C24)</f>
        <v>0</v>
      </c>
      <c r="D26" s="26">
        <f t="shared" si="3"/>
        <v>0</v>
      </c>
      <c r="E26" s="26">
        <f t="shared" si="3"/>
        <v>0</v>
      </c>
      <c r="F26" s="26">
        <f t="shared" si="3"/>
        <v>0</v>
      </c>
      <c r="G26" s="26">
        <f t="shared" si="3"/>
        <v>0</v>
      </c>
      <c r="H26" s="26">
        <f t="shared" si="3"/>
        <v>0</v>
      </c>
      <c r="I26" s="26">
        <f t="shared" si="3"/>
        <v>0</v>
      </c>
      <c r="J26" s="26">
        <f t="shared" si="3"/>
        <v>0</v>
      </c>
      <c r="K26" s="26">
        <f t="shared" si="3"/>
        <v>0</v>
      </c>
      <c r="L26" s="26">
        <f t="shared" si="3"/>
        <v>0</v>
      </c>
      <c r="M26" s="26">
        <f t="shared" si="3"/>
        <v>0</v>
      </c>
      <c r="N26" s="26">
        <f t="shared" si="3"/>
        <v>0</v>
      </c>
      <c r="O26" s="60">
        <f>SUM(B26:N26)</f>
        <v>0</v>
      </c>
      <c r="P26" s="39">
        <f>SUM(P18:P24)</f>
        <v>0</v>
      </c>
    </row>
    <row r="27" spans="1:17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">
      <c r="A28" s="40"/>
      <c r="B28" s="62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29" spans="1:17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0" spans="1:17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spans="1:17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  <row r="33" spans="1:17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127" t="str">
        <f>Dashboard!$O$112</f>
        <v>Please see Key for Descriptions</v>
      </c>
      <c r="P33" s="40"/>
      <c r="Q33" s="40"/>
    </row>
    <row r="34" spans="1:17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r="35" spans="1:17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 x14ac:dyDescent="0.2">
      <c r="A36" s="40"/>
      <c r="B36" s="40"/>
      <c r="C36" s="40"/>
      <c r="D36" s="6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x14ac:dyDescent="0.2">
      <c r="A37" s="40"/>
      <c r="B37" s="40"/>
      <c r="C37" s="40"/>
      <c r="D37" s="6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 x14ac:dyDescent="0.2">
      <c r="A38" s="40"/>
      <c r="B38" s="40"/>
      <c r="C38" s="40"/>
      <c r="D38" s="6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spans="1:17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spans="1:17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2" spans="1:17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r="43" spans="1:17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 spans="1:17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 spans="1:17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 spans="1:17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 spans="1:17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spans="1:17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</row>
    <row r="51" spans="1:17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 spans="1:17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 spans="1:17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</row>
    <row r="54" spans="1:17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</row>
    <row r="55" spans="1:17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</row>
    <row r="56" spans="1:17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</row>
    <row r="57" spans="1:17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</row>
    <row r="58" spans="1:17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</row>
  </sheetData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2000"/>
  <sheetViews>
    <sheetView topLeftCell="L1" zoomScaleNormal="100" workbookViewId="0">
      <selection activeCell="C104" sqref="C104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4" customWidth="1"/>
    <col min="4" max="4" width="8.7109375" style="14" customWidth="1"/>
    <col min="5" max="6" width="10.7109375" style="14" customWidth="1"/>
    <col min="7" max="7" width="8" customWidth="1"/>
    <col min="8" max="8" width="8.5703125" customWidth="1"/>
    <col min="9" max="9" width="9.140625" style="65" customWidth="1"/>
    <col min="10" max="10" width="10.85546875" style="105" bestFit="1" customWidth="1"/>
    <col min="11" max="11" width="15" style="69" customWidth="1"/>
    <col min="12" max="12" width="16.140625" style="67" bestFit="1" customWidth="1"/>
    <col min="13" max="13" width="9" bestFit="1" customWidth="1"/>
    <col min="14" max="14" width="23.7109375" style="2" bestFit="1" customWidth="1"/>
    <col min="15" max="15" width="7.140625" bestFit="1" customWidth="1"/>
    <col min="16" max="16" width="17.7109375" customWidth="1"/>
    <col min="17" max="17" width="16" customWidth="1"/>
    <col min="18" max="18" width="5.28515625" bestFit="1" customWidth="1"/>
    <col min="19" max="19" width="10.28515625" bestFit="1" customWidth="1"/>
    <col min="20" max="20" width="13.7109375" customWidth="1"/>
    <col min="21" max="21" width="11.7109375" bestFit="1" customWidth="1"/>
    <col min="22" max="23" width="11" bestFit="1" customWidth="1"/>
    <col min="24" max="257" width="11.42578125" customWidth="1"/>
  </cols>
  <sheetData>
    <row r="1" spans="1:23" ht="26.25" x14ac:dyDescent="0.2">
      <c r="A1" s="95" t="s">
        <v>124</v>
      </c>
      <c r="B1" s="47"/>
      <c r="C1" s="47"/>
      <c r="D1" s="47"/>
      <c r="E1" s="57"/>
      <c r="F1" s="73"/>
      <c r="G1" s="47"/>
      <c r="H1" s="47"/>
      <c r="I1" s="74"/>
      <c r="J1" s="102"/>
      <c r="K1" s="75"/>
      <c r="L1" s="76"/>
      <c r="M1" s="47"/>
      <c r="N1" s="77"/>
      <c r="O1" s="47"/>
      <c r="P1" s="47"/>
      <c r="Q1" s="47"/>
      <c r="R1" s="47"/>
      <c r="S1" s="47"/>
      <c r="T1" s="40"/>
      <c r="U1" s="40"/>
      <c r="V1" s="40"/>
      <c r="W1" s="40"/>
    </row>
    <row r="2" spans="1:23" ht="15" x14ac:dyDescent="0.2">
      <c r="A2" s="117" t="s">
        <v>125</v>
      </c>
      <c r="B2" s="47"/>
      <c r="C2" s="47"/>
      <c r="D2" s="47"/>
      <c r="E2" s="57"/>
      <c r="F2" s="73"/>
      <c r="G2" s="47"/>
      <c r="H2" s="47"/>
      <c r="I2" s="74"/>
      <c r="J2" s="102"/>
      <c r="K2" s="75"/>
      <c r="L2" s="76"/>
      <c r="M2" s="47"/>
      <c r="N2" s="77"/>
      <c r="O2" s="47"/>
      <c r="P2" s="47"/>
      <c r="Q2" s="47"/>
      <c r="R2" s="47"/>
      <c r="S2" s="47"/>
      <c r="T2" s="40"/>
      <c r="U2" s="40"/>
      <c r="V2" s="40"/>
      <c r="W2" s="40"/>
    </row>
    <row r="3" spans="1:23" ht="15" x14ac:dyDescent="0.2">
      <c r="A3" s="117"/>
      <c r="B3" s="47"/>
      <c r="C3" s="47"/>
      <c r="D3" s="47"/>
      <c r="E3" s="57"/>
      <c r="F3" s="73"/>
      <c r="G3" s="47"/>
      <c r="H3" s="47"/>
      <c r="I3" s="74"/>
      <c r="J3" s="102"/>
      <c r="K3" s="75"/>
      <c r="L3" s="76"/>
      <c r="M3" s="47"/>
      <c r="N3" s="77"/>
      <c r="O3" s="47"/>
      <c r="P3" s="47"/>
      <c r="Q3" s="127" t="str">
        <f>Dashboard!O112</f>
        <v>Please see Key for Descriptions</v>
      </c>
      <c r="S3" s="47"/>
      <c r="T3" s="40"/>
      <c r="U3" s="40"/>
      <c r="V3" s="40"/>
      <c r="W3" s="40"/>
    </row>
    <row r="4" spans="1:23" ht="18" x14ac:dyDescent="0.25">
      <c r="A4" s="121" t="str">
        <f>Dashboard!$J$4</f>
        <v>[Client Name]</v>
      </c>
      <c r="B4" s="49"/>
      <c r="C4" s="49"/>
      <c r="D4" s="49"/>
      <c r="E4" s="79"/>
      <c r="F4" s="73"/>
      <c r="G4" s="47"/>
      <c r="H4" s="47"/>
      <c r="I4" s="74"/>
      <c r="J4" s="102"/>
      <c r="K4" s="75"/>
      <c r="L4" s="76"/>
      <c r="M4" s="47"/>
      <c r="N4" s="77"/>
      <c r="O4" s="47"/>
      <c r="P4" s="47"/>
      <c r="Q4" s="47"/>
      <c r="R4" s="47"/>
      <c r="S4" s="47"/>
      <c r="T4" s="40"/>
      <c r="U4" s="40"/>
      <c r="V4" s="40"/>
      <c r="W4" s="40"/>
    </row>
    <row r="5" spans="1:23" ht="15.75" x14ac:dyDescent="0.25">
      <c r="A5" s="96" t="str">
        <f>'Activity Summary'!A9</f>
        <v>[Current Month]</v>
      </c>
      <c r="B5" s="52"/>
      <c r="C5" s="52"/>
      <c r="D5" s="52"/>
      <c r="E5" s="80"/>
      <c r="F5" s="73"/>
      <c r="G5" s="47"/>
      <c r="H5" s="47"/>
      <c r="I5" s="74"/>
      <c r="J5" s="102"/>
      <c r="K5" s="75"/>
      <c r="L5" s="76"/>
      <c r="M5" s="47"/>
      <c r="N5" s="77"/>
      <c r="O5" s="47"/>
      <c r="P5" s="47"/>
      <c r="Q5" s="47"/>
      <c r="R5" s="47"/>
      <c r="S5" s="47"/>
      <c r="T5" s="40"/>
      <c r="U5" s="40"/>
      <c r="V5" s="40"/>
      <c r="W5" s="40"/>
    </row>
    <row r="6" spans="1:23" ht="18" x14ac:dyDescent="0.2">
      <c r="A6" s="78"/>
      <c r="B6" s="78"/>
      <c r="C6" s="73"/>
      <c r="D6" s="73"/>
      <c r="E6" s="73"/>
      <c r="F6" s="73"/>
      <c r="G6" s="47"/>
      <c r="H6" s="47"/>
      <c r="I6" s="74"/>
      <c r="J6" s="102"/>
      <c r="K6" s="75"/>
      <c r="L6" s="76"/>
      <c r="M6" s="47"/>
      <c r="N6" s="77"/>
      <c r="O6" s="47"/>
      <c r="P6" s="47"/>
      <c r="Q6" s="47"/>
      <c r="R6" s="47"/>
      <c r="S6" s="47"/>
      <c r="T6" s="47"/>
      <c r="U6" s="47"/>
      <c r="V6" s="47"/>
      <c r="W6" s="47"/>
    </row>
    <row r="7" spans="1:23" x14ac:dyDescent="0.2">
      <c r="A7" s="12"/>
      <c r="B7" s="12"/>
      <c r="C7" s="15" t="s">
        <v>84</v>
      </c>
      <c r="D7" s="15"/>
      <c r="E7" s="15"/>
      <c r="F7" s="15"/>
      <c r="G7" s="12"/>
      <c r="H7" s="12"/>
      <c r="I7" s="63"/>
      <c r="J7" s="103"/>
      <c r="K7" s="68" t="s">
        <v>64</v>
      </c>
      <c r="L7" s="66"/>
      <c r="M7" s="11"/>
      <c r="N7" s="21"/>
      <c r="O7" s="11"/>
      <c r="P7" s="12" t="s">
        <v>5</v>
      </c>
      <c r="Q7" s="11"/>
      <c r="R7" s="11"/>
      <c r="S7" s="11"/>
      <c r="T7" s="11"/>
      <c r="U7" s="12" t="s">
        <v>63</v>
      </c>
      <c r="V7" s="13"/>
      <c r="W7" s="13"/>
    </row>
    <row r="8" spans="1:23" ht="2.1" customHeight="1" x14ac:dyDescent="0.2">
      <c r="A8" s="12"/>
      <c r="B8" s="12"/>
      <c r="C8" s="15"/>
      <c r="D8" s="15"/>
      <c r="E8" s="15"/>
      <c r="F8" s="15"/>
      <c r="G8" s="12"/>
      <c r="H8" s="12"/>
      <c r="I8" s="63"/>
      <c r="J8" s="103"/>
      <c r="K8" s="68"/>
      <c r="L8" s="66"/>
      <c r="M8" s="11"/>
      <c r="N8" s="21"/>
      <c r="O8" s="11"/>
      <c r="P8" s="12"/>
      <c r="Q8" s="11"/>
      <c r="R8" s="11"/>
      <c r="S8" s="11"/>
      <c r="T8" s="11"/>
      <c r="U8" s="12"/>
      <c r="V8" s="13"/>
      <c r="W8" s="13"/>
    </row>
    <row r="9" spans="1:23" ht="25.5" x14ac:dyDescent="0.2">
      <c r="A9" s="72" t="s">
        <v>47</v>
      </c>
      <c r="B9" s="72" t="s">
        <v>48</v>
      </c>
      <c r="C9" s="16" t="s">
        <v>91</v>
      </c>
      <c r="D9" s="16" t="s">
        <v>133</v>
      </c>
      <c r="E9" s="16" t="s">
        <v>57</v>
      </c>
      <c r="F9" s="16" t="s">
        <v>58</v>
      </c>
      <c r="G9" s="10" t="s">
        <v>6</v>
      </c>
      <c r="H9" s="10" t="s">
        <v>59</v>
      </c>
      <c r="I9" s="64" t="s">
        <v>67</v>
      </c>
      <c r="J9" s="64" t="s">
        <v>92</v>
      </c>
      <c r="K9" s="70" t="s">
        <v>56</v>
      </c>
      <c r="L9" s="71" t="s">
        <v>66</v>
      </c>
      <c r="M9" s="72" t="s">
        <v>49</v>
      </c>
      <c r="N9" s="72" t="s">
        <v>50</v>
      </c>
      <c r="O9" s="72" t="s">
        <v>65</v>
      </c>
      <c r="P9" s="10" t="s">
        <v>51</v>
      </c>
      <c r="Q9" s="10" t="s">
        <v>52</v>
      </c>
      <c r="R9" s="10" t="s">
        <v>53</v>
      </c>
      <c r="S9" s="10" t="s">
        <v>54</v>
      </c>
      <c r="T9" s="10" t="s">
        <v>55</v>
      </c>
      <c r="U9" s="72" t="s">
        <v>60</v>
      </c>
      <c r="V9" s="72" t="s">
        <v>61</v>
      </c>
      <c r="W9" s="72" t="s">
        <v>62</v>
      </c>
    </row>
    <row r="10" spans="1:23" x14ac:dyDescent="0.2">
      <c r="D10" s="149"/>
      <c r="G10" s="8"/>
      <c r="H10" s="17"/>
      <c r="I10" s="20"/>
      <c r="J10" s="104"/>
      <c r="N10"/>
      <c r="O10" s="2"/>
      <c r="S10" s="19"/>
      <c r="U10" s="17"/>
      <c r="V10" s="17"/>
      <c r="W10" s="17"/>
    </row>
    <row r="11" spans="1:23" x14ac:dyDescent="0.2">
      <c r="D11" s="149"/>
      <c r="G11" s="8"/>
      <c r="H11" s="17"/>
      <c r="I11" s="20"/>
      <c r="J11" s="104"/>
      <c r="N11"/>
      <c r="O11" s="2"/>
      <c r="S11" s="19"/>
      <c r="U11" s="17"/>
      <c r="V11" s="17"/>
      <c r="W11" s="17"/>
    </row>
    <row r="12" spans="1:23" x14ac:dyDescent="0.2">
      <c r="D12" s="149"/>
      <c r="G12" s="8"/>
      <c r="H12" s="17"/>
      <c r="I12" s="20"/>
      <c r="J12" s="104"/>
      <c r="N12"/>
      <c r="O12" s="2"/>
      <c r="S12" s="19"/>
      <c r="U12" s="17"/>
      <c r="V12" s="17"/>
      <c r="W12" s="17"/>
    </row>
    <row r="13" spans="1:23" x14ac:dyDescent="0.2">
      <c r="D13" s="149"/>
      <c r="G13" s="8"/>
      <c r="H13" s="17"/>
      <c r="I13" s="20"/>
      <c r="J13" s="104"/>
      <c r="N13"/>
      <c r="O13" s="2"/>
      <c r="S13" s="19"/>
      <c r="U13" s="17"/>
      <c r="V13" s="17"/>
      <c r="W13" s="17"/>
    </row>
    <row r="14" spans="1:23" x14ac:dyDescent="0.2">
      <c r="D14" s="149"/>
      <c r="G14" s="8"/>
      <c r="H14" s="17"/>
      <c r="I14" s="20"/>
      <c r="J14" s="104"/>
      <c r="N14"/>
      <c r="O14" s="2"/>
      <c r="S14" s="19"/>
      <c r="U14" s="17"/>
      <c r="V14" s="17"/>
      <c r="W14" s="17"/>
    </row>
    <row r="15" spans="1:23" x14ac:dyDescent="0.2">
      <c r="D15" s="149"/>
      <c r="G15" s="8"/>
      <c r="H15" s="17"/>
      <c r="I15" s="20"/>
      <c r="J15" s="104"/>
      <c r="N15"/>
      <c r="O15" s="2"/>
      <c r="S15" s="19"/>
      <c r="U15" s="17"/>
      <c r="V15" s="17"/>
      <c r="W15" s="17"/>
    </row>
    <row r="16" spans="1:23" x14ac:dyDescent="0.2">
      <c r="D16" s="149"/>
      <c r="G16" s="8"/>
      <c r="H16" s="17"/>
      <c r="I16" s="20"/>
      <c r="J16" s="104"/>
      <c r="N16"/>
      <c r="O16" s="2"/>
      <c r="S16" s="19"/>
      <c r="U16" s="17"/>
      <c r="V16" s="17"/>
      <c r="W16" s="17"/>
    </row>
    <row r="17" spans="4:23" x14ac:dyDescent="0.2">
      <c r="D17" s="149"/>
      <c r="G17" s="8"/>
      <c r="H17" s="17"/>
      <c r="I17" s="20"/>
      <c r="J17" s="104"/>
      <c r="N17"/>
      <c r="O17" s="2"/>
      <c r="S17" s="19"/>
      <c r="U17" s="17"/>
      <c r="V17" s="17"/>
      <c r="W17" s="17"/>
    </row>
    <row r="18" spans="4:23" x14ac:dyDescent="0.2">
      <c r="D18" s="149"/>
      <c r="G18" s="8"/>
      <c r="H18" s="17"/>
      <c r="I18" s="20"/>
      <c r="J18" s="104"/>
      <c r="N18"/>
      <c r="O18" s="2"/>
      <c r="S18" s="19"/>
      <c r="U18" s="17"/>
      <c r="V18" s="17"/>
      <c r="W18" s="17"/>
    </row>
    <row r="19" spans="4:23" x14ac:dyDescent="0.2">
      <c r="D19" s="149"/>
      <c r="G19" s="8"/>
      <c r="H19" s="17"/>
      <c r="I19" s="20"/>
      <c r="J19" s="104"/>
      <c r="N19"/>
      <c r="O19" s="2"/>
      <c r="S19" s="19"/>
      <c r="U19" s="17"/>
      <c r="V19" s="17"/>
      <c r="W19" s="17"/>
    </row>
    <row r="20" spans="4:23" x14ac:dyDescent="0.2">
      <c r="D20" s="149"/>
      <c r="G20" s="8"/>
      <c r="H20" s="17"/>
      <c r="I20" s="20"/>
      <c r="J20" s="104"/>
      <c r="N20"/>
      <c r="O20" s="2"/>
      <c r="S20" s="19"/>
      <c r="U20" s="17"/>
      <c r="V20" s="17"/>
      <c r="W20" s="17"/>
    </row>
    <row r="21" spans="4:23" x14ac:dyDescent="0.2">
      <c r="D21" s="149"/>
      <c r="G21" s="8"/>
      <c r="H21" s="17"/>
      <c r="I21" s="20"/>
      <c r="J21" s="104"/>
      <c r="N21"/>
      <c r="O21" s="2"/>
      <c r="S21" s="19"/>
      <c r="U21" s="17"/>
      <c r="V21" s="17"/>
      <c r="W21" s="17"/>
    </row>
    <row r="22" spans="4:23" x14ac:dyDescent="0.2">
      <c r="D22" s="149"/>
      <c r="G22" s="8"/>
      <c r="H22" s="17"/>
      <c r="I22" s="20"/>
      <c r="J22" s="104"/>
      <c r="N22"/>
      <c r="O22" s="2"/>
      <c r="S22" s="19"/>
      <c r="U22" s="17"/>
      <c r="V22" s="17"/>
      <c r="W22" s="17"/>
    </row>
    <row r="23" spans="4:23" x14ac:dyDescent="0.2">
      <c r="D23" s="149"/>
      <c r="G23" s="8"/>
      <c r="H23" s="17"/>
      <c r="I23" s="20"/>
      <c r="J23" s="104"/>
      <c r="N23"/>
      <c r="O23" s="2"/>
      <c r="S23" s="19"/>
      <c r="U23" s="17"/>
      <c r="V23" s="17"/>
      <c r="W23" s="17"/>
    </row>
    <row r="24" spans="4:23" x14ac:dyDescent="0.2">
      <c r="D24" s="149"/>
      <c r="G24" s="8"/>
      <c r="H24" s="17"/>
      <c r="I24" s="20"/>
      <c r="J24" s="104"/>
      <c r="N24"/>
      <c r="O24" s="2"/>
      <c r="S24" s="19"/>
      <c r="U24" s="17"/>
      <c r="V24" s="17"/>
      <c r="W24" s="17"/>
    </row>
    <row r="25" spans="4:23" x14ac:dyDescent="0.2">
      <c r="D25" s="149"/>
      <c r="G25" s="8"/>
      <c r="H25" s="17"/>
      <c r="I25" s="20"/>
      <c r="J25" s="104"/>
      <c r="N25"/>
      <c r="O25" s="2"/>
      <c r="S25" s="19"/>
      <c r="U25" s="17"/>
      <c r="V25" s="17"/>
      <c r="W25" s="17"/>
    </row>
    <row r="26" spans="4:23" x14ac:dyDescent="0.2">
      <c r="D26" s="149"/>
      <c r="G26" s="8"/>
      <c r="H26" s="17"/>
      <c r="I26" s="20"/>
      <c r="J26" s="104"/>
      <c r="N26"/>
      <c r="O26" s="2"/>
      <c r="S26" s="19"/>
      <c r="U26" s="17"/>
      <c r="V26" s="17"/>
      <c r="W26" s="17"/>
    </row>
    <row r="27" spans="4:23" x14ac:dyDescent="0.2">
      <c r="D27" s="149"/>
      <c r="G27" s="8"/>
      <c r="H27" s="17"/>
      <c r="I27" s="20"/>
      <c r="J27" s="104"/>
      <c r="N27"/>
      <c r="O27" s="2"/>
      <c r="S27" s="19"/>
      <c r="U27" s="17"/>
      <c r="V27" s="17"/>
      <c r="W27" s="17"/>
    </row>
    <row r="28" spans="4:23" x14ac:dyDescent="0.2">
      <c r="D28" s="149"/>
      <c r="G28" s="8"/>
      <c r="H28" s="17"/>
      <c r="I28" s="20"/>
      <c r="J28" s="104"/>
      <c r="N28"/>
      <c r="O28" s="2"/>
      <c r="S28" s="19"/>
      <c r="U28" s="17"/>
      <c r="V28" s="17"/>
      <c r="W28" s="17"/>
    </row>
    <row r="29" spans="4:23" x14ac:dyDescent="0.2">
      <c r="D29" s="149"/>
      <c r="G29" s="8"/>
      <c r="H29" s="17"/>
      <c r="I29" s="20"/>
      <c r="J29" s="104"/>
      <c r="N29"/>
      <c r="O29" s="2"/>
      <c r="S29" s="19"/>
      <c r="U29" s="17"/>
      <c r="V29" s="17"/>
      <c r="W29" s="17"/>
    </row>
    <row r="30" spans="4:23" x14ac:dyDescent="0.2">
      <c r="D30" s="149"/>
      <c r="G30" s="8"/>
      <c r="H30" s="17"/>
      <c r="I30" s="20"/>
      <c r="J30" s="104"/>
      <c r="N30"/>
      <c r="O30" s="2"/>
      <c r="S30" s="19"/>
      <c r="U30" s="17"/>
      <c r="V30" s="17"/>
      <c r="W30" s="17"/>
    </row>
    <row r="31" spans="4:23" x14ac:dyDescent="0.2">
      <c r="D31" s="149"/>
      <c r="G31" s="8"/>
      <c r="H31" s="17"/>
      <c r="I31" s="20"/>
      <c r="J31" s="104"/>
      <c r="N31"/>
      <c r="O31" s="2"/>
      <c r="S31" s="19"/>
      <c r="U31" s="17"/>
      <c r="V31" s="17"/>
      <c r="W31" s="17"/>
    </row>
    <row r="32" spans="4:23" x14ac:dyDescent="0.2">
      <c r="D32" s="149"/>
      <c r="G32" s="8"/>
      <c r="H32" s="17"/>
      <c r="I32" s="20"/>
      <c r="J32" s="104"/>
      <c r="N32"/>
      <c r="O32" s="2"/>
      <c r="S32" s="19"/>
      <c r="U32" s="17"/>
      <c r="V32" s="17"/>
      <c r="W32" s="17"/>
    </row>
    <row r="33" spans="4:23" x14ac:dyDescent="0.2">
      <c r="D33" s="149"/>
      <c r="G33" s="8"/>
      <c r="H33" s="17"/>
      <c r="I33" s="20"/>
      <c r="J33" s="104"/>
      <c r="N33"/>
      <c r="O33" s="2"/>
      <c r="S33" s="19"/>
      <c r="U33" s="17"/>
      <c r="V33" s="17"/>
      <c r="W33" s="17"/>
    </row>
    <row r="34" spans="4:23" x14ac:dyDescent="0.2">
      <c r="D34" s="149"/>
      <c r="G34" s="8"/>
      <c r="H34" s="17"/>
      <c r="I34" s="20"/>
      <c r="J34" s="104"/>
      <c r="N34"/>
      <c r="O34" s="2"/>
      <c r="S34" s="19"/>
      <c r="U34" s="17"/>
      <c r="V34" s="17"/>
      <c r="W34" s="17"/>
    </row>
    <row r="35" spans="4:23" x14ac:dyDescent="0.2">
      <c r="D35" s="149"/>
      <c r="G35" s="8"/>
      <c r="H35" s="17"/>
      <c r="I35" s="20"/>
      <c r="J35" s="104"/>
      <c r="N35"/>
      <c r="O35" s="2"/>
      <c r="S35" s="19"/>
      <c r="U35" s="17"/>
      <c r="V35" s="17"/>
      <c r="W35" s="17"/>
    </row>
    <row r="36" spans="4:23" x14ac:dyDescent="0.2">
      <c r="D36" s="149"/>
      <c r="G36" s="8"/>
      <c r="H36" s="17"/>
      <c r="I36" s="20"/>
      <c r="J36" s="104"/>
      <c r="N36"/>
      <c r="O36" s="2"/>
      <c r="S36" s="19"/>
      <c r="U36" s="17"/>
      <c r="V36" s="17"/>
      <c r="W36" s="17"/>
    </row>
    <row r="37" spans="4:23" x14ac:dyDescent="0.2">
      <c r="D37" s="149"/>
      <c r="G37" s="8"/>
      <c r="H37" s="17"/>
      <c r="I37" s="20"/>
      <c r="J37" s="104"/>
      <c r="N37"/>
      <c r="O37" s="2"/>
      <c r="S37" s="19"/>
      <c r="U37" s="17"/>
      <c r="V37" s="17"/>
      <c r="W37" s="17"/>
    </row>
    <row r="38" spans="4:23" x14ac:dyDescent="0.2">
      <c r="D38" s="149"/>
      <c r="G38" s="8"/>
      <c r="H38" s="17"/>
      <c r="I38" s="20"/>
      <c r="J38" s="104"/>
      <c r="N38"/>
      <c r="O38" s="2"/>
      <c r="S38" s="19"/>
      <c r="U38" s="17"/>
      <c r="V38" s="17"/>
      <c r="W38" s="17"/>
    </row>
    <row r="39" spans="4:23" x14ac:dyDescent="0.2">
      <c r="D39" s="149"/>
      <c r="G39" s="8"/>
      <c r="H39" s="17"/>
      <c r="I39" s="20"/>
      <c r="J39" s="104"/>
      <c r="N39"/>
      <c r="O39" s="2"/>
      <c r="S39" s="19"/>
      <c r="U39" s="17"/>
      <c r="V39" s="17"/>
      <c r="W39" s="17"/>
    </row>
    <row r="40" spans="4:23" x14ac:dyDescent="0.2">
      <c r="D40" s="149"/>
      <c r="G40" s="8"/>
      <c r="H40" s="17"/>
      <c r="I40" s="20"/>
      <c r="J40" s="104"/>
      <c r="N40"/>
      <c r="O40" s="2"/>
      <c r="S40" s="19"/>
      <c r="U40" s="17"/>
      <c r="V40" s="17"/>
      <c r="W40" s="17"/>
    </row>
    <row r="41" spans="4:23" x14ac:dyDescent="0.2">
      <c r="D41" s="149"/>
      <c r="G41" s="8"/>
      <c r="H41" s="17"/>
      <c r="I41" s="20"/>
      <c r="J41" s="104"/>
      <c r="N41"/>
      <c r="O41" s="2"/>
      <c r="S41" s="19"/>
      <c r="U41" s="17"/>
      <c r="V41" s="17"/>
      <c r="W41" s="17"/>
    </row>
    <row r="42" spans="4:23" x14ac:dyDescent="0.2">
      <c r="D42" s="149"/>
      <c r="G42" s="8"/>
      <c r="H42" s="17"/>
      <c r="I42" s="20"/>
      <c r="J42" s="104"/>
      <c r="N42"/>
      <c r="O42" s="2"/>
      <c r="S42" s="19"/>
      <c r="U42" s="17"/>
      <c r="V42" s="17"/>
      <c r="W42" s="17"/>
    </row>
    <row r="43" spans="4:23" x14ac:dyDescent="0.2">
      <c r="D43" s="149"/>
      <c r="G43" s="8"/>
      <c r="H43" s="17"/>
      <c r="I43" s="20"/>
      <c r="J43" s="104"/>
      <c r="N43"/>
      <c r="O43" s="2"/>
      <c r="S43" s="19"/>
      <c r="U43" s="17"/>
      <c r="V43" s="17"/>
      <c r="W43" s="17"/>
    </row>
    <row r="44" spans="4:23" x14ac:dyDescent="0.2">
      <c r="D44" s="149"/>
      <c r="G44" s="8"/>
      <c r="H44" s="17"/>
      <c r="I44" s="20"/>
      <c r="J44" s="104"/>
      <c r="N44"/>
      <c r="O44" s="2"/>
      <c r="S44" s="19"/>
      <c r="U44" s="17"/>
      <c r="V44" s="17"/>
      <c r="W44" s="17"/>
    </row>
    <row r="45" spans="4:23" x14ac:dyDescent="0.2">
      <c r="D45" s="149"/>
      <c r="G45" s="8"/>
      <c r="H45" s="17"/>
      <c r="I45" s="20"/>
      <c r="J45" s="104"/>
      <c r="N45"/>
      <c r="O45" s="2"/>
      <c r="S45" s="19"/>
      <c r="U45" s="17"/>
      <c r="V45" s="17"/>
      <c r="W45" s="17"/>
    </row>
    <row r="46" spans="4:23" x14ac:dyDescent="0.2">
      <c r="D46" s="149"/>
      <c r="G46" s="8"/>
      <c r="H46" s="17"/>
      <c r="I46" s="20"/>
      <c r="J46" s="104"/>
      <c r="N46"/>
      <c r="O46" s="2"/>
      <c r="S46" s="19"/>
      <c r="U46" s="17"/>
      <c r="V46" s="17"/>
      <c r="W46" s="17"/>
    </row>
    <row r="47" spans="4:23" x14ac:dyDescent="0.2">
      <c r="D47" s="149"/>
      <c r="G47" s="8"/>
      <c r="H47" s="17"/>
      <c r="I47" s="20"/>
      <c r="J47" s="104"/>
      <c r="N47"/>
      <c r="O47" s="2"/>
      <c r="S47" s="19"/>
      <c r="U47" s="17"/>
      <c r="V47" s="17"/>
      <c r="W47" s="17"/>
    </row>
    <row r="48" spans="4:23" x14ac:dyDescent="0.2">
      <c r="D48" s="149"/>
      <c r="G48" s="8"/>
      <c r="H48" s="17"/>
      <c r="I48" s="20"/>
      <c r="J48" s="104"/>
      <c r="N48"/>
      <c r="O48" s="2"/>
      <c r="S48" s="19"/>
      <c r="U48" s="17"/>
      <c r="V48" s="17"/>
      <c r="W48" s="17"/>
    </row>
    <row r="49" spans="4:23" x14ac:dyDescent="0.2">
      <c r="D49" s="149"/>
      <c r="G49" s="8"/>
      <c r="H49" s="17"/>
      <c r="I49" s="20"/>
      <c r="J49" s="104"/>
      <c r="N49"/>
      <c r="O49" s="2"/>
      <c r="S49" s="19"/>
      <c r="U49" s="17"/>
      <c r="V49" s="17"/>
      <c r="W49" s="17"/>
    </row>
    <row r="50" spans="4:23" x14ac:dyDescent="0.2">
      <c r="D50" s="149"/>
      <c r="G50" s="8"/>
      <c r="H50" s="17"/>
      <c r="I50" s="20"/>
      <c r="J50" s="104"/>
      <c r="N50"/>
      <c r="O50" s="2"/>
      <c r="S50" s="19"/>
      <c r="U50" s="17"/>
      <c r="V50" s="17"/>
      <c r="W50" s="17"/>
    </row>
    <row r="51" spans="4:23" x14ac:dyDescent="0.2">
      <c r="D51" s="149"/>
      <c r="G51" s="8"/>
      <c r="H51" s="17"/>
      <c r="I51" s="20"/>
      <c r="J51" s="104"/>
      <c r="N51"/>
      <c r="O51" s="2"/>
      <c r="S51" s="19"/>
      <c r="U51" s="17"/>
      <c r="V51" s="17"/>
      <c r="W51" s="17"/>
    </row>
    <row r="52" spans="4:23" x14ac:dyDescent="0.2">
      <c r="D52" s="149"/>
      <c r="G52" s="8"/>
      <c r="H52" s="17"/>
      <c r="I52" s="20"/>
      <c r="J52" s="104"/>
      <c r="N52"/>
      <c r="O52" s="2"/>
      <c r="S52" s="19"/>
      <c r="U52" s="17"/>
      <c r="V52" s="17"/>
      <c r="W52" s="17"/>
    </row>
    <row r="53" spans="4:23" x14ac:dyDescent="0.2">
      <c r="D53" s="149"/>
      <c r="G53" s="8"/>
      <c r="H53" s="17"/>
      <c r="I53" s="20"/>
      <c r="J53" s="104"/>
      <c r="N53"/>
      <c r="O53" s="2"/>
      <c r="S53" s="19"/>
      <c r="U53" s="17"/>
      <c r="V53" s="17"/>
      <c r="W53" s="17"/>
    </row>
    <row r="54" spans="4:23" x14ac:dyDescent="0.2">
      <c r="D54" s="149"/>
      <c r="G54" s="8"/>
      <c r="H54" s="17"/>
      <c r="I54" s="20"/>
      <c r="J54" s="104"/>
      <c r="N54"/>
      <c r="O54" s="2"/>
      <c r="S54" s="19"/>
      <c r="U54" s="17"/>
      <c r="V54" s="17"/>
      <c r="W54" s="17"/>
    </row>
    <row r="55" spans="4:23" x14ac:dyDescent="0.2">
      <c r="D55" s="149"/>
      <c r="G55" s="8"/>
      <c r="H55" s="17"/>
      <c r="I55" s="20"/>
      <c r="J55" s="104"/>
      <c r="N55"/>
      <c r="O55" s="2"/>
      <c r="S55" s="19"/>
      <c r="U55" s="17"/>
      <c r="V55" s="17"/>
      <c r="W55" s="17"/>
    </row>
    <row r="56" spans="4:23" x14ac:dyDescent="0.2">
      <c r="D56" s="149"/>
      <c r="G56" s="8"/>
      <c r="H56" s="17"/>
      <c r="I56" s="20"/>
      <c r="J56" s="104"/>
      <c r="N56"/>
      <c r="O56" s="2"/>
      <c r="S56" s="19"/>
      <c r="U56" s="17"/>
      <c r="V56" s="17"/>
      <c r="W56" s="17"/>
    </row>
    <row r="57" spans="4:23" x14ac:dyDescent="0.2">
      <c r="D57" s="149"/>
      <c r="G57" s="8"/>
      <c r="H57" s="17"/>
      <c r="I57" s="20"/>
      <c r="J57" s="104"/>
      <c r="N57"/>
      <c r="O57" s="2"/>
      <c r="S57" s="19"/>
      <c r="U57" s="17"/>
      <c r="V57" s="17"/>
      <c r="W57" s="17"/>
    </row>
    <row r="58" spans="4:23" x14ac:dyDescent="0.2">
      <c r="D58" s="149"/>
      <c r="G58" s="8"/>
      <c r="H58" s="17"/>
      <c r="I58" s="20"/>
      <c r="J58" s="104"/>
      <c r="N58"/>
      <c r="O58" s="2"/>
      <c r="S58" s="19"/>
      <c r="U58" s="17"/>
      <c r="V58" s="17"/>
      <c r="W58" s="17"/>
    </row>
    <row r="59" spans="4:23" x14ac:dyDescent="0.2">
      <c r="D59" s="149"/>
      <c r="G59" s="8"/>
      <c r="H59" s="17"/>
      <c r="I59" s="20"/>
      <c r="J59" s="104"/>
      <c r="N59"/>
      <c r="O59" s="2"/>
      <c r="S59" s="19"/>
      <c r="U59" s="17"/>
      <c r="V59" s="17"/>
      <c r="W59" s="17"/>
    </row>
    <row r="60" spans="4:23" x14ac:dyDescent="0.2">
      <c r="D60" s="149"/>
      <c r="G60" s="8"/>
      <c r="H60" s="17"/>
      <c r="I60" s="20"/>
      <c r="J60" s="104"/>
      <c r="N60"/>
      <c r="O60" s="2"/>
      <c r="S60" s="19"/>
      <c r="U60" s="17"/>
      <c r="V60" s="17"/>
      <c r="W60" s="17"/>
    </row>
    <row r="61" spans="4:23" x14ac:dyDescent="0.2">
      <c r="D61" s="149"/>
      <c r="G61" s="8"/>
      <c r="H61" s="17"/>
      <c r="I61" s="20"/>
      <c r="J61" s="104"/>
      <c r="N61"/>
      <c r="O61" s="2"/>
      <c r="S61" s="19"/>
      <c r="U61" s="17"/>
      <c r="V61" s="17"/>
      <c r="W61" s="17"/>
    </row>
    <row r="62" spans="4:23" x14ac:dyDescent="0.2">
      <c r="D62" s="149"/>
      <c r="G62" s="8"/>
      <c r="H62" s="17"/>
      <c r="I62" s="20"/>
      <c r="J62" s="104"/>
      <c r="N62"/>
      <c r="O62" s="2"/>
      <c r="S62" s="19"/>
      <c r="U62" s="17"/>
      <c r="V62" s="17"/>
      <c r="W62" s="17"/>
    </row>
    <row r="63" spans="4:23" x14ac:dyDescent="0.2">
      <c r="D63" s="149"/>
      <c r="G63" s="8"/>
      <c r="H63" s="17"/>
      <c r="I63" s="20"/>
      <c r="J63" s="104"/>
      <c r="N63"/>
      <c r="O63" s="2"/>
      <c r="S63" s="19"/>
      <c r="U63" s="17"/>
      <c r="V63" s="17"/>
      <c r="W63" s="17"/>
    </row>
    <row r="64" spans="4:23" x14ac:dyDescent="0.2">
      <c r="D64" s="149"/>
      <c r="G64" s="8"/>
      <c r="H64" s="17"/>
      <c r="I64" s="20"/>
      <c r="J64" s="104"/>
      <c r="N64"/>
      <c r="O64" s="2"/>
      <c r="S64" s="19"/>
      <c r="U64" s="17"/>
      <c r="V64" s="17"/>
      <c r="W64" s="17"/>
    </row>
    <row r="65" spans="4:23" x14ac:dyDescent="0.2">
      <c r="D65" s="149"/>
      <c r="G65" s="8"/>
      <c r="H65" s="17"/>
      <c r="I65" s="20"/>
      <c r="J65" s="104"/>
      <c r="N65"/>
      <c r="O65" s="2"/>
      <c r="S65" s="19"/>
      <c r="U65" s="17"/>
      <c r="V65" s="17"/>
      <c r="W65" s="17"/>
    </row>
    <row r="66" spans="4:23" x14ac:dyDescent="0.2">
      <c r="D66" s="149"/>
      <c r="G66" s="8"/>
      <c r="H66" s="17"/>
      <c r="I66" s="20"/>
      <c r="J66" s="104"/>
      <c r="N66"/>
      <c r="O66" s="2"/>
      <c r="S66" s="19"/>
      <c r="U66" s="17"/>
      <c r="V66" s="17"/>
      <c r="W66" s="17"/>
    </row>
    <row r="67" spans="4:23" x14ac:dyDescent="0.2">
      <c r="D67" s="149"/>
      <c r="G67" s="8"/>
      <c r="H67" s="17"/>
      <c r="I67" s="20"/>
      <c r="J67" s="104"/>
      <c r="N67"/>
      <c r="O67" s="2"/>
      <c r="S67" s="19"/>
      <c r="U67" s="17"/>
      <c r="V67" s="17"/>
      <c r="W67" s="17"/>
    </row>
    <row r="68" spans="4:23" x14ac:dyDescent="0.2">
      <c r="D68" s="149"/>
      <c r="G68" s="8"/>
      <c r="H68" s="17"/>
      <c r="I68" s="20"/>
      <c r="J68" s="104"/>
      <c r="N68"/>
      <c r="O68" s="2"/>
      <c r="S68" s="19"/>
      <c r="U68" s="17"/>
      <c r="V68" s="17"/>
      <c r="W68" s="17"/>
    </row>
    <row r="69" spans="4:23" x14ac:dyDescent="0.2">
      <c r="D69" s="149"/>
      <c r="G69" s="8"/>
      <c r="H69" s="17"/>
      <c r="I69" s="20"/>
      <c r="J69" s="104"/>
      <c r="N69"/>
      <c r="O69" s="2"/>
      <c r="S69" s="19"/>
      <c r="U69" s="17"/>
      <c r="V69" s="17"/>
      <c r="W69" s="17"/>
    </row>
    <row r="70" spans="4:23" x14ac:dyDescent="0.2">
      <c r="D70" s="149"/>
      <c r="G70" s="8"/>
      <c r="H70" s="17"/>
      <c r="I70" s="20"/>
      <c r="J70" s="104"/>
      <c r="N70"/>
      <c r="O70" s="2"/>
      <c r="S70" s="19"/>
      <c r="U70" s="17"/>
      <c r="V70" s="17"/>
      <c r="W70" s="17"/>
    </row>
    <row r="71" spans="4:23" x14ac:dyDescent="0.2">
      <c r="D71" s="149"/>
      <c r="G71" s="8"/>
      <c r="H71" s="17"/>
      <c r="I71" s="20"/>
      <c r="J71" s="104"/>
      <c r="N71"/>
      <c r="O71" s="2"/>
      <c r="S71" s="19"/>
      <c r="U71" s="17"/>
      <c r="V71" s="17"/>
      <c r="W71" s="17"/>
    </row>
    <row r="72" spans="4:23" x14ac:dyDescent="0.2">
      <c r="D72" s="149"/>
      <c r="G72" s="8"/>
      <c r="H72" s="17"/>
      <c r="I72" s="20"/>
      <c r="J72" s="104"/>
      <c r="N72"/>
      <c r="O72" s="2"/>
      <c r="S72" s="19"/>
      <c r="U72" s="17"/>
      <c r="V72" s="17"/>
      <c r="W72" s="17"/>
    </row>
    <row r="73" spans="4:23" x14ac:dyDescent="0.2">
      <c r="D73" s="149"/>
      <c r="G73" s="8"/>
      <c r="H73" s="17"/>
      <c r="I73" s="20"/>
      <c r="J73" s="104"/>
      <c r="N73"/>
      <c r="O73" s="2"/>
      <c r="S73" s="19"/>
      <c r="U73" s="17"/>
      <c r="V73" s="17"/>
      <c r="W73" s="17"/>
    </row>
    <row r="74" spans="4:23" x14ac:dyDescent="0.2">
      <c r="D74" s="149"/>
      <c r="G74" s="8"/>
      <c r="H74" s="17"/>
      <c r="I74" s="20"/>
      <c r="J74" s="104"/>
      <c r="N74"/>
      <c r="O74" s="2"/>
      <c r="S74" s="19"/>
      <c r="U74" s="17"/>
      <c r="V74" s="17"/>
      <c r="W74" s="17"/>
    </row>
    <row r="75" spans="4:23" x14ac:dyDescent="0.2">
      <c r="D75" s="149"/>
      <c r="G75" s="8"/>
      <c r="H75" s="17"/>
      <c r="I75" s="20"/>
      <c r="J75" s="104"/>
      <c r="N75"/>
      <c r="O75" s="2"/>
      <c r="S75" s="19"/>
      <c r="U75" s="17"/>
      <c r="V75" s="17"/>
      <c r="W75" s="17"/>
    </row>
    <row r="76" spans="4:23" x14ac:dyDescent="0.2">
      <c r="D76" s="149"/>
      <c r="G76" s="8"/>
      <c r="H76" s="17"/>
      <c r="I76" s="20"/>
      <c r="J76" s="104"/>
      <c r="N76"/>
      <c r="O76" s="2"/>
      <c r="S76" s="19"/>
      <c r="U76" s="17"/>
      <c r="V76" s="17"/>
      <c r="W76" s="17"/>
    </row>
    <row r="77" spans="4:23" x14ac:dyDescent="0.2">
      <c r="D77" s="149"/>
      <c r="G77" s="8"/>
      <c r="H77" s="17"/>
      <c r="I77" s="20"/>
      <c r="J77" s="104"/>
      <c r="N77"/>
      <c r="O77" s="2"/>
      <c r="S77" s="19"/>
      <c r="U77" s="17"/>
      <c r="V77" s="17"/>
      <c r="W77" s="17"/>
    </row>
    <row r="78" spans="4:23" x14ac:dyDescent="0.2">
      <c r="D78" s="149"/>
      <c r="G78" s="8"/>
      <c r="H78" s="17"/>
      <c r="I78" s="20"/>
      <c r="J78" s="104"/>
      <c r="N78"/>
      <c r="O78" s="2"/>
      <c r="S78" s="19"/>
      <c r="U78" s="17"/>
      <c r="V78" s="17"/>
      <c r="W78" s="17"/>
    </row>
    <row r="79" spans="4:23" x14ac:dyDescent="0.2">
      <c r="D79" s="149"/>
      <c r="G79" s="8"/>
      <c r="H79" s="17"/>
      <c r="I79" s="20"/>
      <c r="J79" s="104"/>
      <c r="N79"/>
      <c r="O79" s="2"/>
      <c r="S79" s="19"/>
      <c r="U79" s="17"/>
      <c r="V79" s="17"/>
      <c r="W79" s="17"/>
    </row>
    <row r="80" spans="4:23" x14ac:dyDescent="0.2">
      <c r="D80" s="149"/>
      <c r="G80" s="8"/>
      <c r="H80" s="17"/>
      <c r="I80" s="20"/>
      <c r="J80" s="104"/>
      <c r="N80"/>
      <c r="O80" s="2"/>
      <c r="S80" s="19"/>
      <c r="U80" s="17"/>
      <c r="V80" s="17"/>
      <c r="W80" s="17"/>
    </row>
    <row r="81" spans="4:23" x14ac:dyDescent="0.2">
      <c r="D81" s="149"/>
      <c r="G81" s="8"/>
      <c r="H81" s="17"/>
      <c r="I81" s="20"/>
      <c r="J81" s="104"/>
      <c r="N81"/>
      <c r="O81" s="2"/>
      <c r="S81" s="19"/>
      <c r="U81" s="17"/>
      <c r="V81" s="17"/>
      <c r="W81" s="17"/>
    </row>
    <row r="82" spans="4:23" x14ac:dyDescent="0.2">
      <c r="D82" s="149"/>
      <c r="G82" s="8"/>
      <c r="H82" s="17"/>
      <c r="I82" s="20"/>
      <c r="J82" s="104"/>
      <c r="N82"/>
      <c r="O82" s="2"/>
      <c r="S82" s="19"/>
      <c r="U82" s="17"/>
      <c r="V82" s="17"/>
      <c r="W82" s="17"/>
    </row>
    <row r="83" spans="4:23" x14ac:dyDescent="0.2">
      <c r="D83" s="149"/>
      <c r="G83" s="8"/>
      <c r="H83" s="17"/>
      <c r="I83" s="20"/>
      <c r="J83" s="104"/>
      <c r="N83"/>
      <c r="O83" s="2"/>
      <c r="S83" s="19"/>
      <c r="U83" s="17"/>
      <c r="V83" s="17"/>
      <c r="W83" s="17"/>
    </row>
    <row r="84" spans="4:23" x14ac:dyDescent="0.2">
      <c r="D84" s="149"/>
      <c r="G84" s="8"/>
      <c r="H84" s="17"/>
      <c r="I84" s="20"/>
      <c r="J84" s="104"/>
      <c r="N84"/>
      <c r="O84" s="2"/>
      <c r="S84" s="19"/>
      <c r="U84" s="17"/>
      <c r="V84" s="17"/>
      <c r="W84" s="17"/>
    </row>
    <row r="85" spans="4:23" x14ac:dyDescent="0.2">
      <c r="D85" s="149"/>
      <c r="G85" s="8"/>
      <c r="H85" s="17"/>
      <c r="I85" s="20"/>
      <c r="J85" s="104"/>
      <c r="N85"/>
      <c r="O85" s="2"/>
      <c r="S85" s="19"/>
      <c r="U85" s="17"/>
      <c r="V85" s="17"/>
      <c r="W85" s="17"/>
    </row>
    <row r="86" spans="4:23" x14ac:dyDescent="0.2">
      <c r="D86" s="149"/>
      <c r="G86" s="8"/>
      <c r="H86" s="17"/>
      <c r="I86" s="20"/>
      <c r="J86" s="104"/>
      <c r="N86"/>
      <c r="O86" s="2"/>
      <c r="S86" s="19"/>
      <c r="U86" s="17"/>
      <c r="V86" s="17"/>
      <c r="W86" s="17"/>
    </row>
    <row r="87" spans="4:23" x14ac:dyDescent="0.2">
      <c r="D87" s="149"/>
      <c r="G87" s="8"/>
      <c r="H87" s="17"/>
      <c r="I87" s="20"/>
      <c r="J87" s="104"/>
      <c r="N87"/>
      <c r="O87" s="2"/>
      <c r="S87" s="19"/>
      <c r="U87" s="17"/>
      <c r="V87" s="17"/>
      <c r="W87" s="17"/>
    </row>
    <row r="88" spans="4:23" x14ac:dyDescent="0.2">
      <c r="D88" s="149"/>
      <c r="G88" s="8"/>
      <c r="H88" s="17"/>
      <c r="I88" s="20"/>
      <c r="J88" s="104"/>
      <c r="N88"/>
      <c r="O88" s="2"/>
      <c r="S88" s="19"/>
      <c r="U88" s="17"/>
      <c r="V88" s="17"/>
      <c r="W88" s="17"/>
    </row>
    <row r="89" spans="4:23" x14ac:dyDescent="0.2">
      <c r="D89" s="149"/>
      <c r="G89" s="8"/>
      <c r="H89" s="17"/>
      <c r="I89" s="20"/>
      <c r="J89" s="104"/>
      <c r="N89"/>
      <c r="O89" s="2"/>
      <c r="S89" s="19"/>
      <c r="U89" s="17"/>
      <c r="V89" s="17"/>
      <c r="W89" s="17"/>
    </row>
    <row r="90" spans="4:23" x14ac:dyDescent="0.2">
      <c r="D90" s="149"/>
      <c r="G90" s="8"/>
      <c r="H90" s="17"/>
      <c r="I90" s="20"/>
      <c r="J90" s="104"/>
      <c r="N90"/>
      <c r="O90" s="2"/>
      <c r="S90" s="19"/>
      <c r="U90" s="17"/>
      <c r="V90" s="17"/>
      <c r="W90" s="17"/>
    </row>
    <row r="91" spans="4:23" x14ac:dyDescent="0.2">
      <c r="D91" s="149"/>
      <c r="G91" s="8"/>
      <c r="H91" s="17"/>
      <c r="I91" s="20"/>
      <c r="J91" s="104"/>
      <c r="N91"/>
      <c r="O91" s="2"/>
      <c r="S91" s="19"/>
      <c r="U91" s="17"/>
      <c r="V91" s="17"/>
      <c r="W91" s="17"/>
    </row>
    <row r="92" spans="4:23" x14ac:dyDescent="0.2">
      <c r="D92" s="149"/>
      <c r="G92" s="8"/>
      <c r="H92" s="17"/>
      <c r="I92" s="20"/>
      <c r="J92" s="104"/>
      <c r="N92"/>
      <c r="O92" s="2"/>
      <c r="S92" s="19"/>
      <c r="U92" s="17"/>
      <c r="V92" s="17"/>
      <c r="W92" s="17"/>
    </row>
    <row r="93" spans="4:23" x14ac:dyDescent="0.2">
      <c r="D93" s="149"/>
      <c r="G93" s="8"/>
      <c r="H93" s="17"/>
      <c r="I93" s="20"/>
      <c r="J93" s="104"/>
      <c r="N93"/>
      <c r="O93" s="2"/>
      <c r="S93" s="19"/>
      <c r="U93" s="17"/>
      <c r="V93" s="17"/>
      <c r="W93" s="17"/>
    </row>
    <row r="94" spans="4:23" x14ac:dyDescent="0.2">
      <c r="D94" s="149"/>
      <c r="G94" s="8"/>
      <c r="H94" s="17"/>
      <c r="I94" s="20"/>
      <c r="J94" s="104"/>
      <c r="N94"/>
      <c r="O94" s="2"/>
      <c r="S94" s="19"/>
      <c r="U94" s="17"/>
      <c r="V94" s="17"/>
      <c r="W94" s="17"/>
    </row>
    <row r="95" spans="4:23" x14ac:dyDescent="0.2">
      <c r="D95" s="149"/>
      <c r="G95" s="8"/>
      <c r="H95" s="17"/>
      <c r="I95" s="20"/>
      <c r="J95" s="104"/>
      <c r="N95"/>
      <c r="O95" s="2"/>
      <c r="S95" s="19"/>
      <c r="U95" s="17"/>
      <c r="V95" s="17"/>
      <c r="W95" s="17"/>
    </row>
    <row r="96" spans="4:23" x14ac:dyDescent="0.2">
      <c r="D96" s="149"/>
      <c r="G96" s="8"/>
      <c r="H96" s="17"/>
      <c r="I96" s="20"/>
      <c r="J96" s="104"/>
      <c r="N96"/>
      <c r="O96" s="2"/>
      <c r="S96" s="19"/>
      <c r="U96" s="17"/>
      <c r="V96" s="17"/>
      <c r="W96" s="17"/>
    </row>
    <row r="97" spans="4:23" x14ac:dyDescent="0.2">
      <c r="D97" s="149"/>
      <c r="G97" s="8"/>
      <c r="H97" s="17"/>
      <c r="I97" s="20"/>
      <c r="J97" s="104"/>
      <c r="N97"/>
      <c r="O97" s="2"/>
      <c r="S97" s="19"/>
      <c r="U97" s="17"/>
      <c r="V97" s="17"/>
      <c r="W97" s="17"/>
    </row>
    <row r="98" spans="4:23" x14ac:dyDescent="0.2">
      <c r="D98" s="149"/>
      <c r="G98" s="8"/>
      <c r="H98" s="17"/>
      <c r="I98" s="20"/>
      <c r="J98" s="104"/>
      <c r="N98"/>
      <c r="O98" s="2"/>
      <c r="S98" s="19"/>
      <c r="U98" s="17"/>
      <c r="V98" s="17"/>
      <c r="W98" s="17"/>
    </row>
    <row r="99" spans="4:23" x14ac:dyDescent="0.2">
      <c r="D99" s="149"/>
      <c r="G99" s="8"/>
      <c r="H99" s="17"/>
      <c r="I99" s="20"/>
      <c r="J99" s="104"/>
      <c r="N99"/>
      <c r="O99" s="2"/>
      <c r="S99" s="19"/>
      <c r="U99" s="17"/>
      <c r="V99" s="17"/>
      <c r="W99" s="17"/>
    </row>
    <row r="100" spans="4:23" x14ac:dyDescent="0.2">
      <c r="D100" s="149"/>
      <c r="G100" s="8"/>
      <c r="H100" s="17"/>
      <c r="I100" s="20"/>
      <c r="J100" s="104"/>
      <c r="N100"/>
      <c r="O100" s="2"/>
      <c r="S100" s="19"/>
      <c r="U100" s="17"/>
      <c r="V100" s="17"/>
      <c r="W100" s="17"/>
    </row>
    <row r="101" spans="4:23" x14ac:dyDescent="0.2">
      <c r="D101" s="149"/>
      <c r="G101" s="8"/>
      <c r="H101" s="17"/>
      <c r="I101" s="20"/>
      <c r="J101" s="104"/>
      <c r="N101"/>
      <c r="O101" s="2"/>
      <c r="S101" s="19"/>
      <c r="U101" s="17"/>
      <c r="V101" s="17"/>
      <c r="W101" s="17"/>
    </row>
    <row r="102" spans="4:23" x14ac:dyDescent="0.2">
      <c r="D102" s="149"/>
      <c r="G102" s="8"/>
      <c r="H102" s="17"/>
      <c r="I102" s="20"/>
      <c r="J102" s="104"/>
      <c r="N102"/>
      <c r="O102" s="2"/>
      <c r="S102" s="19"/>
      <c r="U102" s="17"/>
      <c r="V102" s="17"/>
      <c r="W102" s="17"/>
    </row>
    <row r="103" spans="4:23" x14ac:dyDescent="0.2">
      <c r="D103" s="149"/>
      <c r="G103" s="8"/>
      <c r="H103" s="17"/>
      <c r="I103" s="20"/>
      <c r="J103" s="104"/>
      <c r="N103"/>
      <c r="O103" s="2"/>
      <c r="S103" s="19"/>
      <c r="U103" s="17"/>
      <c r="V103" s="17"/>
      <c r="W103" s="17"/>
    </row>
    <row r="104" spans="4:23" x14ac:dyDescent="0.2">
      <c r="D104" s="149"/>
      <c r="G104" s="8"/>
      <c r="H104" s="17"/>
      <c r="I104" s="20"/>
      <c r="J104" s="104"/>
      <c r="N104"/>
      <c r="O104" s="2"/>
      <c r="S104" s="19"/>
      <c r="U104" s="17"/>
      <c r="V104" s="17"/>
      <c r="W104" s="17"/>
    </row>
    <row r="105" spans="4:23" x14ac:dyDescent="0.2">
      <c r="D105" s="149"/>
      <c r="G105" s="8"/>
      <c r="H105" s="17"/>
      <c r="I105" s="20"/>
      <c r="J105" s="104"/>
      <c r="N105"/>
      <c r="O105" s="2"/>
      <c r="S105" s="19"/>
      <c r="U105" s="17"/>
      <c r="V105" s="17"/>
      <c r="W105" s="17"/>
    </row>
    <row r="106" spans="4:23" x14ac:dyDescent="0.2">
      <c r="D106" s="149"/>
      <c r="G106" s="8"/>
      <c r="H106" s="17"/>
      <c r="I106" s="20"/>
      <c r="J106" s="104"/>
      <c r="N106"/>
      <c r="O106" s="2"/>
      <c r="S106" s="19"/>
      <c r="U106" s="17"/>
      <c r="V106" s="17"/>
      <c r="W106" s="17"/>
    </row>
    <row r="107" spans="4:23" x14ac:dyDescent="0.2">
      <c r="D107" s="149"/>
      <c r="G107" s="8"/>
      <c r="H107" s="17"/>
      <c r="I107" s="20"/>
      <c r="J107" s="104"/>
      <c r="N107"/>
      <c r="O107" s="2"/>
      <c r="S107" s="19"/>
      <c r="U107" s="17"/>
      <c r="V107" s="17"/>
      <c r="W107" s="17"/>
    </row>
    <row r="108" spans="4:23" x14ac:dyDescent="0.2">
      <c r="D108" s="149"/>
      <c r="G108" s="8"/>
      <c r="H108" s="17"/>
      <c r="I108" s="20"/>
      <c r="J108" s="104"/>
      <c r="N108"/>
      <c r="O108" s="2"/>
      <c r="S108" s="19"/>
      <c r="U108" s="17"/>
      <c r="V108" s="17"/>
      <c r="W108" s="17"/>
    </row>
    <row r="109" spans="4:23" x14ac:dyDescent="0.2">
      <c r="D109" s="149"/>
      <c r="G109" s="8"/>
      <c r="H109" s="17"/>
      <c r="I109" s="20"/>
      <c r="J109" s="104"/>
      <c r="N109"/>
      <c r="O109" s="2"/>
      <c r="S109" s="19"/>
      <c r="U109" s="17"/>
      <c r="V109" s="17"/>
      <c r="W109" s="17"/>
    </row>
    <row r="110" spans="4:23" x14ac:dyDescent="0.2">
      <c r="D110" s="149"/>
      <c r="G110" s="8"/>
      <c r="H110" s="17"/>
      <c r="I110" s="20"/>
      <c r="J110" s="104"/>
      <c r="N110"/>
      <c r="O110" s="2"/>
      <c r="S110" s="19"/>
      <c r="U110" s="17"/>
      <c r="V110" s="17"/>
      <c r="W110" s="17"/>
    </row>
    <row r="111" spans="4:23" x14ac:dyDescent="0.2">
      <c r="D111" s="149"/>
      <c r="G111" s="8"/>
      <c r="H111" s="17"/>
      <c r="I111" s="20"/>
      <c r="J111" s="104"/>
      <c r="N111"/>
      <c r="O111" s="2"/>
      <c r="S111" s="19"/>
      <c r="U111" s="17"/>
      <c r="V111" s="17"/>
      <c r="W111" s="17"/>
    </row>
    <row r="112" spans="4:23" x14ac:dyDescent="0.2">
      <c r="D112" s="149"/>
      <c r="G112" s="8"/>
      <c r="H112" s="17"/>
      <c r="I112" s="20"/>
      <c r="J112" s="104"/>
      <c r="N112"/>
      <c r="O112" s="2"/>
      <c r="S112" s="19"/>
      <c r="U112" s="17"/>
      <c r="V112" s="17"/>
      <c r="W112" s="17"/>
    </row>
    <row r="113" spans="4:23" x14ac:dyDescent="0.2">
      <c r="D113" s="149"/>
      <c r="G113" s="8"/>
      <c r="H113" s="17"/>
      <c r="I113" s="20"/>
      <c r="J113" s="104"/>
      <c r="N113"/>
      <c r="O113" s="2"/>
      <c r="S113" s="19"/>
      <c r="U113" s="17"/>
      <c r="V113" s="17"/>
      <c r="W113" s="17"/>
    </row>
    <row r="114" spans="4:23" x14ac:dyDescent="0.2">
      <c r="D114" s="149"/>
      <c r="G114" s="8"/>
      <c r="H114" s="17"/>
      <c r="I114" s="20"/>
      <c r="J114" s="104"/>
      <c r="N114"/>
      <c r="O114" s="2"/>
      <c r="S114" s="19"/>
      <c r="U114" s="17"/>
      <c r="V114" s="17"/>
      <c r="W114" s="17"/>
    </row>
    <row r="115" spans="4:23" x14ac:dyDescent="0.2">
      <c r="D115" s="149"/>
      <c r="G115" s="8"/>
      <c r="H115" s="17"/>
      <c r="I115" s="20"/>
      <c r="J115" s="104"/>
      <c r="N115"/>
      <c r="O115" s="2"/>
      <c r="S115" s="19"/>
      <c r="U115" s="17"/>
      <c r="V115" s="17"/>
      <c r="W115" s="17"/>
    </row>
    <row r="116" spans="4:23" x14ac:dyDescent="0.2">
      <c r="D116" s="149"/>
      <c r="G116" s="8"/>
      <c r="H116" s="17"/>
      <c r="I116" s="20"/>
      <c r="J116" s="104"/>
      <c r="N116"/>
      <c r="O116" s="2"/>
      <c r="S116" s="19"/>
      <c r="U116" s="17"/>
      <c r="V116" s="17"/>
      <c r="W116" s="17"/>
    </row>
    <row r="117" spans="4:23" x14ac:dyDescent="0.2">
      <c r="D117" s="149"/>
      <c r="G117" s="8"/>
      <c r="H117" s="17"/>
      <c r="I117" s="20"/>
      <c r="J117" s="104"/>
      <c r="N117"/>
      <c r="O117" s="2"/>
      <c r="S117" s="19"/>
      <c r="U117" s="17"/>
      <c r="V117" s="17"/>
      <c r="W117" s="17"/>
    </row>
    <row r="118" spans="4:23" x14ac:dyDescent="0.2">
      <c r="D118" s="149"/>
      <c r="G118" s="8"/>
      <c r="H118" s="17"/>
      <c r="I118" s="20"/>
      <c r="J118" s="104"/>
      <c r="N118"/>
      <c r="O118" s="2"/>
      <c r="S118" s="19"/>
      <c r="U118" s="17"/>
      <c r="V118" s="17"/>
      <c r="W118" s="17"/>
    </row>
    <row r="119" spans="4:23" x14ac:dyDescent="0.2">
      <c r="D119" s="149"/>
      <c r="G119" s="8"/>
      <c r="H119" s="17"/>
      <c r="I119" s="20"/>
      <c r="J119" s="104"/>
      <c r="N119"/>
      <c r="O119" s="2"/>
      <c r="S119" s="19"/>
      <c r="U119" s="17"/>
      <c r="V119" s="17"/>
      <c r="W119" s="17"/>
    </row>
    <row r="120" spans="4:23" x14ac:dyDescent="0.2">
      <c r="D120" s="149"/>
      <c r="G120" s="8"/>
      <c r="H120" s="17"/>
      <c r="I120" s="20"/>
      <c r="J120" s="104"/>
      <c r="N120"/>
      <c r="O120" s="2"/>
      <c r="S120" s="19"/>
      <c r="U120" s="17"/>
      <c r="V120" s="17"/>
      <c r="W120" s="17"/>
    </row>
    <row r="121" spans="4:23" x14ac:dyDescent="0.2">
      <c r="D121" s="149"/>
      <c r="G121" s="8"/>
      <c r="H121" s="17"/>
      <c r="I121" s="20"/>
      <c r="J121" s="104"/>
      <c r="N121"/>
      <c r="O121" s="2"/>
      <c r="S121" s="19"/>
      <c r="U121" s="17"/>
      <c r="V121" s="17"/>
      <c r="W121" s="17"/>
    </row>
    <row r="122" spans="4:23" x14ac:dyDescent="0.2">
      <c r="D122" s="149"/>
      <c r="G122" s="8"/>
      <c r="H122" s="17"/>
      <c r="I122" s="20"/>
      <c r="J122" s="104"/>
      <c r="N122"/>
      <c r="O122" s="2"/>
      <c r="S122" s="19"/>
      <c r="U122" s="17"/>
      <c r="V122" s="17"/>
      <c r="W122" s="17"/>
    </row>
    <row r="123" spans="4:23" x14ac:dyDescent="0.2">
      <c r="D123" s="149"/>
      <c r="G123" s="8"/>
      <c r="H123" s="17"/>
      <c r="I123" s="20"/>
      <c r="J123" s="104"/>
      <c r="N123"/>
      <c r="O123" s="2"/>
      <c r="S123" s="19"/>
      <c r="U123" s="17"/>
      <c r="V123" s="17"/>
      <c r="W123" s="17"/>
    </row>
    <row r="124" spans="4:23" x14ac:dyDescent="0.2">
      <c r="D124" s="149"/>
      <c r="G124" s="8"/>
      <c r="H124" s="17"/>
      <c r="I124" s="20"/>
      <c r="J124" s="104"/>
      <c r="N124"/>
      <c r="O124" s="2"/>
      <c r="S124" s="19"/>
      <c r="U124" s="17"/>
      <c r="V124" s="17"/>
      <c r="W124" s="17"/>
    </row>
    <row r="125" spans="4:23" x14ac:dyDescent="0.2">
      <c r="D125" s="149"/>
      <c r="G125" s="8"/>
      <c r="H125" s="17"/>
      <c r="I125" s="20"/>
      <c r="J125" s="104"/>
      <c r="N125"/>
      <c r="O125" s="2"/>
      <c r="S125" s="19"/>
      <c r="U125" s="17"/>
      <c r="V125" s="17"/>
      <c r="W125" s="17"/>
    </row>
    <row r="126" spans="4:23" x14ac:dyDescent="0.2">
      <c r="D126" s="149"/>
      <c r="G126" s="8"/>
      <c r="H126" s="17"/>
      <c r="I126" s="20"/>
      <c r="J126" s="104"/>
      <c r="N126"/>
      <c r="O126" s="2"/>
      <c r="S126" s="19"/>
      <c r="U126" s="17"/>
      <c r="V126" s="17"/>
      <c r="W126" s="17"/>
    </row>
    <row r="127" spans="4:23" x14ac:dyDescent="0.2">
      <c r="D127" s="149"/>
      <c r="G127" s="8"/>
      <c r="H127" s="17"/>
      <c r="I127" s="20"/>
      <c r="J127" s="104"/>
      <c r="N127"/>
      <c r="O127" s="2"/>
      <c r="S127" s="19"/>
      <c r="U127" s="17"/>
      <c r="V127" s="17"/>
      <c r="W127" s="17"/>
    </row>
    <row r="128" spans="4:23" x14ac:dyDescent="0.2">
      <c r="D128" s="149"/>
      <c r="G128" s="8"/>
      <c r="H128" s="17"/>
      <c r="I128" s="20"/>
      <c r="J128" s="104"/>
      <c r="N128"/>
      <c r="O128" s="2"/>
      <c r="S128" s="19"/>
      <c r="U128" s="17"/>
      <c r="V128" s="17"/>
      <c r="W128" s="17"/>
    </row>
    <row r="129" spans="4:23" x14ac:dyDescent="0.2">
      <c r="D129" s="149"/>
      <c r="G129" s="8"/>
      <c r="H129" s="17"/>
      <c r="I129" s="20"/>
      <c r="J129" s="104"/>
      <c r="N129"/>
      <c r="O129" s="2"/>
      <c r="S129" s="19"/>
      <c r="U129" s="17"/>
      <c r="V129" s="17"/>
      <c r="W129" s="17"/>
    </row>
    <row r="130" spans="4:23" x14ac:dyDescent="0.2">
      <c r="D130" s="149"/>
      <c r="G130" s="8"/>
      <c r="H130" s="17"/>
      <c r="I130" s="20"/>
      <c r="J130" s="104"/>
      <c r="N130"/>
      <c r="O130" s="2"/>
      <c r="S130" s="19"/>
      <c r="U130" s="17"/>
      <c r="V130" s="17"/>
      <c r="W130" s="17"/>
    </row>
    <row r="131" spans="4:23" x14ac:dyDescent="0.2">
      <c r="D131" s="149"/>
      <c r="G131" s="8"/>
      <c r="H131" s="17"/>
      <c r="I131" s="20"/>
      <c r="J131" s="104"/>
      <c r="N131"/>
      <c r="O131" s="2"/>
      <c r="S131" s="19"/>
      <c r="U131" s="17"/>
      <c r="V131" s="17"/>
      <c r="W131" s="17"/>
    </row>
    <row r="132" spans="4:23" x14ac:dyDescent="0.2">
      <c r="D132" s="149"/>
      <c r="G132" s="8"/>
      <c r="H132" s="17"/>
      <c r="I132" s="20"/>
      <c r="J132" s="104"/>
      <c r="N132"/>
      <c r="O132" s="2"/>
      <c r="S132" s="19"/>
      <c r="U132" s="17"/>
      <c r="V132" s="17"/>
      <c r="W132" s="17"/>
    </row>
    <row r="133" spans="4:23" x14ac:dyDescent="0.2">
      <c r="D133" s="149"/>
      <c r="G133" s="8"/>
      <c r="H133" s="17"/>
      <c r="I133" s="20"/>
      <c r="J133" s="104"/>
      <c r="N133"/>
      <c r="O133" s="2"/>
      <c r="S133" s="19"/>
      <c r="U133" s="17"/>
      <c r="V133" s="17"/>
      <c r="W133" s="17"/>
    </row>
    <row r="134" spans="4:23" x14ac:dyDescent="0.2">
      <c r="D134" s="149"/>
      <c r="G134" s="8"/>
      <c r="H134" s="17"/>
      <c r="I134" s="20"/>
      <c r="J134" s="104"/>
      <c r="N134"/>
      <c r="O134" s="2"/>
      <c r="S134" s="19"/>
      <c r="U134" s="17"/>
      <c r="V134" s="17"/>
      <c r="W134" s="17"/>
    </row>
    <row r="135" spans="4:23" x14ac:dyDescent="0.2">
      <c r="D135" s="149"/>
      <c r="G135" s="8"/>
      <c r="H135" s="17"/>
      <c r="I135" s="20"/>
      <c r="J135" s="104"/>
      <c r="N135"/>
      <c r="O135" s="2"/>
      <c r="S135" s="19"/>
      <c r="U135" s="17"/>
      <c r="V135" s="17"/>
      <c r="W135" s="17"/>
    </row>
    <row r="136" spans="4:23" x14ac:dyDescent="0.2">
      <c r="D136" s="149"/>
      <c r="G136" s="8"/>
      <c r="H136" s="17"/>
      <c r="I136" s="20"/>
      <c r="J136" s="104"/>
      <c r="N136"/>
      <c r="O136" s="2"/>
      <c r="S136" s="19"/>
      <c r="U136" s="17"/>
      <c r="V136" s="17"/>
      <c r="W136" s="17"/>
    </row>
    <row r="137" spans="4:23" x14ac:dyDescent="0.2">
      <c r="D137" s="149"/>
      <c r="G137" s="8"/>
      <c r="H137" s="17"/>
      <c r="I137" s="20"/>
      <c r="J137" s="104"/>
      <c r="N137"/>
      <c r="O137" s="2"/>
      <c r="S137" s="19"/>
      <c r="U137" s="17"/>
      <c r="V137" s="17"/>
      <c r="W137" s="17"/>
    </row>
    <row r="138" spans="4:23" x14ac:dyDescent="0.2">
      <c r="D138" s="149"/>
      <c r="G138" s="8"/>
      <c r="H138" s="17"/>
      <c r="I138" s="20"/>
      <c r="J138" s="104"/>
      <c r="N138"/>
      <c r="O138" s="2"/>
      <c r="S138" s="19"/>
      <c r="U138" s="17"/>
      <c r="V138" s="17"/>
      <c r="W138" s="17"/>
    </row>
    <row r="139" spans="4:23" x14ac:dyDescent="0.2">
      <c r="D139" s="149"/>
      <c r="G139" s="8"/>
      <c r="H139" s="17"/>
      <c r="I139" s="20"/>
      <c r="J139" s="104"/>
      <c r="N139"/>
      <c r="O139" s="2"/>
      <c r="S139" s="19"/>
      <c r="U139" s="17"/>
      <c r="V139" s="17"/>
      <c r="W139" s="17"/>
    </row>
    <row r="140" spans="4:23" x14ac:dyDescent="0.2">
      <c r="D140" s="149"/>
      <c r="G140" s="8"/>
      <c r="H140" s="17"/>
      <c r="I140" s="20"/>
      <c r="J140" s="104"/>
      <c r="N140"/>
      <c r="O140" s="2"/>
      <c r="S140" s="19"/>
      <c r="U140" s="17"/>
      <c r="V140" s="17"/>
      <c r="W140" s="17"/>
    </row>
    <row r="141" spans="4:23" x14ac:dyDescent="0.2">
      <c r="D141" s="149"/>
      <c r="G141" s="8"/>
      <c r="H141" s="17"/>
      <c r="I141" s="20"/>
      <c r="J141" s="104"/>
      <c r="N141"/>
      <c r="O141" s="2"/>
      <c r="S141" s="19"/>
      <c r="U141" s="17"/>
      <c r="V141" s="17"/>
      <c r="W141" s="17"/>
    </row>
    <row r="142" spans="4:23" x14ac:dyDescent="0.2">
      <c r="D142" s="149"/>
      <c r="G142" s="8"/>
      <c r="H142" s="17"/>
      <c r="I142" s="20"/>
      <c r="J142" s="104"/>
      <c r="N142"/>
      <c r="O142" s="2"/>
      <c r="S142" s="19"/>
      <c r="U142" s="17"/>
      <c r="V142" s="17"/>
      <c r="W142" s="17"/>
    </row>
    <row r="143" spans="4:23" x14ac:dyDescent="0.2">
      <c r="D143" s="149"/>
      <c r="G143" s="8"/>
      <c r="H143" s="17"/>
      <c r="I143" s="20"/>
      <c r="J143" s="104"/>
      <c r="N143"/>
      <c r="O143" s="2"/>
      <c r="S143" s="19"/>
      <c r="U143" s="17"/>
      <c r="V143" s="17"/>
      <c r="W143" s="17"/>
    </row>
    <row r="144" spans="4:23" x14ac:dyDescent="0.2">
      <c r="D144" s="149"/>
      <c r="G144" s="8"/>
      <c r="H144" s="17"/>
      <c r="I144" s="20"/>
      <c r="J144" s="104"/>
      <c r="N144"/>
      <c r="O144" s="2"/>
      <c r="S144" s="19"/>
      <c r="U144" s="17"/>
      <c r="V144" s="17"/>
      <c r="W144" s="17"/>
    </row>
    <row r="145" spans="4:23" x14ac:dyDescent="0.2">
      <c r="D145" s="149"/>
      <c r="G145" s="8"/>
      <c r="H145" s="17"/>
      <c r="I145" s="20"/>
      <c r="J145" s="104"/>
      <c r="N145"/>
      <c r="O145" s="2"/>
      <c r="S145" s="19"/>
      <c r="U145" s="17"/>
      <c r="V145" s="17"/>
      <c r="W145" s="17"/>
    </row>
    <row r="146" spans="4:23" x14ac:dyDescent="0.2">
      <c r="D146" s="149"/>
      <c r="G146" s="8"/>
      <c r="H146" s="17"/>
      <c r="I146" s="20"/>
      <c r="J146" s="104"/>
      <c r="N146"/>
      <c r="O146" s="2"/>
      <c r="S146" s="19"/>
      <c r="U146" s="17"/>
      <c r="V146" s="17"/>
      <c r="W146" s="17"/>
    </row>
    <row r="147" spans="4:23" x14ac:dyDescent="0.2">
      <c r="D147" s="149"/>
      <c r="G147" s="8"/>
      <c r="H147" s="17"/>
      <c r="I147" s="20"/>
      <c r="J147" s="104"/>
      <c r="N147"/>
      <c r="O147" s="2"/>
      <c r="S147" s="19"/>
      <c r="U147" s="17"/>
      <c r="V147" s="17"/>
      <c r="W147" s="17"/>
    </row>
    <row r="148" spans="4:23" x14ac:dyDescent="0.2">
      <c r="D148" s="149"/>
      <c r="G148" s="8"/>
      <c r="H148" s="17"/>
      <c r="I148" s="20"/>
      <c r="J148" s="104"/>
      <c r="N148"/>
      <c r="O148" s="2"/>
      <c r="S148" s="19"/>
      <c r="U148" s="17"/>
      <c r="V148" s="17"/>
      <c r="W148" s="17"/>
    </row>
    <row r="149" spans="4:23" x14ac:dyDescent="0.2">
      <c r="D149" s="149"/>
      <c r="G149" s="8"/>
      <c r="H149" s="17"/>
      <c r="I149" s="20"/>
      <c r="J149" s="104"/>
      <c r="N149"/>
      <c r="O149" s="2"/>
      <c r="S149" s="19"/>
      <c r="U149" s="17"/>
      <c r="V149" s="17"/>
      <c r="W149" s="17"/>
    </row>
    <row r="150" spans="4:23" x14ac:dyDescent="0.2">
      <c r="D150" s="149"/>
      <c r="G150" s="8"/>
      <c r="H150" s="17"/>
      <c r="I150" s="20"/>
      <c r="J150" s="104"/>
      <c r="N150"/>
      <c r="O150" s="2"/>
      <c r="S150" s="19"/>
      <c r="U150" s="17"/>
      <c r="V150" s="17"/>
      <c r="W150" s="17"/>
    </row>
    <row r="151" spans="4:23" x14ac:dyDescent="0.2">
      <c r="D151" s="149"/>
      <c r="G151" s="8"/>
      <c r="H151" s="17"/>
      <c r="I151" s="20"/>
      <c r="J151" s="104"/>
      <c r="N151"/>
      <c r="O151" s="2"/>
      <c r="S151" s="19"/>
      <c r="U151" s="17"/>
      <c r="V151" s="17"/>
      <c r="W151" s="17"/>
    </row>
    <row r="152" spans="4:23" x14ac:dyDescent="0.2">
      <c r="D152" s="149"/>
      <c r="G152" s="8"/>
      <c r="H152" s="17"/>
      <c r="I152" s="20"/>
      <c r="J152" s="104"/>
      <c r="N152"/>
      <c r="O152" s="2"/>
      <c r="S152" s="19"/>
      <c r="U152" s="17"/>
      <c r="V152" s="17"/>
      <c r="W152" s="17"/>
    </row>
    <row r="153" spans="4:23" x14ac:dyDescent="0.2">
      <c r="D153" s="149"/>
      <c r="G153" s="8"/>
      <c r="H153" s="17"/>
      <c r="I153" s="20"/>
      <c r="J153" s="104"/>
      <c r="N153"/>
      <c r="O153" s="2"/>
      <c r="S153" s="19"/>
      <c r="U153" s="17"/>
      <c r="V153" s="17"/>
      <c r="W153" s="17"/>
    </row>
    <row r="154" spans="4:23" x14ac:dyDescent="0.2">
      <c r="D154" s="149"/>
      <c r="G154" s="8"/>
      <c r="H154" s="17"/>
      <c r="I154" s="20"/>
      <c r="J154" s="104"/>
      <c r="N154"/>
      <c r="O154" s="2"/>
      <c r="S154" s="19"/>
      <c r="U154" s="17"/>
      <c r="V154" s="17"/>
      <c r="W154" s="17"/>
    </row>
    <row r="155" spans="4:23" x14ac:dyDescent="0.2">
      <c r="D155" s="149"/>
      <c r="G155" s="8"/>
      <c r="H155" s="17"/>
      <c r="I155" s="20"/>
      <c r="J155" s="104"/>
      <c r="N155"/>
      <c r="O155" s="2"/>
      <c r="S155" s="19"/>
      <c r="U155" s="17"/>
      <c r="V155" s="17"/>
      <c r="W155" s="17"/>
    </row>
    <row r="156" spans="4:23" x14ac:dyDescent="0.2">
      <c r="D156" s="149"/>
      <c r="G156" s="8"/>
      <c r="H156" s="17"/>
      <c r="I156" s="20"/>
      <c r="J156" s="104"/>
      <c r="N156"/>
      <c r="O156" s="2"/>
      <c r="S156" s="19"/>
      <c r="U156" s="17"/>
      <c r="V156" s="17"/>
      <c r="W156" s="17"/>
    </row>
    <row r="157" spans="4:23" x14ac:dyDescent="0.2">
      <c r="D157" s="149"/>
      <c r="G157" s="8"/>
      <c r="H157" s="17"/>
      <c r="I157" s="20"/>
      <c r="J157" s="104"/>
      <c r="N157"/>
      <c r="O157" s="2"/>
      <c r="S157" s="19"/>
      <c r="U157" s="17"/>
      <c r="V157" s="17"/>
      <c r="W157" s="17"/>
    </row>
    <row r="158" spans="4:23" x14ac:dyDescent="0.2">
      <c r="D158" s="149"/>
      <c r="G158" s="8"/>
      <c r="H158" s="17"/>
      <c r="I158" s="20"/>
      <c r="J158" s="104"/>
      <c r="N158"/>
      <c r="O158" s="2"/>
      <c r="S158" s="19"/>
      <c r="U158" s="17"/>
      <c r="V158" s="17"/>
      <c r="W158" s="17"/>
    </row>
    <row r="159" spans="4:23" x14ac:dyDescent="0.2">
      <c r="D159" s="149"/>
      <c r="G159" s="8"/>
      <c r="H159" s="17"/>
      <c r="I159" s="20"/>
      <c r="J159" s="104"/>
      <c r="N159"/>
      <c r="O159" s="2"/>
      <c r="S159" s="19"/>
      <c r="U159" s="17"/>
      <c r="V159" s="17"/>
      <c r="W159" s="17"/>
    </row>
    <row r="160" spans="4:23" x14ac:dyDescent="0.2">
      <c r="D160" s="149"/>
      <c r="G160" s="8"/>
      <c r="H160" s="17"/>
      <c r="I160" s="20"/>
      <c r="J160" s="104"/>
      <c r="N160"/>
      <c r="O160" s="2"/>
      <c r="S160" s="19"/>
      <c r="U160" s="17"/>
      <c r="V160" s="17"/>
      <c r="W160" s="17"/>
    </row>
    <row r="161" spans="4:23" x14ac:dyDescent="0.2">
      <c r="D161" s="149"/>
      <c r="G161" s="8"/>
      <c r="H161" s="17"/>
      <c r="I161" s="20"/>
      <c r="J161" s="104"/>
      <c r="N161"/>
      <c r="O161" s="2"/>
      <c r="S161" s="19"/>
      <c r="U161" s="17"/>
      <c r="V161" s="17"/>
      <c r="W161" s="17"/>
    </row>
    <row r="162" spans="4:23" x14ac:dyDescent="0.2">
      <c r="D162" s="149"/>
      <c r="G162" s="8"/>
      <c r="H162" s="17"/>
      <c r="I162" s="20"/>
      <c r="J162" s="104"/>
      <c r="N162"/>
      <c r="O162" s="2"/>
      <c r="S162" s="19"/>
      <c r="U162" s="17"/>
      <c r="V162" s="17"/>
      <c r="W162" s="17"/>
    </row>
    <row r="163" spans="4:23" x14ac:dyDescent="0.2">
      <c r="D163" s="149"/>
      <c r="G163" s="8"/>
      <c r="H163" s="17"/>
      <c r="I163" s="20"/>
      <c r="J163" s="104"/>
      <c r="N163"/>
      <c r="O163" s="2"/>
      <c r="S163" s="19"/>
      <c r="U163" s="17"/>
      <c r="V163" s="17"/>
      <c r="W163" s="17"/>
    </row>
    <row r="164" spans="4:23" x14ac:dyDescent="0.2">
      <c r="D164" s="149"/>
      <c r="G164" s="8"/>
      <c r="H164" s="17"/>
      <c r="I164" s="20"/>
      <c r="J164" s="104"/>
      <c r="N164"/>
      <c r="O164" s="2"/>
      <c r="S164" s="19"/>
      <c r="U164" s="17"/>
      <c r="V164" s="17"/>
      <c r="W164" s="17"/>
    </row>
    <row r="165" spans="4:23" x14ac:dyDescent="0.2">
      <c r="D165" s="149"/>
      <c r="G165" s="8"/>
      <c r="H165" s="17"/>
      <c r="I165" s="20"/>
      <c r="J165" s="104"/>
      <c r="N165"/>
      <c r="O165" s="2"/>
      <c r="S165" s="19"/>
      <c r="U165" s="17"/>
      <c r="V165" s="17"/>
      <c r="W165" s="17"/>
    </row>
    <row r="166" spans="4:23" x14ac:dyDescent="0.2">
      <c r="D166" s="149"/>
      <c r="G166" s="8"/>
      <c r="H166" s="17"/>
      <c r="I166" s="20"/>
      <c r="J166" s="104"/>
      <c r="N166"/>
      <c r="O166" s="2"/>
      <c r="S166" s="19"/>
      <c r="U166" s="17"/>
      <c r="V166" s="17"/>
      <c r="W166" s="17"/>
    </row>
    <row r="167" spans="4:23" x14ac:dyDescent="0.2">
      <c r="D167" s="149"/>
      <c r="G167" s="8"/>
      <c r="H167" s="17"/>
      <c r="I167" s="20"/>
      <c r="J167" s="104"/>
      <c r="N167"/>
      <c r="O167" s="2"/>
      <c r="S167" s="19"/>
      <c r="U167" s="17"/>
      <c r="V167" s="17"/>
      <c r="W167" s="17"/>
    </row>
    <row r="168" spans="4:23" x14ac:dyDescent="0.2">
      <c r="D168" s="149"/>
      <c r="G168" s="8"/>
      <c r="H168" s="17"/>
      <c r="I168" s="20"/>
      <c r="J168" s="104"/>
      <c r="N168"/>
      <c r="O168" s="2"/>
      <c r="S168" s="19"/>
      <c r="U168" s="17"/>
      <c r="V168" s="17"/>
      <c r="W168" s="17"/>
    </row>
    <row r="169" spans="4:23" x14ac:dyDescent="0.2">
      <c r="D169" s="149"/>
      <c r="G169" s="8"/>
      <c r="H169" s="17"/>
      <c r="I169" s="20"/>
      <c r="J169" s="104"/>
      <c r="N169"/>
      <c r="O169" s="2"/>
      <c r="S169" s="19"/>
      <c r="U169" s="17"/>
      <c r="V169" s="17"/>
      <c r="W169" s="17"/>
    </row>
    <row r="170" spans="4:23" x14ac:dyDescent="0.2">
      <c r="D170" s="149"/>
      <c r="G170" s="8"/>
      <c r="H170" s="17"/>
      <c r="I170" s="20"/>
      <c r="J170" s="104"/>
      <c r="N170"/>
      <c r="O170" s="2"/>
      <c r="S170" s="19"/>
      <c r="U170" s="17"/>
      <c r="V170" s="17"/>
      <c r="W170" s="17"/>
    </row>
    <row r="171" spans="4:23" x14ac:dyDescent="0.2">
      <c r="D171" s="149"/>
      <c r="G171" s="8"/>
      <c r="H171" s="17"/>
      <c r="I171" s="20"/>
      <c r="J171" s="104"/>
      <c r="N171"/>
      <c r="O171" s="2"/>
      <c r="S171" s="19"/>
      <c r="U171" s="17"/>
      <c r="V171" s="17"/>
      <c r="W171" s="17"/>
    </row>
    <row r="172" spans="4:23" x14ac:dyDescent="0.2">
      <c r="D172" s="149"/>
      <c r="G172" s="8"/>
      <c r="H172" s="17"/>
      <c r="I172" s="20"/>
      <c r="J172" s="104"/>
      <c r="N172"/>
      <c r="O172" s="2"/>
      <c r="S172" s="19"/>
      <c r="U172" s="17"/>
      <c r="V172" s="17"/>
      <c r="W172" s="17"/>
    </row>
    <row r="173" spans="4:23" x14ac:dyDescent="0.2">
      <c r="D173" s="149"/>
      <c r="G173" s="8"/>
      <c r="H173" s="17"/>
      <c r="I173" s="20"/>
      <c r="J173" s="104"/>
      <c r="N173"/>
      <c r="O173" s="2"/>
      <c r="S173" s="19"/>
      <c r="U173" s="17"/>
      <c r="V173" s="17"/>
      <c r="W173" s="17"/>
    </row>
    <row r="174" spans="4:23" x14ac:dyDescent="0.2">
      <c r="D174" s="149"/>
      <c r="G174" s="8"/>
      <c r="H174" s="17"/>
      <c r="I174" s="20"/>
      <c r="J174" s="104"/>
      <c r="N174"/>
      <c r="O174" s="2"/>
      <c r="S174" s="19"/>
      <c r="U174" s="17"/>
      <c r="V174" s="17"/>
      <c r="W174" s="17"/>
    </row>
    <row r="175" spans="4:23" x14ac:dyDescent="0.2">
      <c r="D175" s="149"/>
      <c r="G175" s="8"/>
      <c r="H175" s="17"/>
      <c r="I175" s="20"/>
      <c r="J175" s="104"/>
      <c r="N175"/>
      <c r="O175" s="2"/>
      <c r="S175" s="19"/>
      <c r="U175" s="17"/>
      <c r="V175" s="17"/>
      <c r="W175" s="17"/>
    </row>
    <row r="176" spans="4:23" x14ac:dyDescent="0.2">
      <c r="D176" s="149"/>
      <c r="G176" s="8"/>
      <c r="H176" s="17"/>
      <c r="I176" s="20"/>
      <c r="J176" s="104"/>
      <c r="N176"/>
      <c r="O176" s="2"/>
      <c r="S176" s="19"/>
      <c r="U176" s="17"/>
      <c r="V176" s="17"/>
      <c r="W176" s="17"/>
    </row>
    <row r="177" spans="4:23" x14ac:dyDescent="0.2">
      <c r="D177" s="149"/>
      <c r="G177" s="8"/>
      <c r="H177" s="17"/>
      <c r="I177" s="20"/>
      <c r="J177" s="104"/>
      <c r="N177"/>
      <c r="O177" s="2"/>
      <c r="S177" s="19"/>
      <c r="U177" s="17"/>
      <c r="V177" s="17"/>
      <c r="W177" s="17"/>
    </row>
    <row r="178" spans="4:23" x14ac:dyDescent="0.2">
      <c r="D178" s="149"/>
      <c r="G178" s="8"/>
      <c r="H178" s="17"/>
      <c r="I178" s="20"/>
      <c r="J178" s="104"/>
      <c r="N178"/>
      <c r="O178" s="2"/>
      <c r="S178" s="19"/>
      <c r="U178" s="17"/>
      <c r="V178" s="17"/>
      <c r="W178" s="17"/>
    </row>
    <row r="179" spans="4:23" x14ac:dyDescent="0.2">
      <c r="D179" s="149"/>
      <c r="G179" s="8"/>
      <c r="H179" s="17"/>
      <c r="I179" s="20"/>
      <c r="J179" s="104"/>
      <c r="N179"/>
      <c r="O179" s="2"/>
      <c r="S179" s="19"/>
      <c r="U179" s="17"/>
      <c r="V179" s="17"/>
      <c r="W179" s="17"/>
    </row>
    <row r="180" spans="4:23" x14ac:dyDescent="0.2">
      <c r="D180" s="149"/>
      <c r="G180" s="8"/>
      <c r="H180" s="17"/>
      <c r="I180" s="20"/>
      <c r="J180" s="104"/>
      <c r="N180"/>
      <c r="O180" s="2"/>
      <c r="S180" s="19"/>
      <c r="U180" s="17"/>
      <c r="V180" s="17"/>
      <c r="W180" s="17"/>
    </row>
    <row r="181" spans="4:23" x14ac:dyDescent="0.2">
      <c r="D181" s="149"/>
      <c r="G181" s="8"/>
      <c r="H181" s="17"/>
      <c r="I181" s="20"/>
      <c r="J181" s="104"/>
      <c r="N181"/>
      <c r="O181" s="2"/>
      <c r="S181" s="19"/>
      <c r="U181" s="17"/>
      <c r="V181" s="17"/>
      <c r="W181" s="17"/>
    </row>
    <row r="182" spans="4:23" x14ac:dyDescent="0.2">
      <c r="D182" s="149"/>
      <c r="G182" s="8"/>
      <c r="H182" s="17"/>
      <c r="I182" s="20"/>
      <c r="J182" s="104"/>
      <c r="N182"/>
      <c r="O182" s="2"/>
      <c r="S182" s="19"/>
      <c r="U182" s="17"/>
      <c r="V182" s="17"/>
      <c r="W182" s="17"/>
    </row>
    <row r="183" spans="4:23" x14ac:dyDescent="0.2">
      <c r="D183" s="149"/>
      <c r="G183" s="8"/>
      <c r="H183" s="17"/>
      <c r="I183" s="20"/>
      <c r="J183" s="104"/>
      <c r="N183"/>
      <c r="O183" s="2"/>
      <c r="S183" s="19"/>
      <c r="U183" s="17"/>
      <c r="V183" s="17"/>
      <c r="W183" s="17"/>
    </row>
    <row r="184" spans="4:23" x14ac:dyDescent="0.2">
      <c r="D184" s="149"/>
      <c r="G184" s="8"/>
      <c r="H184" s="17"/>
      <c r="I184" s="20"/>
      <c r="J184" s="104"/>
      <c r="N184"/>
      <c r="O184" s="2"/>
      <c r="S184" s="19"/>
      <c r="U184" s="17"/>
      <c r="V184" s="17"/>
      <c r="W184" s="17"/>
    </row>
    <row r="185" spans="4:23" x14ac:dyDescent="0.2">
      <c r="D185" s="149"/>
      <c r="G185" s="8"/>
      <c r="H185" s="17"/>
      <c r="I185" s="20"/>
      <c r="J185" s="104"/>
      <c r="N185"/>
      <c r="O185" s="2"/>
      <c r="S185" s="19"/>
      <c r="U185" s="17"/>
      <c r="V185" s="17"/>
      <c r="W185" s="17"/>
    </row>
    <row r="186" spans="4:23" x14ac:dyDescent="0.2">
      <c r="D186" s="149"/>
      <c r="G186" s="8"/>
      <c r="H186" s="17"/>
      <c r="I186" s="20"/>
      <c r="J186" s="104"/>
      <c r="N186"/>
      <c r="O186" s="2"/>
      <c r="S186" s="19"/>
      <c r="U186" s="17"/>
      <c r="V186" s="17"/>
      <c r="W186" s="17"/>
    </row>
    <row r="187" spans="4:23" x14ac:dyDescent="0.2">
      <c r="D187" s="149"/>
      <c r="G187" s="8"/>
      <c r="H187" s="17"/>
      <c r="I187" s="20"/>
      <c r="J187" s="104"/>
      <c r="N187"/>
      <c r="O187" s="2"/>
      <c r="S187" s="19"/>
      <c r="U187" s="17"/>
      <c r="V187" s="17"/>
      <c r="W187" s="17"/>
    </row>
    <row r="188" spans="4:23" x14ac:dyDescent="0.2">
      <c r="D188" s="149"/>
      <c r="G188" s="8"/>
      <c r="H188" s="17"/>
      <c r="I188" s="20"/>
      <c r="J188" s="104"/>
      <c r="N188"/>
      <c r="O188" s="2"/>
      <c r="S188" s="19"/>
      <c r="U188" s="17"/>
      <c r="V188" s="17"/>
      <c r="W188" s="17"/>
    </row>
    <row r="189" spans="4:23" x14ac:dyDescent="0.2">
      <c r="D189" s="149"/>
      <c r="G189" s="8"/>
      <c r="H189" s="17"/>
      <c r="I189" s="20"/>
      <c r="J189" s="104"/>
      <c r="N189"/>
      <c r="O189" s="2"/>
      <c r="S189" s="19"/>
      <c r="U189" s="17"/>
      <c r="V189" s="17"/>
      <c r="W189" s="17"/>
    </row>
    <row r="190" spans="4:23" x14ac:dyDescent="0.2">
      <c r="D190" s="149"/>
      <c r="G190" s="8"/>
      <c r="H190" s="17"/>
      <c r="I190" s="20"/>
      <c r="J190" s="104"/>
      <c r="N190"/>
      <c r="O190" s="2"/>
      <c r="S190" s="19"/>
      <c r="U190" s="17"/>
      <c r="V190" s="17"/>
      <c r="W190" s="17"/>
    </row>
    <row r="191" spans="4:23" x14ac:dyDescent="0.2">
      <c r="D191" s="149"/>
      <c r="G191" s="8"/>
      <c r="H191" s="17"/>
      <c r="I191" s="20"/>
      <c r="J191" s="104"/>
      <c r="N191"/>
      <c r="O191" s="2"/>
      <c r="S191" s="19"/>
      <c r="U191" s="17"/>
      <c r="V191" s="17"/>
      <c r="W191" s="17"/>
    </row>
    <row r="192" spans="4:23" x14ac:dyDescent="0.2">
      <c r="D192" s="149"/>
      <c r="G192" s="8"/>
      <c r="H192" s="17"/>
      <c r="I192" s="20"/>
      <c r="J192" s="104"/>
      <c r="N192"/>
      <c r="O192" s="2"/>
      <c r="S192" s="19"/>
      <c r="U192" s="17"/>
      <c r="V192" s="17"/>
      <c r="W192" s="17"/>
    </row>
    <row r="193" spans="4:23" x14ac:dyDescent="0.2">
      <c r="D193" s="149"/>
      <c r="G193" s="8"/>
      <c r="H193" s="17"/>
      <c r="I193" s="20"/>
      <c r="J193" s="104"/>
      <c r="N193"/>
      <c r="O193" s="2"/>
      <c r="S193" s="19"/>
      <c r="U193" s="17"/>
      <c r="V193" s="17"/>
      <c r="W193" s="17"/>
    </row>
    <row r="194" spans="4:23" x14ac:dyDescent="0.2">
      <c r="D194" s="149"/>
      <c r="G194" s="8"/>
      <c r="H194" s="17"/>
      <c r="I194" s="20"/>
      <c r="J194" s="104"/>
      <c r="N194"/>
      <c r="O194" s="2"/>
      <c r="S194" s="19"/>
      <c r="U194" s="17"/>
      <c r="V194" s="17"/>
      <c r="W194" s="17"/>
    </row>
    <row r="195" spans="4:23" x14ac:dyDescent="0.2">
      <c r="D195" s="149"/>
      <c r="G195" s="8"/>
      <c r="H195" s="17"/>
      <c r="I195" s="20"/>
      <c r="J195" s="104"/>
      <c r="N195"/>
      <c r="O195" s="2"/>
      <c r="S195" s="19"/>
      <c r="U195" s="17"/>
      <c r="V195" s="17"/>
      <c r="W195" s="17"/>
    </row>
    <row r="196" spans="4:23" x14ac:dyDescent="0.2">
      <c r="D196" s="149"/>
      <c r="G196" s="8"/>
      <c r="H196" s="17"/>
      <c r="I196" s="20"/>
      <c r="J196" s="104"/>
      <c r="N196"/>
      <c r="O196" s="2"/>
      <c r="S196" s="19"/>
      <c r="U196" s="17"/>
      <c r="V196" s="17"/>
      <c r="W196" s="17"/>
    </row>
    <row r="197" spans="4:23" x14ac:dyDescent="0.2">
      <c r="D197" s="149"/>
      <c r="G197" s="8"/>
      <c r="H197" s="17"/>
      <c r="I197" s="20"/>
      <c r="J197" s="104"/>
      <c r="N197"/>
      <c r="O197" s="2"/>
      <c r="S197" s="19"/>
      <c r="U197" s="17"/>
      <c r="V197" s="17"/>
      <c r="W197" s="17"/>
    </row>
    <row r="198" spans="4:23" x14ac:dyDescent="0.2">
      <c r="D198" s="149"/>
      <c r="G198" s="8"/>
      <c r="H198" s="17"/>
      <c r="I198" s="20"/>
      <c r="J198" s="104"/>
      <c r="N198"/>
      <c r="O198" s="2"/>
      <c r="S198" s="19"/>
      <c r="U198" s="17"/>
      <c r="V198" s="17"/>
      <c r="W198" s="17"/>
    </row>
    <row r="199" spans="4:23" x14ac:dyDescent="0.2">
      <c r="D199" s="149"/>
      <c r="G199" s="8"/>
      <c r="H199" s="17"/>
      <c r="I199" s="20"/>
      <c r="J199" s="104"/>
      <c r="N199"/>
      <c r="O199" s="2"/>
      <c r="S199" s="19"/>
      <c r="U199" s="17"/>
      <c r="V199" s="17"/>
      <c r="W199" s="17"/>
    </row>
    <row r="200" spans="4:23" x14ac:dyDescent="0.2">
      <c r="D200" s="149"/>
      <c r="G200" s="8"/>
      <c r="H200" s="17"/>
      <c r="I200" s="20"/>
      <c r="J200" s="104"/>
      <c r="N200"/>
      <c r="O200" s="2"/>
      <c r="S200" s="19"/>
      <c r="U200" s="17"/>
      <c r="V200" s="17"/>
      <c r="W200" s="17"/>
    </row>
    <row r="201" spans="4:23" x14ac:dyDescent="0.2">
      <c r="D201" s="149"/>
      <c r="G201" s="8"/>
      <c r="H201" s="17"/>
      <c r="I201" s="20"/>
      <c r="J201" s="104"/>
      <c r="N201"/>
      <c r="O201" s="2"/>
      <c r="S201" s="19"/>
      <c r="U201" s="17"/>
      <c r="V201" s="17"/>
      <c r="W201" s="17"/>
    </row>
    <row r="202" spans="4:23" x14ac:dyDescent="0.2">
      <c r="D202" s="149"/>
      <c r="G202" s="8"/>
      <c r="H202" s="17"/>
      <c r="I202" s="20"/>
      <c r="J202" s="104"/>
      <c r="N202"/>
      <c r="O202" s="2"/>
      <c r="S202" s="19"/>
      <c r="U202" s="17"/>
      <c r="V202" s="17"/>
      <c r="W202" s="17"/>
    </row>
    <row r="203" spans="4:23" x14ac:dyDescent="0.2">
      <c r="D203" s="149"/>
      <c r="G203" s="8"/>
      <c r="H203" s="17"/>
      <c r="I203" s="20"/>
      <c r="J203" s="104"/>
      <c r="N203"/>
      <c r="O203" s="2"/>
      <c r="S203" s="19"/>
      <c r="U203" s="17"/>
      <c r="V203" s="17"/>
      <c r="W203" s="17"/>
    </row>
    <row r="204" spans="4:23" x14ac:dyDescent="0.2">
      <c r="D204" s="149"/>
      <c r="G204" s="8"/>
      <c r="H204" s="17"/>
      <c r="I204" s="20"/>
      <c r="J204" s="104"/>
      <c r="N204"/>
      <c r="O204" s="2"/>
      <c r="S204" s="19"/>
      <c r="U204" s="17"/>
      <c r="V204" s="17"/>
      <c r="W204" s="17"/>
    </row>
    <row r="205" spans="4:23" x14ac:dyDescent="0.2">
      <c r="D205" s="149"/>
      <c r="G205" s="8"/>
      <c r="H205" s="17"/>
      <c r="I205" s="20"/>
      <c r="J205" s="104"/>
      <c r="N205"/>
      <c r="O205" s="2"/>
      <c r="S205" s="19"/>
      <c r="U205" s="17"/>
      <c r="V205" s="17"/>
      <c r="W205" s="17"/>
    </row>
    <row r="206" spans="4:23" x14ac:dyDescent="0.2">
      <c r="D206" s="149"/>
      <c r="G206" s="8"/>
      <c r="H206" s="17"/>
      <c r="I206" s="20"/>
      <c r="J206" s="104"/>
      <c r="N206"/>
      <c r="O206" s="2"/>
      <c r="S206" s="19"/>
      <c r="U206" s="17"/>
      <c r="V206" s="17"/>
      <c r="W206" s="17"/>
    </row>
    <row r="207" spans="4:23" x14ac:dyDescent="0.2">
      <c r="D207" s="149"/>
      <c r="G207" s="8"/>
      <c r="H207" s="17"/>
      <c r="I207" s="20"/>
      <c r="J207" s="104"/>
      <c r="N207"/>
      <c r="O207" s="2"/>
      <c r="S207" s="19"/>
      <c r="U207" s="17"/>
      <c r="V207" s="17"/>
      <c r="W207" s="17"/>
    </row>
    <row r="208" spans="4:23" x14ac:dyDescent="0.2">
      <c r="D208" s="149"/>
      <c r="G208" s="8"/>
      <c r="H208" s="17"/>
      <c r="I208" s="20"/>
      <c r="J208" s="104"/>
      <c r="N208"/>
      <c r="O208" s="2"/>
      <c r="S208" s="19"/>
      <c r="U208" s="17"/>
      <c r="V208" s="17"/>
      <c r="W208" s="17"/>
    </row>
    <row r="209" spans="4:23" x14ac:dyDescent="0.2">
      <c r="D209" s="149"/>
      <c r="G209" s="8"/>
      <c r="H209" s="17"/>
      <c r="I209" s="20"/>
      <c r="J209" s="104"/>
      <c r="N209"/>
      <c r="O209" s="2"/>
      <c r="S209" s="19"/>
      <c r="U209" s="17"/>
      <c r="V209" s="17"/>
      <c r="W209" s="17"/>
    </row>
    <row r="210" spans="4:23" x14ac:dyDescent="0.2">
      <c r="D210" s="149"/>
      <c r="G210" s="8"/>
      <c r="H210" s="17"/>
      <c r="I210" s="20"/>
      <c r="J210" s="104"/>
      <c r="N210"/>
      <c r="O210" s="2"/>
      <c r="S210" s="19"/>
      <c r="U210" s="17"/>
      <c r="V210" s="17"/>
      <c r="W210" s="17"/>
    </row>
    <row r="211" spans="4:23" x14ac:dyDescent="0.2">
      <c r="D211" s="149"/>
      <c r="G211" s="8"/>
      <c r="H211" s="17"/>
      <c r="I211" s="20"/>
      <c r="J211" s="104"/>
      <c r="N211"/>
      <c r="O211" s="2"/>
      <c r="S211" s="19"/>
      <c r="U211" s="17"/>
      <c r="V211" s="17"/>
      <c r="W211" s="17"/>
    </row>
    <row r="212" spans="4:23" x14ac:dyDescent="0.2">
      <c r="D212" s="149"/>
      <c r="G212" s="8"/>
      <c r="H212" s="17"/>
      <c r="I212" s="20"/>
      <c r="J212" s="104"/>
      <c r="N212"/>
      <c r="O212" s="2"/>
      <c r="S212" s="19"/>
      <c r="U212" s="17"/>
      <c r="V212" s="17"/>
      <c r="W212" s="17"/>
    </row>
    <row r="213" spans="4:23" x14ac:dyDescent="0.2">
      <c r="D213" s="149"/>
      <c r="G213" s="8"/>
      <c r="H213" s="17"/>
      <c r="I213" s="20"/>
      <c r="J213" s="104"/>
      <c r="N213"/>
      <c r="O213" s="2"/>
      <c r="S213" s="19"/>
      <c r="U213" s="17"/>
      <c r="V213" s="17"/>
      <c r="W213" s="17"/>
    </row>
    <row r="214" spans="4:23" x14ac:dyDescent="0.2">
      <c r="D214" s="149"/>
      <c r="G214" s="8"/>
      <c r="H214" s="17"/>
      <c r="I214" s="20"/>
      <c r="J214" s="104"/>
      <c r="N214"/>
      <c r="O214" s="2"/>
      <c r="S214" s="19"/>
      <c r="U214" s="17"/>
      <c r="V214" s="17"/>
      <c r="W214" s="17"/>
    </row>
    <row r="215" spans="4:23" x14ac:dyDescent="0.2">
      <c r="D215" s="149"/>
      <c r="G215" s="8"/>
      <c r="H215" s="17"/>
      <c r="I215" s="20"/>
      <c r="J215" s="104"/>
      <c r="N215"/>
      <c r="O215" s="2"/>
      <c r="S215" s="19"/>
      <c r="U215" s="17"/>
      <c r="V215" s="17"/>
      <c r="W215" s="17"/>
    </row>
    <row r="216" spans="4:23" x14ac:dyDescent="0.2">
      <c r="D216" s="149"/>
      <c r="G216" s="8"/>
      <c r="H216" s="17"/>
      <c r="I216" s="20"/>
      <c r="J216" s="104"/>
      <c r="N216"/>
      <c r="O216" s="2"/>
      <c r="S216" s="19"/>
      <c r="U216" s="17"/>
      <c r="V216" s="17"/>
      <c r="W216" s="17"/>
    </row>
    <row r="217" spans="4:23" x14ac:dyDescent="0.2">
      <c r="D217" s="149"/>
      <c r="G217" s="8"/>
      <c r="H217" s="17"/>
      <c r="I217" s="20"/>
      <c r="J217" s="104"/>
      <c r="N217"/>
      <c r="O217" s="2"/>
      <c r="S217" s="19"/>
      <c r="U217" s="17"/>
      <c r="V217" s="17"/>
      <c r="W217" s="17"/>
    </row>
    <row r="218" spans="4:23" x14ac:dyDescent="0.2">
      <c r="D218" s="149"/>
      <c r="G218" s="8"/>
      <c r="H218" s="17"/>
      <c r="I218" s="20"/>
      <c r="J218" s="104"/>
      <c r="N218"/>
      <c r="O218" s="2"/>
      <c r="S218" s="19"/>
      <c r="U218" s="17"/>
      <c r="V218" s="17"/>
      <c r="W218" s="17"/>
    </row>
    <row r="219" spans="4:23" x14ac:dyDescent="0.2">
      <c r="D219" s="149"/>
      <c r="G219" s="8"/>
      <c r="H219" s="17"/>
      <c r="I219" s="20"/>
      <c r="J219" s="104"/>
      <c r="N219"/>
      <c r="O219" s="2"/>
      <c r="S219" s="19"/>
      <c r="U219" s="17"/>
      <c r="V219" s="17"/>
      <c r="W219" s="17"/>
    </row>
    <row r="220" spans="4:23" x14ac:dyDescent="0.2">
      <c r="D220" s="149"/>
      <c r="G220" s="8"/>
      <c r="H220" s="17"/>
      <c r="I220" s="20"/>
      <c r="J220" s="104"/>
      <c r="N220"/>
      <c r="O220" s="2"/>
      <c r="S220" s="19"/>
      <c r="U220" s="17"/>
      <c r="V220" s="17"/>
      <c r="W220" s="17"/>
    </row>
    <row r="221" spans="4:23" x14ac:dyDescent="0.2">
      <c r="D221" s="149"/>
      <c r="G221" s="8"/>
      <c r="H221" s="17"/>
      <c r="I221" s="20"/>
      <c r="J221" s="104"/>
      <c r="N221"/>
      <c r="O221" s="2"/>
      <c r="S221" s="19"/>
      <c r="U221" s="17"/>
      <c r="V221" s="17"/>
      <c r="W221" s="17"/>
    </row>
    <row r="222" spans="4:23" x14ac:dyDescent="0.2">
      <c r="D222" s="149"/>
      <c r="G222" s="8"/>
      <c r="H222" s="17"/>
      <c r="I222" s="20"/>
      <c r="J222" s="104"/>
      <c r="N222"/>
      <c r="O222" s="2"/>
      <c r="S222" s="19"/>
      <c r="U222" s="17"/>
      <c r="V222" s="17"/>
      <c r="W222" s="17"/>
    </row>
    <row r="223" spans="4:23" x14ac:dyDescent="0.2">
      <c r="D223" s="149"/>
      <c r="G223" s="8"/>
      <c r="H223" s="17"/>
      <c r="I223" s="20"/>
      <c r="J223" s="104"/>
      <c r="N223"/>
      <c r="O223" s="2"/>
      <c r="S223" s="19"/>
      <c r="U223" s="17"/>
      <c r="V223" s="17"/>
      <c r="W223" s="17"/>
    </row>
    <row r="224" spans="4:23" x14ac:dyDescent="0.2">
      <c r="D224" s="149"/>
      <c r="G224" s="8"/>
      <c r="H224" s="17"/>
      <c r="I224" s="20"/>
      <c r="J224" s="104"/>
      <c r="N224"/>
      <c r="O224" s="2"/>
      <c r="S224" s="19"/>
      <c r="U224" s="17"/>
      <c r="V224" s="17"/>
      <c r="W224" s="17"/>
    </row>
    <row r="225" spans="4:23" x14ac:dyDescent="0.2">
      <c r="D225" s="149"/>
      <c r="G225" s="8"/>
      <c r="H225" s="17"/>
      <c r="I225" s="20"/>
      <c r="J225" s="104"/>
      <c r="N225"/>
      <c r="O225" s="2"/>
      <c r="S225" s="19"/>
      <c r="U225" s="17"/>
      <c r="V225" s="17"/>
      <c r="W225" s="17"/>
    </row>
    <row r="226" spans="4:23" x14ac:dyDescent="0.2">
      <c r="D226" s="149"/>
      <c r="G226" s="8"/>
      <c r="H226" s="17"/>
      <c r="I226" s="20"/>
      <c r="J226" s="104"/>
      <c r="N226"/>
      <c r="O226" s="2"/>
      <c r="S226" s="19"/>
      <c r="U226" s="17"/>
      <c r="V226" s="17"/>
      <c r="W226" s="17"/>
    </row>
    <row r="227" spans="4:23" x14ac:dyDescent="0.2">
      <c r="D227" s="149"/>
      <c r="G227" s="8"/>
      <c r="H227" s="17"/>
      <c r="I227" s="20"/>
      <c r="J227" s="104"/>
      <c r="N227"/>
      <c r="O227" s="2"/>
      <c r="S227" s="19"/>
      <c r="U227" s="17"/>
      <c r="V227" s="17"/>
      <c r="W227" s="17"/>
    </row>
    <row r="228" spans="4:23" x14ac:dyDescent="0.2">
      <c r="D228" s="149"/>
      <c r="G228" s="8"/>
      <c r="H228" s="17"/>
      <c r="I228" s="20"/>
      <c r="J228" s="104"/>
      <c r="N228"/>
      <c r="O228" s="2"/>
      <c r="S228" s="19"/>
      <c r="U228" s="17"/>
      <c r="V228" s="17"/>
      <c r="W228" s="17"/>
    </row>
    <row r="229" spans="4:23" x14ac:dyDescent="0.2">
      <c r="D229" s="149"/>
      <c r="G229" s="8"/>
      <c r="H229" s="17"/>
      <c r="I229" s="20"/>
      <c r="J229" s="104"/>
      <c r="N229"/>
      <c r="O229" s="2"/>
      <c r="S229" s="19"/>
      <c r="U229" s="17"/>
      <c r="V229" s="17"/>
      <c r="W229" s="17"/>
    </row>
    <row r="230" spans="4:23" x14ac:dyDescent="0.2">
      <c r="D230" s="149"/>
      <c r="G230" s="8"/>
      <c r="H230" s="17"/>
      <c r="I230" s="20"/>
      <c r="J230" s="104"/>
      <c r="N230"/>
      <c r="O230" s="2"/>
      <c r="S230" s="19"/>
      <c r="U230" s="17"/>
      <c r="V230" s="17"/>
      <c r="W230" s="17"/>
    </row>
    <row r="231" spans="4:23" x14ac:dyDescent="0.2">
      <c r="D231" s="149"/>
      <c r="G231" s="8"/>
      <c r="H231" s="17"/>
      <c r="I231" s="20"/>
      <c r="J231" s="104"/>
      <c r="N231"/>
      <c r="O231" s="2"/>
      <c r="S231" s="19"/>
      <c r="U231" s="17"/>
      <c r="V231" s="17"/>
      <c r="W231" s="17"/>
    </row>
    <row r="232" spans="4:23" x14ac:dyDescent="0.2">
      <c r="D232" s="149"/>
      <c r="G232" s="8"/>
      <c r="H232" s="17"/>
      <c r="I232" s="20"/>
      <c r="J232" s="104"/>
      <c r="N232"/>
      <c r="O232" s="2"/>
      <c r="S232" s="19"/>
      <c r="U232" s="17"/>
      <c r="V232" s="17"/>
      <c r="W232" s="17"/>
    </row>
    <row r="233" spans="4:23" x14ac:dyDescent="0.2">
      <c r="D233" s="149"/>
      <c r="G233" s="8"/>
      <c r="H233" s="17"/>
      <c r="I233" s="20"/>
      <c r="J233" s="104"/>
      <c r="N233"/>
      <c r="O233" s="2"/>
      <c r="S233" s="19"/>
      <c r="U233" s="17"/>
      <c r="V233" s="17"/>
      <c r="W233" s="17"/>
    </row>
    <row r="234" spans="4:23" x14ac:dyDescent="0.2">
      <c r="D234" s="149"/>
      <c r="G234" s="8"/>
      <c r="H234" s="17"/>
      <c r="I234" s="20"/>
      <c r="J234" s="104"/>
      <c r="N234"/>
      <c r="O234" s="2"/>
      <c r="S234" s="19"/>
      <c r="U234" s="17"/>
      <c r="V234" s="17"/>
      <c r="W234" s="17"/>
    </row>
    <row r="235" spans="4:23" x14ac:dyDescent="0.2">
      <c r="D235" s="149"/>
      <c r="G235" s="8"/>
      <c r="H235" s="17"/>
      <c r="I235" s="20"/>
      <c r="J235" s="104"/>
      <c r="N235"/>
      <c r="O235" s="2"/>
      <c r="S235" s="19"/>
      <c r="U235" s="17"/>
      <c r="V235" s="17"/>
      <c r="W235" s="17"/>
    </row>
    <row r="236" spans="4:23" x14ac:dyDescent="0.2">
      <c r="D236" s="149"/>
      <c r="G236" s="8"/>
      <c r="H236" s="17"/>
      <c r="I236" s="20"/>
      <c r="J236" s="104"/>
      <c r="N236"/>
      <c r="O236" s="2"/>
      <c r="S236" s="19"/>
      <c r="U236" s="17"/>
      <c r="V236" s="17"/>
      <c r="W236" s="17"/>
    </row>
    <row r="237" spans="4:23" x14ac:dyDescent="0.2">
      <c r="D237" s="149"/>
      <c r="G237" s="8"/>
      <c r="H237" s="17"/>
      <c r="I237" s="20"/>
      <c r="J237" s="104"/>
      <c r="N237"/>
      <c r="O237" s="2"/>
      <c r="S237" s="19"/>
      <c r="U237" s="17"/>
      <c r="V237" s="17"/>
      <c r="W237" s="17"/>
    </row>
    <row r="238" spans="4:23" x14ac:dyDescent="0.2">
      <c r="D238" s="149"/>
      <c r="G238" s="8"/>
      <c r="H238" s="17"/>
      <c r="I238" s="20"/>
      <c r="J238" s="104"/>
      <c r="N238"/>
      <c r="O238" s="2"/>
      <c r="S238" s="19"/>
      <c r="U238" s="17"/>
      <c r="V238" s="17"/>
      <c r="W238" s="17"/>
    </row>
    <row r="239" spans="4:23" x14ac:dyDescent="0.2">
      <c r="D239" s="149"/>
      <c r="G239" s="8"/>
      <c r="H239" s="17"/>
      <c r="I239" s="20"/>
      <c r="J239" s="104"/>
      <c r="N239"/>
      <c r="O239" s="2"/>
      <c r="S239" s="19"/>
      <c r="U239" s="17"/>
      <c r="V239" s="17"/>
      <c r="W239" s="17"/>
    </row>
    <row r="240" spans="4:23" x14ac:dyDescent="0.2">
      <c r="D240" s="149"/>
      <c r="G240" s="8"/>
      <c r="H240" s="17"/>
      <c r="I240" s="20"/>
      <c r="J240" s="104"/>
      <c r="N240"/>
      <c r="O240" s="2"/>
      <c r="S240" s="19"/>
      <c r="U240" s="17"/>
      <c r="V240" s="17"/>
      <c r="W240" s="17"/>
    </row>
    <row r="241" spans="4:23" x14ac:dyDescent="0.2">
      <c r="D241" s="149"/>
      <c r="G241" s="8"/>
      <c r="H241" s="17"/>
      <c r="I241" s="20"/>
      <c r="J241" s="104"/>
      <c r="N241"/>
      <c r="O241" s="2"/>
      <c r="S241" s="19"/>
      <c r="U241" s="17"/>
      <c r="V241" s="17"/>
      <c r="W241" s="17"/>
    </row>
    <row r="242" spans="4:23" x14ac:dyDescent="0.2">
      <c r="D242" s="149"/>
      <c r="G242" s="8"/>
      <c r="H242" s="17"/>
      <c r="I242" s="20"/>
      <c r="J242" s="104"/>
      <c r="N242"/>
      <c r="O242" s="2"/>
      <c r="S242" s="19"/>
      <c r="U242" s="17"/>
      <c r="V242" s="17"/>
      <c r="W242" s="17"/>
    </row>
    <row r="243" spans="4:23" x14ac:dyDescent="0.2">
      <c r="D243" s="149"/>
      <c r="G243" s="8"/>
      <c r="H243" s="17"/>
      <c r="I243" s="20"/>
      <c r="J243" s="104"/>
      <c r="N243"/>
      <c r="O243" s="2"/>
      <c r="S243" s="19"/>
      <c r="U243" s="17"/>
      <c r="V243" s="17"/>
      <c r="W243" s="17"/>
    </row>
    <row r="244" spans="4:23" x14ac:dyDescent="0.2">
      <c r="D244" s="149"/>
      <c r="G244" s="8"/>
      <c r="H244" s="17"/>
      <c r="I244" s="20"/>
      <c r="J244" s="104"/>
      <c r="N244"/>
      <c r="O244" s="2"/>
      <c r="S244" s="19"/>
      <c r="U244" s="17"/>
      <c r="V244" s="17"/>
      <c r="W244" s="17"/>
    </row>
    <row r="245" spans="4:23" x14ac:dyDescent="0.2">
      <c r="D245" s="149"/>
      <c r="G245" s="8"/>
      <c r="H245" s="17"/>
      <c r="I245" s="20"/>
      <c r="J245" s="104"/>
      <c r="N245"/>
      <c r="O245" s="2"/>
      <c r="S245" s="19"/>
      <c r="U245" s="17"/>
      <c r="V245" s="17"/>
      <c r="W245" s="17"/>
    </row>
    <row r="246" spans="4:23" x14ac:dyDescent="0.2">
      <c r="D246" s="149"/>
      <c r="G246" s="8"/>
      <c r="H246" s="17"/>
      <c r="I246" s="20"/>
      <c r="J246" s="104"/>
      <c r="N246"/>
      <c r="O246" s="2"/>
      <c r="S246" s="19"/>
      <c r="U246" s="17"/>
      <c r="V246" s="17"/>
      <c r="W246" s="17"/>
    </row>
    <row r="247" spans="4:23" x14ac:dyDescent="0.2">
      <c r="D247" s="149"/>
      <c r="G247" s="8"/>
      <c r="H247" s="17"/>
      <c r="I247" s="20"/>
      <c r="J247" s="104"/>
      <c r="N247"/>
      <c r="O247" s="2"/>
      <c r="S247" s="19"/>
      <c r="U247" s="17"/>
      <c r="V247" s="17"/>
      <c r="W247" s="17"/>
    </row>
    <row r="248" spans="4:23" x14ac:dyDescent="0.2">
      <c r="D248" s="149"/>
      <c r="G248" s="8"/>
      <c r="H248" s="17"/>
      <c r="I248" s="20"/>
      <c r="J248" s="104"/>
      <c r="N248"/>
      <c r="O248" s="2"/>
      <c r="S248" s="19"/>
      <c r="U248" s="17"/>
      <c r="V248" s="17"/>
      <c r="W248" s="17"/>
    </row>
    <row r="249" spans="4:23" x14ac:dyDescent="0.2">
      <c r="D249" s="149"/>
      <c r="G249" s="8"/>
      <c r="H249" s="17"/>
      <c r="I249" s="20"/>
      <c r="J249" s="104"/>
      <c r="N249"/>
      <c r="O249" s="2"/>
      <c r="S249" s="19"/>
      <c r="U249" s="17"/>
      <c r="V249" s="17"/>
      <c r="W249" s="17"/>
    </row>
    <row r="250" spans="4:23" x14ac:dyDescent="0.2">
      <c r="D250" s="149"/>
      <c r="G250" s="8"/>
      <c r="H250" s="17"/>
      <c r="I250" s="20"/>
      <c r="J250" s="104"/>
      <c r="N250"/>
      <c r="O250" s="2"/>
      <c r="S250" s="19"/>
      <c r="U250" s="17"/>
      <c r="V250" s="17"/>
      <c r="W250" s="17"/>
    </row>
    <row r="251" spans="4:23" x14ac:dyDescent="0.2">
      <c r="D251" s="149"/>
      <c r="G251" s="8"/>
      <c r="H251" s="17"/>
      <c r="I251" s="20"/>
      <c r="J251" s="104"/>
      <c r="N251"/>
      <c r="O251" s="2"/>
      <c r="S251" s="19"/>
      <c r="U251" s="17"/>
      <c r="V251" s="17"/>
      <c r="W251" s="17"/>
    </row>
    <row r="252" spans="4:23" x14ac:dyDescent="0.2">
      <c r="D252" s="149"/>
      <c r="G252" s="8"/>
      <c r="H252" s="17"/>
      <c r="I252" s="20"/>
      <c r="J252" s="104"/>
      <c r="N252"/>
      <c r="O252" s="2"/>
      <c r="S252" s="19"/>
      <c r="U252" s="17"/>
      <c r="V252" s="17"/>
      <c r="W252" s="17"/>
    </row>
    <row r="253" spans="4:23" x14ac:dyDescent="0.2">
      <c r="D253" s="149"/>
      <c r="G253" s="8"/>
      <c r="H253" s="17"/>
      <c r="I253" s="20"/>
      <c r="J253" s="104"/>
      <c r="N253"/>
      <c r="O253" s="2"/>
      <c r="S253" s="19"/>
      <c r="U253" s="17"/>
      <c r="V253" s="17"/>
      <c r="W253" s="17"/>
    </row>
    <row r="254" spans="4:23" x14ac:dyDescent="0.2">
      <c r="D254" s="149"/>
      <c r="G254" s="8"/>
      <c r="H254" s="17"/>
      <c r="I254" s="20"/>
      <c r="J254" s="104"/>
      <c r="N254"/>
      <c r="O254" s="2"/>
      <c r="S254" s="19"/>
      <c r="U254" s="17"/>
      <c r="V254" s="17"/>
      <c r="W254" s="17"/>
    </row>
    <row r="255" spans="4:23" x14ac:dyDescent="0.2">
      <c r="D255" s="149"/>
      <c r="G255" s="8"/>
      <c r="H255" s="17"/>
      <c r="I255" s="20"/>
      <c r="J255" s="104"/>
      <c r="N255"/>
      <c r="O255" s="2"/>
      <c r="S255" s="19"/>
      <c r="U255" s="17"/>
      <c r="V255" s="17"/>
      <c r="W255" s="17"/>
    </row>
    <row r="256" spans="4:23" x14ac:dyDescent="0.2">
      <c r="D256" s="149"/>
      <c r="G256" s="8"/>
      <c r="H256" s="17"/>
      <c r="I256" s="20"/>
      <c r="J256" s="104"/>
      <c r="N256"/>
      <c r="O256" s="2"/>
      <c r="S256" s="19"/>
      <c r="U256" s="17"/>
      <c r="V256" s="17"/>
      <c r="W256" s="17"/>
    </row>
    <row r="257" spans="4:23" x14ac:dyDescent="0.2">
      <c r="D257" s="149"/>
      <c r="G257" s="8"/>
      <c r="H257" s="17"/>
      <c r="I257" s="20"/>
      <c r="J257" s="104"/>
      <c r="N257"/>
      <c r="O257" s="2"/>
      <c r="S257" s="19"/>
      <c r="U257" s="17"/>
      <c r="V257" s="17"/>
      <c r="W257" s="17"/>
    </row>
    <row r="258" spans="4:23" x14ac:dyDescent="0.2">
      <c r="D258" s="149"/>
      <c r="G258" s="8"/>
      <c r="H258" s="17"/>
      <c r="I258" s="20"/>
      <c r="J258" s="104"/>
      <c r="N258"/>
      <c r="O258" s="2"/>
      <c r="S258" s="19"/>
      <c r="U258" s="17"/>
      <c r="V258" s="17"/>
      <c r="W258" s="17"/>
    </row>
    <row r="259" spans="4:23" x14ac:dyDescent="0.2">
      <c r="D259" s="149"/>
      <c r="G259" s="8"/>
      <c r="H259" s="17"/>
      <c r="I259" s="20"/>
      <c r="J259" s="104"/>
      <c r="N259"/>
      <c r="O259" s="2"/>
      <c r="S259" s="19"/>
      <c r="U259" s="17"/>
      <c r="V259" s="17"/>
      <c r="W259" s="17"/>
    </row>
    <row r="260" spans="4:23" x14ac:dyDescent="0.2">
      <c r="D260" s="149"/>
      <c r="G260" s="8"/>
      <c r="H260" s="17"/>
      <c r="I260" s="20"/>
      <c r="J260" s="104"/>
      <c r="N260"/>
      <c r="O260" s="2"/>
      <c r="S260" s="19"/>
      <c r="U260" s="17"/>
      <c r="V260" s="17"/>
      <c r="W260" s="17"/>
    </row>
    <row r="261" spans="4:23" x14ac:dyDescent="0.2">
      <c r="D261" s="149"/>
      <c r="G261" s="8"/>
      <c r="H261" s="17"/>
      <c r="I261" s="20"/>
      <c r="J261" s="104"/>
      <c r="N261"/>
      <c r="O261" s="2"/>
      <c r="S261" s="19"/>
      <c r="U261" s="17"/>
      <c r="V261" s="17"/>
      <c r="W261" s="17"/>
    </row>
    <row r="262" spans="4:23" x14ac:dyDescent="0.2">
      <c r="D262" s="149"/>
      <c r="G262" s="8"/>
      <c r="H262" s="17"/>
      <c r="I262" s="20"/>
      <c r="J262" s="104"/>
      <c r="N262"/>
      <c r="O262" s="2"/>
      <c r="S262" s="19"/>
      <c r="U262" s="17"/>
      <c r="V262" s="17"/>
      <c r="W262" s="17"/>
    </row>
    <row r="263" spans="4:23" x14ac:dyDescent="0.2">
      <c r="D263" s="149"/>
      <c r="G263" s="8"/>
      <c r="H263" s="17"/>
      <c r="I263" s="20"/>
      <c r="J263" s="104"/>
      <c r="N263"/>
      <c r="O263" s="2"/>
      <c r="S263" s="19"/>
      <c r="U263" s="17"/>
      <c r="V263" s="17"/>
      <c r="W263" s="17"/>
    </row>
    <row r="264" spans="4:23" x14ac:dyDescent="0.2">
      <c r="D264" s="149"/>
      <c r="G264" s="8"/>
      <c r="H264" s="17"/>
      <c r="I264" s="20"/>
      <c r="J264" s="104"/>
      <c r="N264"/>
      <c r="O264" s="2"/>
      <c r="S264" s="19"/>
      <c r="U264" s="17"/>
      <c r="V264" s="17"/>
      <c r="W264" s="17"/>
    </row>
    <row r="265" spans="4:23" x14ac:dyDescent="0.2">
      <c r="D265" s="149"/>
      <c r="G265" s="8"/>
      <c r="H265" s="17"/>
      <c r="I265" s="20"/>
      <c r="J265" s="104"/>
      <c r="N265"/>
      <c r="O265" s="2"/>
      <c r="S265" s="19"/>
      <c r="U265" s="17"/>
      <c r="V265" s="17"/>
      <c r="W265" s="17"/>
    </row>
    <row r="266" spans="4:23" x14ac:dyDescent="0.2">
      <c r="D266" s="149"/>
      <c r="G266" s="8"/>
      <c r="H266" s="17"/>
      <c r="I266" s="20"/>
      <c r="J266" s="104"/>
      <c r="N266"/>
      <c r="O266" s="2"/>
      <c r="S266" s="19"/>
      <c r="U266" s="17"/>
      <c r="V266" s="17"/>
      <c r="W266" s="17"/>
    </row>
    <row r="267" spans="4:23" x14ac:dyDescent="0.2">
      <c r="D267" s="149"/>
      <c r="G267" s="8"/>
      <c r="H267" s="17"/>
      <c r="I267" s="20"/>
      <c r="J267" s="104"/>
      <c r="N267"/>
      <c r="O267" s="2"/>
      <c r="S267" s="19"/>
      <c r="U267" s="17"/>
      <c r="V267" s="17"/>
      <c r="W267" s="17"/>
    </row>
    <row r="268" spans="4:23" x14ac:dyDescent="0.2">
      <c r="D268" s="149"/>
      <c r="G268" s="8"/>
      <c r="H268" s="17"/>
      <c r="I268" s="20"/>
      <c r="J268" s="104"/>
      <c r="N268"/>
      <c r="O268" s="2"/>
      <c r="S268" s="19"/>
      <c r="U268" s="17"/>
      <c r="V268" s="17"/>
      <c r="W268" s="17"/>
    </row>
    <row r="269" spans="4:23" x14ac:dyDescent="0.2">
      <c r="D269" s="149"/>
      <c r="G269" s="8"/>
      <c r="H269" s="17"/>
      <c r="I269" s="20"/>
      <c r="J269" s="104"/>
      <c r="N269"/>
      <c r="O269" s="2"/>
      <c r="S269" s="19"/>
      <c r="U269" s="17"/>
      <c r="V269" s="17"/>
      <c r="W269" s="17"/>
    </row>
    <row r="270" spans="4:23" x14ac:dyDescent="0.2">
      <c r="D270" s="149"/>
      <c r="G270" s="8"/>
      <c r="H270" s="17"/>
      <c r="I270" s="20"/>
      <c r="J270" s="104"/>
      <c r="N270"/>
      <c r="O270" s="2"/>
      <c r="S270" s="19"/>
      <c r="U270" s="17"/>
      <c r="V270" s="17"/>
      <c r="W270" s="17"/>
    </row>
    <row r="271" spans="4:23" x14ac:dyDescent="0.2">
      <c r="D271" s="149"/>
      <c r="G271" s="8"/>
      <c r="H271" s="17"/>
      <c r="I271" s="20"/>
      <c r="J271" s="104"/>
      <c r="N271"/>
      <c r="O271" s="2"/>
      <c r="S271" s="19"/>
      <c r="U271" s="17"/>
      <c r="V271" s="17"/>
      <c r="W271" s="17"/>
    </row>
    <row r="272" spans="4:23" x14ac:dyDescent="0.2">
      <c r="D272" s="149"/>
      <c r="G272" s="8"/>
      <c r="H272" s="17"/>
      <c r="I272" s="20"/>
      <c r="J272" s="104"/>
      <c r="N272"/>
      <c r="O272" s="2"/>
      <c r="S272" s="19"/>
      <c r="U272" s="17"/>
      <c r="V272" s="17"/>
      <c r="W272" s="17"/>
    </row>
    <row r="273" spans="4:23" x14ac:dyDescent="0.2">
      <c r="D273" s="149"/>
      <c r="G273" s="8"/>
      <c r="H273" s="17"/>
      <c r="I273" s="20"/>
      <c r="J273" s="104"/>
      <c r="N273"/>
      <c r="O273" s="2"/>
      <c r="S273" s="19"/>
      <c r="U273" s="17"/>
      <c r="V273" s="17"/>
      <c r="W273" s="17"/>
    </row>
    <row r="274" spans="4:23" x14ac:dyDescent="0.2">
      <c r="D274" s="149"/>
      <c r="G274" s="8"/>
      <c r="H274" s="17"/>
      <c r="I274" s="20"/>
      <c r="J274" s="104"/>
      <c r="N274"/>
      <c r="O274" s="2"/>
      <c r="S274" s="19"/>
      <c r="U274" s="17"/>
      <c r="V274" s="17"/>
      <c r="W274" s="17"/>
    </row>
    <row r="275" spans="4:23" x14ac:dyDescent="0.2">
      <c r="D275" s="149"/>
      <c r="G275" s="8"/>
      <c r="H275" s="17"/>
      <c r="I275" s="20"/>
      <c r="J275" s="104"/>
      <c r="N275"/>
      <c r="O275" s="2"/>
      <c r="S275" s="19"/>
      <c r="U275" s="17"/>
      <c r="V275" s="17"/>
      <c r="W275" s="17"/>
    </row>
    <row r="276" spans="4:23" x14ac:dyDescent="0.2">
      <c r="D276" s="149"/>
      <c r="G276" s="8"/>
      <c r="H276" s="17"/>
      <c r="I276" s="20"/>
      <c r="J276" s="104"/>
      <c r="N276"/>
      <c r="O276" s="2"/>
      <c r="S276" s="19"/>
      <c r="U276" s="17"/>
      <c r="V276" s="17"/>
      <c r="W276" s="17"/>
    </row>
    <row r="277" spans="4:23" x14ac:dyDescent="0.2">
      <c r="D277" s="149"/>
      <c r="G277" s="8"/>
      <c r="H277" s="17"/>
      <c r="I277" s="20"/>
      <c r="J277" s="104"/>
      <c r="N277"/>
      <c r="O277" s="2"/>
      <c r="S277" s="19"/>
      <c r="U277" s="17"/>
      <c r="V277" s="17"/>
      <c r="W277" s="17"/>
    </row>
    <row r="278" spans="4:23" x14ac:dyDescent="0.2">
      <c r="D278" s="149"/>
      <c r="G278" s="8"/>
      <c r="H278" s="17"/>
      <c r="I278" s="20"/>
      <c r="J278" s="104"/>
      <c r="N278"/>
      <c r="O278" s="2"/>
      <c r="S278" s="19"/>
      <c r="U278" s="17"/>
      <c r="V278" s="17"/>
      <c r="W278" s="17"/>
    </row>
    <row r="279" spans="4:23" x14ac:dyDescent="0.2">
      <c r="D279" s="149"/>
      <c r="G279" s="8"/>
      <c r="H279" s="17"/>
      <c r="I279" s="20"/>
      <c r="J279" s="104"/>
      <c r="N279"/>
      <c r="O279" s="2"/>
      <c r="S279" s="19"/>
      <c r="U279" s="17"/>
      <c r="V279" s="17"/>
      <c r="W279" s="17"/>
    </row>
    <row r="280" spans="4:23" x14ac:dyDescent="0.2">
      <c r="D280" s="149"/>
      <c r="G280" s="8"/>
      <c r="H280" s="17"/>
      <c r="I280" s="20"/>
      <c r="J280" s="104"/>
      <c r="N280"/>
      <c r="O280" s="2"/>
      <c r="S280" s="19"/>
      <c r="U280" s="17"/>
      <c r="V280" s="17"/>
      <c r="W280" s="17"/>
    </row>
    <row r="281" spans="4:23" x14ac:dyDescent="0.2">
      <c r="D281" s="149"/>
      <c r="G281" s="8"/>
      <c r="H281" s="17"/>
      <c r="I281" s="20"/>
      <c r="J281" s="104"/>
      <c r="N281"/>
      <c r="O281" s="2"/>
      <c r="S281" s="19"/>
      <c r="U281" s="17"/>
      <c r="V281" s="17"/>
      <c r="W281" s="17"/>
    </row>
    <row r="282" spans="4:23" x14ac:dyDescent="0.2">
      <c r="D282" s="149"/>
      <c r="G282" s="8"/>
      <c r="H282" s="17"/>
      <c r="I282" s="20"/>
      <c r="J282" s="104"/>
      <c r="N282"/>
      <c r="O282" s="2"/>
      <c r="S282" s="19"/>
      <c r="U282" s="17"/>
      <c r="V282" s="17"/>
      <c r="W282" s="17"/>
    </row>
    <row r="283" spans="4:23" x14ac:dyDescent="0.2">
      <c r="D283" s="149"/>
      <c r="G283" s="8"/>
      <c r="H283" s="17"/>
      <c r="I283" s="20"/>
      <c r="J283" s="104"/>
      <c r="N283"/>
      <c r="O283" s="2"/>
      <c r="S283" s="19"/>
      <c r="U283" s="17"/>
      <c r="V283" s="17"/>
      <c r="W283" s="17"/>
    </row>
    <row r="284" spans="4:23" x14ac:dyDescent="0.2">
      <c r="D284" s="149"/>
      <c r="G284" s="8"/>
      <c r="H284" s="17"/>
      <c r="I284" s="20"/>
      <c r="J284" s="104"/>
      <c r="N284"/>
      <c r="O284" s="2"/>
      <c r="S284" s="19"/>
      <c r="U284" s="17"/>
      <c r="V284" s="17"/>
      <c r="W284" s="17"/>
    </row>
    <row r="285" spans="4:23" x14ac:dyDescent="0.2">
      <c r="D285" s="149"/>
      <c r="G285" s="8"/>
      <c r="H285" s="17"/>
      <c r="I285" s="20"/>
      <c r="J285" s="104"/>
      <c r="N285"/>
      <c r="O285" s="2"/>
      <c r="S285" s="19"/>
      <c r="U285" s="17"/>
      <c r="V285" s="17"/>
      <c r="W285" s="17"/>
    </row>
    <row r="286" spans="4:23" x14ac:dyDescent="0.2">
      <c r="D286" s="149"/>
      <c r="G286" s="8"/>
      <c r="H286" s="17"/>
      <c r="I286" s="20"/>
      <c r="J286" s="104"/>
      <c r="N286"/>
      <c r="O286" s="2"/>
      <c r="S286" s="19"/>
      <c r="U286" s="17"/>
      <c r="V286" s="17"/>
      <c r="W286" s="17"/>
    </row>
    <row r="287" spans="4:23" x14ac:dyDescent="0.2">
      <c r="D287" s="149"/>
      <c r="G287" s="8"/>
      <c r="H287" s="17"/>
      <c r="I287" s="20"/>
      <c r="J287" s="104"/>
      <c r="N287"/>
      <c r="O287" s="2"/>
      <c r="S287" s="19"/>
      <c r="U287" s="17"/>
      <c r="V287" s="17"/>
      <c r="W287" s="17"/>
    </row>
    <row r="288" spans="4:23" x14ac:dyDescent="0.2">
      <c r="D288" s="149"/>
      <c r="G288" s="8"/>
      <c r="H288" s="17"/>
      <c r="I288" s="20"/>
      <c r="J288" s="104"/>
      <c r="N288"/>
      <c r="O288" s="2"/>
      <c r="S288" s="19"/>
      <c r="U288" s="17"/>
      <c r="V288" s="17"/>
      <c r="W288" s="17"/>
    </row>
    <row r="289" spans="4:23" x14ac:dyDescent="0.2">
      <c r="D289" s="149"/>
      <c r="G289" s="8"/>
      <c r="H289" s="17"/>
      <c r="I289" s="20"/>
      <c r="J289" s="104"/>
      <c r="N289"/>
      <c r="O289" s="2"/>
      <c r="S289" s="19"/>
      <c r="U289" s="17"/>
      <c r="V289" s="17"/>
      <c r="W289" s="17"/>
    </row>
    <row r="290" spans="4:23" x14ac:dyDescent="0.2">
      <c r="D290" s="149"/>
      <c r="G290" s="8"/>
      <c r="H290" s="17"/>
      <c r="I290" s="20"/>
      <c r="J290" s="104"/>
      <c r="N290"/>
      <c r="O290" s="2"/>
      <c r="S290" s="19"/>
      <c r="U290" s="17"/>
      <c r="V290" s="17"/>
      <c r="W290" s="17"/>
    </row>
    <row r="291" spans="4:23" x14ac:dyDescent="0.2">
      <c r="D291" s="149"/>
      <c r="G291" s="8"/>
      <c r="H291" s="17"/>
      <c r="I291" s="20"/>
      <c r="J291" s="104"/>
      <c r="N291"/>
      <c r="O291" s="2"/>
      <c r="S291" s="19"/>
      <c r="U291" s="17"/>
      <c r="V291" s="17"/>
      <c r="W291" s="17"/>
    </row>
    <row r="292" spans="4:23" x14ac:dyDescent="0.2">
      <c r="D292" s="149"/>
      <c r="G292" s="8"/>
      <c r="H292" s="17"/>
      <c r="I292" s="20"/>
      <c r="J292" s="104"/>
      <c r="N292"/>
      <c r="O292" s="2"/>
      <c r="S292" s="19"/>
      <c r="U292" s="17"/>
      <c r="V292" s="17"/>
      <c r="W292" s="17"/>
    </row>
    <row r="293" spans="4:23" x14ac:dyDescent="0.2">
      <c r="D293" s="149"/>
      <c r="G293" s="8"/>
      <c r="H293" s="17"/>
      <c r="I293" s="20"/>
      <c r="J293" s="104"/>
      <c r="N293"/>
      <c r="O293" s="2"/>
      <c r="S293" s="19"/>
      <c r="U293" s="17"/>
      <c r="V293" s="17"/>
      <c r="W293" s="17"/>
    </row>
    <row r="294" spans="4:23" x14ac:dyDescent="0.2">
      <c r="D294" s="149"/>
      <c r="G294" s="8"/>
      <c r="H294" s="17"/>
      <c r="I294" s="20"/>
      <c r="J294" s="104"/>
      <c r="N294"/>
      <c r="O294" s="2"/>
      <c r="S294" s="19"/>
      <c r="U294" s="17"/>
      <c r="V294" s="17"/>
      <c r="W294" s="17"/>
    </row>
    <row r="295" spans="4:23" x14ac:dyDescent="0.2">
      <c r="D295" s="149"/>
      <c r="G295" s="8"/>
      <c r="H295" s="17"/>
      <c r="I295" s="20"/>
      <c r="J295" s="104"/>
      <c r="N295"/>
      <c r="O295" s="2"/>
      <c r="S295" s="19"/>
      <c r="U295" s="17"/>
      <c r="V295" s="17"/>
      <c r="W295" s="17"/>
    </row>
    <row r="296" spans="4:23" x14ac:dyDescent="0.2">
      <c r="D296" s="149"/>
      <c r="G296" s="8"/>
      <c r="H296" s="17"/>
      <c r="I296" s="20"/>
      <c r="J296" s="104"/>
      <c r="N296"/>
      <c r="O296" s="2"/>
      <c r="S296" s="19"/>
      <c r="U296" s="17"/>
      <c r="V296" s="17"/>
      <c r="W296" s="17"/>
    </row>
    <row r="297" spans="4:23" x14ac:dyDescent="0.2">
      <c r="D297" s="149"/>
      <c r="G297" s="8"/>
      <c r="H297" s="17"/>
      <c r="I297" s="20"/>
      <c r="J297" s="104"/>
      <c r="N297"/>
      <c r="O297" s="2"/>
      <c r="S297" s="19"/>
      <c r="U297" s="17"/>
      <c r="V297" s="17"/>
      <c r="W297" s="17"/>
    </row>
    <row r="298" spans="4:23" x14ac:dyDescent="0.2">
      <c r="D298" s="149"/>
      <c r="G298" s="8"/>
      <c r="H298" s="17"/>
      <c r="I298" s="20"/>
      <c r="J298" s="104"/>
      <c r="N298"/>
      <c r="O298" s="2"/>
      <c r="S298" s="19"/>
      <c r="U298" s="17"/>
      <c r="V298" s="17"/>
      <c r="W298" s="17"/>
    </row>
    <row r="299" spans="4:23" x14ac:dyDescent="0.2">
      <c r="D299" s="149"/>
      <c r="G299" s="8"/>
      <c r="H299" s="17"/>
      <c r="I299" s="20"/>
      <c r="J299" s="104"/>
      <c r="N299"/>
      <c r="O299" s="2"/>
      <c r="S299" s="19"/>
      <c r="U299" s="17"/>
      <c r="V299" s="17"/>
      <c r="W299" s="17"/>
    </row>
    <row r="300" spans="4:23" x14ac:dyDescent="0.2">
      <c r="D300" s="149"/>
      <c r="G300" s="8"/>
      <c r="H300" s="17"/>
      <c r="I300" s="20"/>
      <c r="J300" s="104"/>
      <c r="N300"/>
      <c r="O300" s="2"/>
      <c r="S300" s="19"/>
      <c r="U300" s="17"/>
      <c r="V300" s="17"/>
      <c r="W300" s="17"/>
    </row>
    <row r="301" spans="4:23" x14ac:dyDescent="0.2">
      <c r="D301" s="149"/>
      <c r="G301" s="8"/>
      <c r="H301" s="17"/>
      <c r="I301" s="20"/>
      <c r="J301" s="104"/>
      <c r="N301"/>
      <c r="O301" s="2"/>
      <c r="S301" s="19"/>
      <c r="U301" s="17"/>
      <c r="V301" s="17"/>
      <c r="W301" s="17"/>
    </row>
    <row r="302" spans="4:23" x14ac:dyDescent="0.2">
      <c r="D302" s="149"/>
      <c r="G302" s="8"/>
      <c r="H302" s="17"/>
      <c r="I302" s="20"/>
      <c r="J302" s="104"/>
      <c r="N302"/>
      <c r="O302" s="2"/>
      <c r="S302" s="19"/>
      <c r="U302" s="17"/>
      <c r="V302" s="17"/>
      <c r="W302" s="17"/>
    </row>
    <row r="303" spans="4:23" x14ac:dyDescent="0.2">
      <c r="D303" s="149"/>
      <c r="G303" s="8"/>
      <c r="H303" s="17"/>
      <c r="I303" s="20"/>
      <c r="J303" s="104"/>
      <c r="N303"/>
      <c r="O303" s="2"/>
      <c r="S303" s="19"/>
      <c r="U303" s="17"/>
      <c r="V303" s="17"/>
      <c r="W303" s="17"/>
    </row>
    <row r="304" spans="4:23" x14ac:dyDescent="0.2">
      <c r="D304" s="149"/>
      <c r="G304" s="8"/>
      <c r="H304" s="17"/>
      <c r="I304" s="20"/>
      <c r="J304" s="104"/>
      <c r="N304"/>
      <c r="O304" s="2"/>
      <c r="S304" s="19"/>
      <c r="U304" s="17"/>
      <c r="V304" s="17"/>
      <c r="W304" s="17"/>
    </row>
    <row r="305" spans="4:23" x14ac:dyDescent="0.2">
      <c r="D305" s="149"/>
      <c r="G305" s="8"/>
      <c r="H305" s="17"/>
      <c r="I305" s="20"/>
      <c r="J305" s="104"/>
      <c r="N305"/>
      <c r="O305" s="2"/>
      <c r="S305" s="19"/>
      <c r="U305" s="17"/>
      <c r="V305" s="17"/>
      <c r="W305" s="17"/>
    </row>
    <row r="306" spans="4:23" x14ac:dyDescent="0.2">
      <c r="D306" s="149"/>
      <c r="G306" s="8"/>
      <c r="H306" s="17"/>
      <c r="I306" s="20"/>
      <c r="J306" s="104"/>
      <c r="N306"/>
      <c r="O306" s="2"/>
      <c r="S306" s="19"/>
      <c r="U306" s="17"/>
      <c r="V306" s="17"/>
      <c r="W306" s="17"/>
    </row>
    <row r="307" spans="4:23" x14ac:dyDescent="0.2">
      <c r="D307" s="149"/>
      <c r="G307" s="8"/>
      <c r="H307" s="17"/>
      <c r="I307" s="20"/>
      <c r="J307" s="104"/>
      <c r="N307"/>
      <c r="O307" s="2"/>
      <c r="S307" s="19"/>
      <c r="U307" s="17"/>
      <c r="V307" s="17"/>
      <c r="W307" s="17"/>
    </row>
    <row r="308" spans="4:23" x14ac:dyDescent="0.2">
      <c r="D308" s="149"/>
      <c r="G308" s="8"/>
      <c r="H308" s="17"/>
      <c r="I308" s="20"/>
      <c r="J308" s="104"/>
      <c r="N308"/>
      <c r="O308" s="2"/>
      <c r="S308" s="19"/>
      <c r="U308" s="17"/>
      <c r="V308" s="17"/>
      <c r="W308" s="17"/>
    </row>
    <row r="309" spans="4:23" x14ac:dyDescent="0.2">
      <c r="D309" s="149"/>
      <c r="G309" s="8"/>
      <c r="H309" s="17"/>
      <c r="I309" s="20"/>
      <c r="J309" s="104"/>
      <c r="N309"/>
      <c r="O309" s="2"/>
      <c r="S309" s="19"/>
      <c r="U309" s="17"/>
      <c r="V309" s="17"/>
      <c r="W309" s="17"/>
    </row>
    <row r="310" spans="4:23" x14ac:dyDescent="0.2">
      <c r="D310" s="149"/>
      <c r="G310" s="8"/>
      <c r="H310" s="17"/>
      <c r="I310" s="20"/>
      <c r="J310" s="104"/>
      <c r="N310"/>
      <c r="O310" s="2"/>
      <c r="S310" s="19"/>
      <c r="U310" s="17"/>
      <c r="V310" s="17"/>
      <c r="W310" s="17"/>
    </row>
    <row r="311" spans="4:23" x14ac:dyDescent="0.2">
      <c r="D311" s="149"/>
      <c r="G311" s="8"/>
      <c r="H311" s="17"/>
      <c r="I311" s="20"/>
      <c r="J311" s="104"/>
      <c r="N311"/>
      <c r="O311" s="2"/>
      <c r="S311" s="19"/>
      <c r="U311" s="17"/>
      <c r="V311" s="17"/>
      <c r="W311" s="17"/>
    </row>
    <row r="312" spans="4:23" x14ac:dyDescent="0.2">
      <c r="D312" s="149"/>
      <c r="G312" s="8"/>
      <c r="H312" s="17"/>
      <c r="I312" s="20"/>
      <c r="J312" s="104"/>
      <c r="N312"/>
      <c r="O312" s="2"/>
      <c r="S312" s="19"/>
      <c r="U312" s="17"/>
      <c r="V312" s="17"/>
      <c r="W312" s="17"/>
    </row>
    <row r="313" spans="4:23" x14ac:dyDescent="0.2">
      <c r="D313" s="149"/>
      <c r="G313" s="8"/>
      <c r="H313" s="17"/>
      <c r="I313" s="20"/>
      <c r="J313" s="104"/>
      <c r="N313"/>
      <c r="O313" s="2"/>
      <c r="S313" s="19"/>
      <c r="U313" s="17"/>
      <c r="V313" s="17"/>
      <c r="W313" s="17"/>
    </row>
    <row r="314" spans="4:23" x14ac:dyDescent="0.2">
      <c r="D314" s="149"/>
      <c r="G314" s="8"/>
      <c r="H314" s="17"/>
      <c r="I314" s="20"/>
      <c r="J314" s="104"/>
      <c r="N314"/>
      <c r="O314" s="2"/>
      <c r="S314" s="19"/>
      <c r="U314" s="17"/>
      <c r="V314" s="17"/>
      <c r="W314" s="17"/>
    </row>
    <row r="315" spans="4:23" x14ac:dyDescent="0.2">
      <c r="D315" s="149"/>
      <c r="G315" s="8"/>
      <c r="H315" s="17"/>
      <c r="I315" s="20"/>
      <c r="J315" s="104"/>
      <c r="N315"/>
      <c r="O315" s="2"/>
      <c r="S315" s="19"/>
      <c r="U315" s="17"/>
      <c r="V315" s="17"/>
      <c r="W315" s="17"/>
    </row>
    <row r="316" spans="4:23" x14ac:dyDescent="0.2">
      <c r="D316" s="149"/>
      <c r="G316" s="8"/>
      <c r="H316" s="17"/>
      <c r="I316" s="20"/>
      <c r="J316" s="104"/>
      <c r="N316"/>
      <c r="O316" s="2"/>
      <c r="S316" s="19"/>
      <c r="U316" s="17"/>
      <c r="V316" s="17"/>
      <c r="W316" s="17"/>
    </row>
    <row r="317" spans="4:23" x14ac:dyDescent="0.2">
      <c r="D317" s="149"/>
      <c r="G317" s="8"/>
      <c r="H317" s="17"/>
      <c r="I317" s="20"/>
      <c r="J317" s="104"/>
      <c r="N317"/>
      <c r="O317" s="2"/>
      <c r="S317" s="19"/>
      <c r="U317" s="17"/>
      <c r="V317" s="17"/>
      <c r="W317" s="17"/>
    </row>
    <row r="318" spans="4:23" x14ac:dyDescent="0.2">
      <c r="D318" s="149"/>
      <c r="G318" s="8"/>
      <c r="H318" s="17"/>
      <c r="I318" s="20"/>
      <c r="J318" s="104"/>
      <c r="N318"/>
      <c r="O318" s="2"/>
      <c r="S318" s="19"/>
      <c r="U318" s="17"/>
      <c r="V318" s="17"/>
      <c r="W318" s="17"/>
    </row>
    <row r="319" spans="4:23" x14ac:dyDescent="0.2">
      <c r="D319" s="149"/>
      <c r="G319" s="8"/>
      <c r="H319" s="17"/>
      <c r="I319" s="20"/>
      <c r="J319" s="104"/>
      <c r="N319"/>
      <c r="O319" s="2"/>
      <c r="S319" s="19"/>
      <c r="U319" s="17"/>
      <c r="V319" s="17"/>
      <c r="W319" s="17"/>
    </row>
    <row r="320" spans="4:23" x14ac:dyDescent="0.2">
      <c r="D320" s="149"/>
      <c r="G320" s="8"/>
      <c r="H320" s="17"/>
      <c r="I320" s="20"/>
      <c r="J320" s="104"/>
      <c r="N320"/>
      <c r="O320" s="2"/>
      <c r="S320" s="19"/>
      <c r="U320" s="17"/>
      <c r="V320" s="17"/>
      <c r="W320" s="17"/>
    </row>
    <row r="321" spans="4:23" x14ac:dyDescent="0.2">
      <c r="D321" s="149"/>
      <c r="G321" s="8"/>
      <c r="H321" s="17"/>
      <c r="I321" s="20"/>
      <c r="J321" s="104"/>
      <c r="N321"/>
      <c r="O321" s="2"/>
      <c r="S321" s="19"/>
      <c r="U321" s="17"/>
      <c r="V321" s="17"/>
      <c r="W321" s="17"/>
    </row>
    <row r="322" spans="4:23" x14ac:dyDescent="0.2">
      <c r="D322" s="149"/>
      <c r="G322" s="8"/>
      <c r="H322" s="17"/>
      <c r="I322" s="20"/>
      <c r="J322" s="104"/>
      <c r="N322"/>
      <c r="O322" s="2"/>
      <c r="S322" s="19"/>
      <c r="U322" s="17"/>
      <c r="V322" s="17"/>
      <c r="W322" s="17"/>
    </row>
    <row r="323" spans="4:23" x14ac:dyDescent="0.2">
      <c r="D323" s="149"/>
      <c r="G323" s="8"/>
      <c r="H323" s="17"/>
      <c r="I323" s="20"/>
      <c r="J323" s="104"/>
      <c r="N323"/>
      <c r="O323" s="2"/>
      <c r="S323" s="19"/>
      <c r="U323" s="17"/>
      <c r="V323" s="17"/>
      <c r="W323" s="17"/>
    </row>
    <row r="324" spans="4:23" x14ac:dyDescent="0.2">
      <c r="D324" s="149"/>
      <c r="G324" s="8"/>
      <c r="H324" s="17"/>
      <c r="I324" s="20"/>
      <c r="J324" s="104"/>
      <c r="N324"/>
      <c r="O324" s="2"/>
      <c r="S324" s="19"/>
      <c r="U324" s="17"/>
      <c r="V324" s="17"/>
      <c r="W324" s="17"/>
    </row>
    <row r="325" spans="4:23" x14ac:dyDescent="0.2">
      <c r="D325" s="149"/>
      <c r="G325" s="8"/>
      <c r="H325" s="17"/>
      <c r="I325" s="20"/>
      <c r="J325" s="104"/>
      <c r="N325"/>
      <c r="O325" s="2"/>
      <c r="S325" s="19"/>
      <c r="U325" s="17"/>
      <c r="V325" s="17"/>
      <c r="W325" s="17"/>
    </row>
    <row r="326" spans="4:23" x14ac:dyDescent="0.2">
      <c r="D326" s="149"/>
      <c r="G326" s="8"/>
      <c r="H326" s="17"/>
      <c r="I326" s="20"/>
      <c r="J326" s="104"/>
      <c r="N326"/>
      <c r="O326" s="2"/>
      <c r="S326" s="19"/>
      <c r="U326" s="17"/>
      <c r="V326" s="17"/>
      <c r="W326" s="17"/>
    </row>
    <row r="327" spans="4:23" x14ac:dyDescent="0.2">
      <c r="D327" s="149"/>
      <c r="G327" s="8"/>
      <c r="H327" s="17"/>
      <c r="I327" s="20"/>
      <c r="J327" s="104"/>
      <c r="N327"/>
      <c r="O327" s="2"/>
      <c r="S327" s="19"/>
      <c r="U327" s="17"/>
      <c r="V327" s="17"/>
      <c r="W327" s="17"/>
    </row>
    <row r="328" spans="4:23" x14ac:dyDescent="0.2">
      <c r="D328" s="149"/>
      <c r="G328" s="8"/>
      <c r="H328" s="17"/>
      <c r="I328" s="20"/>
      <c r="J328" s="104"/>
      <c r="N328"/>
      <c r="O328" s="2"/>
      <c r="S328" s="19"/>
      <c r="U328" s="17"/>
      <c r="V328" s="17"/>
      <c r="W328" s="17"/>
    </row>
    <row r="329" spans="4:23" x14ac:dyDescent="0.2">
      <c r="D329" s="149"/>
      <c r="G329" s="8"/>
      <c r="H329" s="17"/>
      <c r="I329" s="20"/>
      <c r="J329" s="104"/>
      <c r="N329"/>
      <c r="O329" s="2"/>
      <c r="S329" s="19"/>
      <c r="U329" s="17"/>
      <c r="V329" s="17"/>
      <c r="W329" s="17"/>
    </row>
    <row r="330" spans="4:23" x14ac:dyDescent="0.2">
      <c r="D330" s="149"/>
      <c r="G330" s="8"/>
      <c r="H330" s="17"/>
      <c r="I330" s="20"/>
      <c r="J330" s="104"/>
      <c r="N330"/>
      <c r="O330" s="2"/>
      <c r="S330" s="19"/>
      <c r="U330" s="17"/>
      <c r="V330" s="17"/>
      <c r="W330" s="17"/>
    </row>
    <row r="331" spans="4:23" x14ac:dyDescent="0.2">
      <c r="D331" s="149"/>
      <c r="G331" s="8"/>
      <c r="H331" s="17"/>
      <c r="I331" s="20"/>
      <c r="J331" s="104"/>
      <c r="N331"/>
      <c r="O331" s="2"/>
      <c r="S331" s="19"/>
      <c r="U331" s="17"/>
      <c r="V331" s="17"/>
      <c r="W331" s="17"/>
    </row>
    <row r="332" spans="4:23" x14ac:dyDescent="0.2">
      <c r="D332" s="149"/>
      <c r="G332" s="8"/>
      <c r="H332" s="17"/>
      <c r="I332" s="20"/>
      <c r="J332" s="104"/>
      <c r="N332"/>
      <c r="O332" s="2"/>
      <c r="S332" s="19"/>
      <c r="U332" s="17"/>
      <c r="V332" s="17"/>
      <c r="W332" s="17"/>
    </row>
    <row r="333" spans="4:23" x14ac:dyDescent="0.2">
      <c r="D333" s="149"/>
      <c r="G333" s="8"/>
      <c r="H333" s="17"/>
      <c r="I333" s="20"/>
      <c r="J333" s="104"/>
      <c r="N333"/>
      <c r="O333" s="2"/>
      <c r="S333" s="19"/>
      <c r="U333" s="17"/>
      <c r="V333" s="17"/>
      <c r="W333" s="17"/>
    </row>
    <row r="334" spans="4:23" x14ac:dyDescent="0.2">
      <c r="D334" s="149"/>
      <c r="G334" s="8"/>
      <c r="H334" s="17"/>
      <c r="I334" s="20"/>
      <c r="J334" s="104"/>
      <c r="N334"/>
      <c r="O334" s="2"/>
      <c r="S334" s="19"/>
      <c r="U334" s="17"/>
      <c r="V334" s="17"/>
      <c r="W334" s="17"/>
    </row>
    <row r="335" spans="4:23" x14ac:dyDescent="0.2">
      <c r="D335" s="149"/>
      <c r="G335" s="8"/>
      <c r="H335" s="17"/>
      <c r="I335" s="20"/>
      <c r="J335" s="104"/>
      <c r="N335"/>
      <c r="O335" s="2"/>
      <c r="S335" s="19"/>
      <c r="U335" s="17"/>
      <c r="V335" s="17"/>
      <c r="W335" s="17"/>
    </row>
    <row r="336" spans="4:23" x14ac:dyDescent="0.2">
      <c r="D336" s="149"/>
      <c r="G336" s="8"/>
      <c r="H336" s="17"/>
      <c r="I336" s="20"/>
      <c r="J336" s="104"/>
      <c r="N336"/>
      <c r="O336" s="2"/>
      <c r="S336" s="19"/>
      <c r="U336" s="17"/>
      <c r="V336" s="17"/>
      <c r="W336" s="17"/>
    </row>
    <row r="337" spans="4:23" x14ac:dyDescent="0.2">
      <c r="D337" s="149"/>
      <c r="G337" s="8"/>
      <c r="H337" s="17"/>
      <c r="I337" s="20"/>
      <c r="J337" s="104"/>
      <c r="N337"/>
      <c r="O337" s="2"/>
      <c r="S337" s="19"/>
      <c r="U337" s="17"/>
      <c r="V337" s="17"/>
      <c r="W337" s="17"/>
    </row>
    <row r="338" spans="4:23" x14ac:dyDescent="0.2">
      <c r="D338" s="149"/>
      <c r="G338" s="8"/>
      <c r="H338" s="17"/>
      <c r="I338" s="20"/>
      <c r="J338" s="104"/>
      <c r="N338"/>
      <c r="O338" s="2"/>
      <c r="S338" s="19"/>
      <c r="U338" s="17"/>
      <c r="V338" s="17"/>
      <c r="W338" s="17"/>
    </row>
    <row r="339" spans="4:23" x14ac:dyDescent="0.2">
      <c r="D339" s="149"/>
      <c r="G339" s="8"/>
      <c r="H339" s="17"/>
      <c r="I339" s="20"/>
      <c r="J339" s="104"/>
      <c r="N339"/>
      <c r="O339" s="2"/>
      <c r="S339" s="19"/>
      <c r="U339" s="17"/>
      <c r="V339" s="17"/>
      <c r="W339" s="17"/>
    </row>
    <row r="340" spans="4:23" x14ac:dyDescent="0.2">
      <c r="D340" s="149"/>
      <c r="G340" s="8"/>
      <c r="H340" s="17"/>
      <c r="I340" s="20"/>
      <c r="J340" s="104"/>
      <c r="N340"/>
      <c r="O340" s="2"/>
      <c r="S340" s="19"/>
      <c r="U340" s="17"/>
      <c r="V340" s="17"/>
      <c r="W340" s="17"/>
    </row>
    <row r="341" spans="4:23" x14ac:dyDescent="0.2">
      <c r="D341" s="149"/>
      <c r="G341" s="8"/>
      <c r="H341" s="17"/>
      <c r="I341" s="20"/>
      <c r="J341" s="104"/>
      <c r="N341"/>
      <c r="O341" s="2"/>
      <c r="S341" s="19"/>
      <c r="U341" s="17"/>
      <c r="V341" s="17"/>
      <c r="W341" s="17"/>
    </row>
    <row r="342" spans="4:23" x14ac:dyDescent="0.2">
      <c r="D342" s="149"/>
      <c r="G342" s="8"/>
      <c r="H342" s="17"/>
      <c r="I342" s="20"/>
      <c r="J342" s="104"/>
      <c r="N342"/>
      <c r="O342" s="2"/>
      <c r="S342" s="19"/>
      <c r="U342" s="17"/>
      <c r="V342" s="17"/>
      <c r="W342" s="17"/>
    </row>
    <row r="343" spans="4:23" x14ac:dyDescent="0.2">
      <c r="D343" s="149"/>
      <c r="G343" s="8"/>
      <c r="H343" s="17"/>
      <c r="I343" s="20"/>
      <c r="J343" s="104"/>
      <c r="N343"/>
      <c r="O343" s="2"/>
      <c r="S343" s="19"/>
      <c r="U343" s="17"/>
      <c r="V343" s="17"/>
      <c r="W343" s="17"/>
    </row>
    <row r="344" spans="4:23" x14ac:dyDescent="0.2">
      <c r="D344" s="149"/>
      <c r="G344" s="8"/>
      <c r="H344" s="17"/>
      <c r="I344" s="20"/>
      <c r="J344" s="104"/>
      <c r="N344"/>
      <c r="O344" s="2"/>
      <c r="S344" s="19"/>
      <c r="U344" s="17"/>
      <c r="V344" s="17"/>
      <c r="W344" s="17"/>
    </row>
    <row r="345" spans="4:23" x14ac:dyDescent="0.2">
      <c r="D345" s="149"/>
      <c r="G345" s="8"/>
      <c r="H345" s="17"/>
      <c r="I345" s="20"/>
      <c r="J345" s="104"/>
      <c r="N345"/>
      <c r="O345" s="2"/>
      <c r="S345" s="19"/>
      <c r="U345" s="17"/>
      <c r="V345" s="17"/>
      <c r="W345" s="17"/>
    </row>
    <row r="346" spans="4:23" x14ac:dyDescent="0.2">
      <c r="D346" s="149"/>
      <c r="G346" s="8"/>
      <c r="H346" s="17"/>
      <c r="I346" s="20"/>
      <c r="J346" s="104"/>
      <c r="N346"/>
      <c r="O346" s="2"/>
      <c r="S346" s="19"/>
      <c r="U346" s="17"/>
      <c r="V346" s="17"/>
      <c r="W346" s="17"/>
    </row>
    <row r="347" spans="4:23" x14ac:dyDescent="0.2">
      <c r="D347" s="149"/>
      <c r="G347" s="8"/>
      <c r="H347" s="17"/>
      <c r="I347" s="20"/>
      <c r="J347" s="104"/>
      <c r="N347"/>
      <c r="O347" s="2"/>
      <c r="S347" s="19"/>
      <c r="U347" s="17"/>
      <c r="V347" s="17"/>
      <c r="W347" s="17"/>
    </row>
    <row r="348" spans="4:23" x14ac:dyDescent="0.2">
      <c r="D348" s="149"/>
      <c r="G348" s="8"/>
      <c r="H348" s="17"/>
      <c r="I348" s="20"/>
      <c r="J348" s="104"/>
      <c r="N348"/>
      <c r="O348" s="2"/>
      <c r="S348" s="19"/>
      <c r="U348" s="17"/>
      <c r="V348" s="17"/>
      <c r="W348" s="17"/>
    </row>
    <row r="349" spans="4:23" x14ac:dyDescent="0.2">
      <c r="D349" s="149"/>
      <c r="G349" s="8"/>
      <c r="H349" s="17"/>
      <c r="I349" s="20"/>
      <c r="J349" s="104"/>
      <c r="N349"/>
      <c r="O349" s="2"/>
      <c r="S349" s="19"/>
      <c r="U349" s="17"/>
      <c r="V349" s="17"/>
      <c r="W349" s="17"/>
    </row>
    <row r="350" spans="4:23" x14ac:dyDescent="0.2">
      <c r="D350" s="149"/>
      <c r="G350" s="8"/>
      <c r="H350" s="17"/>
      <c r="I350" s="20"/>
      <c r="J350" s="104"/>
      <c r="N350"/>
      <c r="O350" s="2"/>
      <c r="S350" s="19"/>
      <c r="U350" s="17"/>
      <c r="V350" s="17"/>
      <c r="W350" s="17"/>
    </row>
    <row r="351" spans="4:23" x14ac:dyDescent="0.2">
      <c r="D351" s="149"/>
      <c r="G351" s="8"/>
      <c r="H351" s="17"/>
      <c r="I351" s="20"/>
      <c r="J351" s="104"/>
      <c r="N351"/>
      <c r="O351" s="2"/>
      <c r="S351" s="19"/>
      <c r="U351" s="17"/>
      <c r="V351" s="17"/>
      <c r="W351" s="17"/>
    </row>
    <row r="352" spans="4:23" x14ac:dyDescent="0.2">
      <c r="D352" s="149"/>
      <c r="G352" s="8"/>
      <c r="H352" s="17"/>
      <c r="I352" s="20"/>
      <c r="J352" s="104"/>
      <c r="N352"/>
      <c r="O352" s="2"/>
      <c r="S352" s="19"/>
      <c r="U352" s="17"/>
      <c r="V352" s="17"/>
      <c r="W352" s="17"/>
    </row>
    <row r="353" spans="4:23" x14ac:dyDescent="0.2">
      <c r="D353" s="149"/>
      <c r="G353" s="8"/>
      <c r="H353" s="17"/>
      <c r="I353" s="20"/>
      <c r="J353" s="104"/>
      <c r="N353"/>
      <c r="O353" s="2"/>
      <c r="S353" s="19"/>
      <c r="U353" s="17"/>
      <c r="V353" s="17"/>
      <c r="W353" s="17"/>
    </row>
    <row r="354" spans="4:23" x14ac:dyDescent="0.2">
      <c r="D354" s="149"/>
      <c r="G354" s="8"/>
      <c r="H354" s="17"/>
      <c r="I354" s="20"/>
      <c r="J354" s="104"/>
      <c r="N354"/>
      <c r="O354" s="2"/>
      <c r="S354" s="19"/>
      <c r="U354" s="17"/>
      <c r="V354" s="17"/>
      <c r="W354" s="17"/>
    </row>
    <row r="355" spans="4:23" x14ac:dyDescent="0.2">
      <c r="D355" s="149"/>
      <c r="G355" s="8"/>
      <c r="H355" s="17"/>
      <c r="I355" s="20"/>
      <c r="J355" s="104"/>
      <c r="N355"/>
      <c r="O355" s="2"/>
      <c r="S355" s="19"/>
      <c r="U355" s="17"/>
      <c r="V355" s="17"/>
      <c r="W355" s="17"/>
    </row>
    <row r="356" spans="4:23" x14ac:dyDescent="0.2">
      <c r="D356" s="149"/>
      <c r="G356" s="8"/>
      <c r="H356" s="17"/>
      <c r="I356" s="20"/>
      <c r="J356" s="104"/>
      <c r="N356"/>
      <c r="O356" s="2"/>
      <c r="S356" s="19"/>
      <c r="U356" s="17"/>
      <c r="V356" s="17"/>
      <c r="W356" s="17"/>
    </row>
    <row r="357" spans="4:23" x14ac:dyDescent="0.2">
      <c r="D357" s="149"/>
      <c r="G357" s="8"/>
      <c r="H357" s="17"/>
      <c r="I357" s="20"/>
      <c r="J357" s="104"/>
      <c r="N357"/>
      <c r="O357" s="2"/>
      <c r="S357" s="19"/>
      <c r="U357" s="17"/>
      <c r="V357" s="17"/>
      <c r="W357" s="17"/>
    </row>
    <row r="358" spans="4:23" x14ac:dyDescent="0.2">
      <c r="D358" s="149"/>
      <c r="G358" s="8"/>
      <c r="H358" s="17"/>
      <c r="I358" s="20"/>
      <c r="J358" s="104"/>
      <c r="N358"/>
      <c r="O358" s="2"/>
      <c r="S358" s="19"/>
      <c r="U358" s="17"/>
      <c r="V358" s="17"/>
      <c r="W358" s="17"/>
    </row>
    <row r="359" spans="4:23" x14ac:dyDescent="0.2">
      <c r="D359" s="149"/>
      <c r="G359" s="8"/>
      <c r="H359" s="17"/>
      <c r="I359" s="20"/>
      <c r="J359" s="104"/>
      <c r="N359"/>
      <c r="O359" s="2"/>
      <c r="S359" s="19"/>
      <c r="U359" s="17"/>
      <c r="V359" s="17"/>
      <c r="W359" s="17"/>
    </row>
    <row r="360" spans="4:23" x14ac:dyDescent="0.2">
      <c r="D360" s="149"/>
      <c r="G360" s="8"/>
      <c r="H360" s="17"/>
      <c r="I360" s="20"/>
      <c r="J360" s="104"/>
      <c r="N360"/>
      <c r="O360" s="2"/>
      <c r="S360" s="19"/>
      <c r="U360" s="17"/>
      <c r="V360" s="17"/>
      <c r="W360" s="17"/>
    </row>
    <row r="361" spans="4:23" x14ac:dyDescent="0.2">
      <c r="D361" s="149"/>
      <c r="G361" s="8"/>
      <c r="H361" s="17"/>
      <c r="I361" s="20"/>
      <c r="J361" s="104"/>
      <c r="N361"/>
      <c r="O361" s="2"/>
      <c r="S361" s="19"/>
      <c r="U361" s="17"/>
      <c r="V361" s="17"/>
      <c r="W361" s="17"/>
    </row>
    <row r="362" spans="4:23" x14ac:dyDescent="0.2">
      <c r="D362" s="149"/>
      <c r="G362" s="8"/>
      <c r="H362" s="17"/>
      <c r="I362" s="20"/>
      <c r="J362" s="104"/>
      <c r="N362"/>
      <c r="O362" s="2"/>
      <c r="S362" s="19"/>
      <c r="U362" s="17"/>
      <c r="V362" s="17"/>
      <c r="W362" s="17"/>
    </row>
    <row r="363" spans="4:23" x14ac:dyDescent="0.2">
      <c r="D363" s="149"/>
      <c r="G363" s="8"/>
      <c r="H363" s="17"/>
      <c r="I363" s="20"/>
      <c r="J363" s="104"/>
      <c r="N363"/>
      <c r="O363" s="2"/>
      <c r="S363" s="19"/>
      <c r="U363" s="17"/>
      <c r="V363" s="17"/>
      <c r="W363" s="17"/>
    </row>
    <row r="364" spans="4:23" x14ac:dyDescent="0.2">
      <c r="D364" s="149"/>
      <c r="G364" s="8"/>
      <c r="H364" s="17"/>
      <c r="I364" s="20"/>
      <c r="J364" s="104"/>
      <c r="N364"/>
      <c r="O364" s="2"/>
      <c r="S364" s="19"/>
      <c r="U364" s="17"/>
      <c r="V364" s="17"/>
      <c r="W364" s="17"/>
    </row>
    <row r="365" spans="4:23" x14ac:dyDescent="0.2">
      <c r="D365" s="149"/>
      <c r="G365" s="8"/>
      <c r="H365" s="17"/>
      <c r="I365" s="20"/>
      <c r="J365" s="104"/>
      <c r="N365"/>
      <c r="O365" s="2"/>
      <c r="S365" s="19"/>
      <c r="U365" s="17"/>
      <c r="V365" s="17"/>
      <c r="W365" s="17"/>
    </row>
    <row r="366" spans="4:23" x14ac:dyDescent="0.2">
      <c r="D366" s="149"/>
      <c r="G366" s="8"/>
      <c r="H366" s="17"/>
      <c r="I366" s="20"/>
      <c r="J366" s="104"/>
      <c r="N366"/>
      <c r="O366" s="2"/>
      <c r="S366" s="19"/>
      <c r="U366" s="17"/>
      <c r="V366" s="17"/>
      <c r="W366" s="17"/>
    </row>
    <row r="367" spans="4:23" x14ac:dyDescent="0.2">
      <c r="D367" s="149"/>
      <c r="G367" s="8"/>
      <c r="H367" s="17"/>
      <c r="I367" s="20"/>
      <c r="J367" s="104"/>
      <c r="N367"/>
      <c r="O367" s="2"/>
      <c r="S367" s="19"/>
      <c r="U367" s="17"/>
      <c r="V367" s="17"/>
      <c r="W367" s="17"/>
    </row>
    <row r="368" spans="4:23" x14ac:dyDescent="0.2">
      <c r="D368" s="149"/>
      <c r="G368" s="8"/>
      <c r="H368" s="17"/>
      <c r="I368" s="20"/>
      <c r="J368" s="104"/>
      <c r="N368"/>
      <c r="O368" s="2"/>
      <c r="S368" s="19"/>
      <c r="U368" s="17"/>
      <c r="V368" s="17"/>
      <c r="W368" s="17"/>
    </row>
    <row r="369" spans="4:23" x14ac:dyDescent="0.2">
      <c r="D369" s="149"/>
      <c r="G369" s="8"/>
      <c r="H369" s="17"/>
      <c r="I369" s="20"/>
      <c r="J369" s="104"/>
      <c r="N369"/>
      <c r="O369" s="2"/>
      <c r="S369" s="19"/>
      <c r="U369" s="17"/>
      <c r="V369" s="17"/>
      <c r="W369" s="17"/>
    </row>
    <row r="370" spans="4:23" x14ac:dyDescent="0.2">
      <c r="D370" s="149"/>
      <c r="G370" s="8"/>
      <c r="H370" s="17"/>
      <c r="I370" s="20"/>
      <c r="J370" s="104"/>
      <c r="N370"/>
      <c r="O370" s="2"/>
      <c r="S370" s="19"/>
      <c r="U370" s="17"/>
      <c r="V370" s="17"/>
      <c r="W370" s="17"/>
    </row>
    <row r="371" spans="4:23" x14ac:dyDescent="0.2">
      <c r="D371" s="149"/>
      <c r="G371" s="8"/>
      <c r="H371" s="17"/>
      <c r="I371" s="20"/>
      <c r="J371" s="104"/>
      <c r="N371"/>
      <c r="O371" s="2"/>
      <c r="S371" s="19"/>
      <c r="U371" s="17"/>
      <c r="V371" s="17"/>
      <c r="W371" s="17"/>
    </row>
    <row r="372" spans="4:23" x14ac:dyDescent="0.2">
      <c r="D372" s="149"/>
      <c r="G372" s="8"/>
      <c r="H372" s="17"/>
      <c r="I372" s="20"/>
      <c r="J372" s="104"/>
      <c r="N372"/>
      <c r="O372" s="2"/>
      <c r="S372" s="19"/>
      <c r="U372" s="17"/>
      <c r="V372" s="17"/>
      <c r="W372" s="17"/>
    </row>
    <row r="373" spans="4:23" x14ac:dyDescent="0.2">
      <c r="D373" s="149"/>
      <c r="G373" s="8"/>
      <c r="H373" s="17"/>
      <c r="I373" s="20"/>
      <c r="J373" s="104"/>
      <c r="N373"/>
      <c r="O373" s="2"/>
      <c r="S373" s="19"/>
      <c r="U373" s="17"/>
      <c r="V373" s="17"/>
      <c r="W373" s="17"/>
    </row>
    <row r="374" spans="4:23" x14ac:dyDescent="0.2">
      <c r="D374" s="149"/>
      <c r="G374" s="8"/>
      <c r="H374" s="17"/>
      <c r="I374" s="20"/>
      <c r="J374" s="104"/>
      <c r="N374"/>
      <c r="O374" s="2"/>
      <c r="S374" s="19"/>
      <c r="U374" s="17"/>
      <c r="V374" s="17"/>
      <c r="W374" s="17"/>
    </row>
    <row r="375" spans="4:23" x14ac:dyDescent="0.2">
      <c r="D375" s="149"/>
      <c r="G375" s="8"/>
      <c r="H375" s="17"/>
      <c r="I375" s="20"/>
      <c r="J375" s="104"/>
      <c r="N375"/>
      <c r="O375" s="2"/>
      <c r="S375" s="19"/>
      <c r="U375" s="17"/>
      <c r="V375" s="17"/>
      <c r="W375" s="17"/>
    </row>
    <row r="376" spans="4:23" x14ac:dyDescent="0.2">
      <c r="D376" s="149"/>
      <c r="G376" s="8"/>
      <c r="H376" s="17"/>
      <c r="I376" s="20"/>
      <c r="J376" s="104"/>
      <c r="N376"/>
      <c r="O376" s="2"/>
      <c r="S376" s="19"/>
      <c r="U376" s="17"/>
      <c r="V376" s="17"/>
      <c r="W376" s="17"/>
    </row>
    <row r="377" spans="4:23" x14ac:dyDescent="0.2">
      <c r="D377" s="149"/>
      <c r="G377" s="8"/>
      <c r="H377" s="17"/>
      <c r="I377" s="20"/>
      <c r="J377" s="104"/>
      <c r="N377"/>
      <c r="O377" s="2"/>
      <c r="S377" s="19"/>
      <c r="U377" s="17"/>
      <c r="V377" s="17"/>
      <c r="W377" s="17"/>
    </row>
    <row r="378" spans="4:23" x14ac:dyDescent="0.2">
      <c r="D378" s="149"/>
      <c r="G378" s="8"/>
      <c r="H378" s="17"/>
      <c r="I378" s="20"/>
      <c r="J378" s="104"/>
      <c r="N378"/>
      <c r="O378" s="2"/>
      <c r="S378" s="19"/>
      <c r="U378" s="17"/>
      <c r="V378" s="17"/>
      <c r="W378" s="17"/>
    </row>
    <row r="379" spans="4:23" x14ac:dyDescent="0.2">
      <c r="D379" s="149"/>
      <c r="G379" s="8"/>
      <c r="H379" s="17"/>
      <c r="I379" s="20"/>
      <c r="J379" s="104"/>
      <c r="N379"/>
      <c r="O379" s="2"/>
      <c r="S379" s="19"/>
      <c r="U379" s="17"/>
      <c r="V379" s="17"/>
      <c r="W379" s="17"/>
    </row>
    <row r="380" spans="4:23" x14ac:dyDescent="0.2">
      <c r="D380" s="149"/>
      <c r="G380" s="8"/>
      <c r="H380" s="17"/>
      <c r="I380" s="20"/>
      <c r="J380" s="104"/>
      <c r="N380"/>
      <c r="O380" s="2"/>
      <c r="S380" s="19"/>
      <c r="U380" s="17"/>
      <c r="V380" s="17"/>
      <c r="W380" s="17"/>
    </row>
    <row r="381" spans="4:23" x14ac:dyDescent="0.2">
      <c r="D381" s="149"/>
      <c r="G381" s="8"/>
      <c r="H381" s="17"/>
      <c r="I381" s="20"/>
      <c r="J381" s="104"/>
      <c r="N381"/>
      <c r="O381" s="2"/>
      <c r="S381" s="19"/>
      <c r="U381" s="17"/>
      <c r="V381" s="17"/>
      <c r="W381" s="17"/>
    </row>
    <row r="382" spans="4:23" x14ac:dyDescent="0.2">
      <c r="D382" s="149"/>
      <c r="G382" s="8"/>
      <c r="H382" s="17"/>
      <c r="I382" s="20"/>
      <c r="J382" s="104"/>
      <c r="N382"/>
      <c r="O382" s="2"/>
      <c r="S382" s="19"/>
      <c r="U382" s="17"/>
      <c r="V382" s="17"/>
      <c r="W382" s="17"/>
    </row>
    <row r="383" spans="4:23" x14ac:dyDescent="0.2">
      <c r="D383" s="149"/>
      <c r="G383" s="8"/>
      <c r="H383" s="17"/>
      <c r="I383" s="20"/>
      <c r="J383" s="104"/>
      <c r="N383"/>
      <c r="O383" s="2"/>
      <c r="S383" s="19"/>
      <c r="U383" s="17"/>
      <c r="V383" s="17"/>
      <c r="W383" s="17"/>
    </row>
    <row r="384" spans="4:23" x14ac:dyDescent="0.2">
      <c r="D384" s="149"/>
      <c r="G384" s="8"/>
      <c r="H384" s="17"/>
      <c r="I384" s="20"/>
      <c r="J384" s="104"/>
      <c r="N384"/>
      <c r="O384" s="2"/>
      <c r="S384" s="19"/>
      <c r="U384" s="17"/>
      <c r="V384" s="17"/>
      <c r="W384" s="17"/>
    </row>
    <row r="385" spans="4:23" x14ac:dyDescent="0.2">
      <c r="D385" s="149"/>
      <c r="G385" s="8"/>
      <c r="H385" s="17"/>
      <c r="I385" s="20"/>
      <c r="J385" s="104"/>
      <c r="N385"/>
      <c r="O385" s="2"/>
      <c r="S385" s="19"/>
      <c r="U385" s="17"/>
      <c r="V385" s="17"/>
      <c r="W385" s="17"/>
    </row>
    <row r="386" spans="4:23" x14ac:dyDescent="0.2">
      <c r="D386" s="149"/>
      <c r="G386" s="8"/>
      <c r="H386" s="17"/>
      <c r="I386" s="20"/>
      <c r="J386" s="104"/>
      <c r="N386"/>
      <c r="O386" s="2"/>
      <c r="S386" s="19"/>
      <c r="U386" s="17"/>
      <c r="V386" s="17"/>
      <c r="W386" s="17"/>
    </row>
    <row r="387" spans="4:23" x14ac:dyDescent="0.2">
      <c r="D387" s="149"/>
      <c r="G387" s="8"/>
      <c r="H387" s="17"/>
      <c r="I387" s="20"/>
      <c r="J387" s="104"/>
      <c r="N387"/>
      <c r="O387" s="2"/>
      <c r="S387" s="19"/>
      <c r="U387" s="17"/>
      <c r="V387" s="17"/>
      <c r="W387" s="17"/>
    </row>
    <row r="388" spans="4:23" x14ac:dyDescent="0.2">
      <c r="D388" s="149"/>
      <c r="G388" s="8"/>
      <c r="H388" s="17"/>
      <c r="I388" s="20"/>
      <c r="J388" s="104"/>
      <c r="N388"/>
      <c r="O388" s="2"/>
      <c r="S388" s="19"/>
      <c r="U388" s="17"/>
      <c r="V388" s="17"/>
      <c r="W388" s="17"/>
    </row>
    <row r="389" spans="4:23" x14ac:dyDescent="0.2">
      <c r="D389" s="149"/>
      <c r="G389" s="8"/>
      <c r="H389" s="17"/>
      <c r="I389" s="20"/>
      <c r="J389" s="104"/>
      <c r="N389"/>
      <c r="O389" s="2"/>
      <c r="S389" s="19"/>
      <c r="U389" s="17"/>
      <c r="V389" s="17"/>
      <c r="W389" s="17"/>
    </row>
    <row r="390" spans="4:23" x14ac:dyDescent="0.2">
      <c r="D390" s="149"/>
      <c r="G390" s="8"/>
      <c r="H390" s="17"/>
      <c r="I390" s="20"/>
      <c r="J390" s="104"/>
      <c r="N390"/>
      <c r="O390" s="2"/>
      <c r="S390" s="19"/>
      <c r="U390" s="17"/>
      <c r="V390" s="17"/>
      <c r="W390" s="17"/>
    </row>
    <row r="391" spans="4:23" x14ac:dyDescent="0.2">
      <c r="D391" s="149"/>
      <c r="G391" s="8"/>
      <c r="H391" s="17"/>
      <c r="I391" s="20"/>
      <c r="J391" s="104"/>
      <c r="N391"/>
      <c r="O391" s="2"/>
      <c r="S391" s="19"/>
      <c r="U391" s="17"/>
      <c r="V391" s="17"/>
      <c r="W391" s="17"/>
    </row>
    <row r="392" spans="4:23" x14ac:dyDescent="0.2">
      <c r="D392" s="149"/>
      <c r="G392" s="8"/>
      <c r="H392" s="17"/>
      <c r="I392" s="20"/>
      <c r="J392" s="104"/>
      <c r="N392"/>
      <c r="O392" s="2"/>
      <c r="S392" s="19"/>
      <c r="U392" s="17"/>
      <c r="V392" s="17"/>
      <c r="W392" s="17"/>
    </row>
    <row r="393" spans="4:23" x14ac:dyDescent="0.2">
      <c r="D393" s="149"/>
      <c r="G393" s="8"/>
      <c r="H393" s="17"/>
      <c r="I393" s="20"/>
      <c r="J393" s="104"/>
      <c r="N393"/>
      <c r="O393" s="2"/>
      <c r="S393" s="19"/>
      <c r="U393" s="17"/>
      <c r="V393" s="17"/>
      <c r="W393" s="17"/>
    </row>
    <row r="394" spans="4:23" x14ac:dyDescent="0.2">
      <c r="D394" s="149"/>
      <c r="G394" s="8"/>
      <c r="H394" s="17"/>
      <c r="I394" s="20"/>
      <c r="J394" s="104"/>
      <c r="N394"/>
      <c r="O394" s="2"/>
      <c r="S394" s="19"/>
      <c r="U394" s="17"/>
      <c r="V394" s="17"/>
      <c r="W394" s="17"/>
    </row>
    <row r="395" spans="4:23" x14ac:dyDescent="0.2">
      <c r="D395" s="149"/>
      <c r="G395" s="8"/>
      <c r="H395" s="17"/>
      <c r="I395" s="20"/>
      <c r="J395" s="104"/>
      <c r="N395"/>
      <c r="O395" s="2"/>
      <c r="S395" s="19"/>
      <c r="U395" s="17"/>
      <c r="V395" s="17"/>
      <c r="W395" s="17"/>
    </row>
    <row r="396" spans="4:23" x14ac:dyDescent="0.2">
      <c r="D396" s="149"/>
      <c r="G396" s="8"/>
      <c r="H396" s="17"/>
      <c r="I396" s="20"/>
      <c r="J396" s="104"/>
      <c r="N396"/>
      <c r="O396" s="2"/>
      <c r="S396" s="19"/>
      <c r="U396" s="17"/>
      <c r="V396" s="17"/>
      <c r="W396" s="17"/>
    </row>
    <row r="397" spans="4:23" x14ac:dyDescent="0.2">
      <c r="D397" s="149"/>
      <c r="G397" s="8"/>
      <c r="H397" s="17"/>
      <c r="I397" s="20"/>
      <c r="J397" s="104"/>
      <c r="N397"/>
      <c r="O397" s="2"/>
      <c r="S397" s="19"/>
      <c r="U397" s="17"/>
      <c r="V397" s="17"/>
      <c r="W397" s="17"/>
    </row>
    <row r="398" spans="4:23" x14ac:dyDescent="0.2">
      <c r="D398" s="149"/>
      <c r="G398" s="8"/>
      <c r="H398" s="17"/>
      <c r="I398" s="20"/>
      <c r="J398" s="104"/>
      <c r="N398"/>
      <c r="O398" s="2"/>
      <c r="S398" s="19"/>
      <c r="U398" s="17"/>
      <c r="V398" s="17"/>
      <c r="W398" s="17"/>
    </row>
    <row r="399" spans="4:23" x14ac:dyDescent="0.2">
      <c r="D399" s="149"/>
      <c r="G399" s="8"/>
      <c r="H399" s="17"/>
      <c r="I399" s="20"/>
      <c r="J399" s="104"/>
      <c r="N399"/>
      <c r="O399" s="2"/>
      <c r="S399" s="19"/>
      <c r="U399" s="17"/>
      <c r="V399" s="17"/>
      <c r="W399" s="17"/>
    </row>
    <row r="400" spans="4:23" x14ac:dyDescent="0.2">
      <c r="D400" s="149"/>
      <c r="G400" s="8"/>
      <c r="H400" s="17"/>
      <c r="I400" s="20"/>
      <c r="J400" s="104"/>
      <c r="N400"/>
      <c r="O400" s="2"/>
      <c r="S400" s="19"/>
      <c r="U400" s="17"/>
      <c r="V400" s="17"/>
      <c r="W400" s="17"/>
    </row>
    <row r="401" spans="4:23" x14ac:dyDescent="0.2">
      <c r="D401" s="149"/>
      <c r="G401" s="8"/>
      <c r="H401" s="17"/>
      <c r="I401" s="20"/>
      <c r="J401" s="104"/>
      <c r="N401"/>
      <c r="O401" s="2"/>
      <c r="S401" s="19"/>
      <c r="U401" s="17"/>
      <c r="V401" s="17"/>
      <c r="W401" s="17"/>
    </row>
    <row r="402" spans="4:23" x14ac:dyDescent="0.2">
      <c r="D402" s="149"/>
      <c r="G402" s="8"/>
      <c r="H402" s="17"/>
      <c r="I402" s="20"/>
      <c r="J402" s="104"/>
      <c r="N402"/>
      <c r="O402" s="2"/>
      <c r="S402" s="19"/>
      <c r="U402" s="17"/>
      <c r="V402" s="17"/>
      <c r="W402" s="17"/>
    </row>
    <row r="403" spans="4:23" x14ac:dyDescent="0.2">
      <c r="D403" s="149"/>
      <c r="G403" s="8"/>
      <c r="H403" s="17"/>
      <c r="I403" s="20"/>
      <c r="J403" s="104"/>
      <c r="N403"/>
      <c r="O403" s="2"/>
      <c r="S403" s="19"/>
      <c r="U403" s="17"/>
      <c r="V403" s="17"/>
      <c r="W403" s="17"/>
    </row>
    <row r="404" spans="4:23" x14ac:dyDescent="0.2">
      <c r="D404" s="149"/>
      <c r="G404" s="8"/>
      <c r="H404" s="17"/>
      <c r="I404" s="20"/>
      <c r="J404" s="104"/>
      <c r="N404"/>
      <c r="O404" s="2"/>
      <c r="S404" s="19"/>
      <c r="U404" s="17"/>
      <c r="V404" s="17"/>
      <c r="W404" s="17"/>
    </row>
    <row r="405" spans="4:23" x14ac:dyDescent="0.2">
      <c r="D405" s="149"/>
      <c r="G405" s="8"/>
      <c r="H405" s="17"/>
      <c r="I405" s="20"/>
      <c r="J405" s="104"/>
      <c r="N405"/>
      <c r="O405" s="2"/>
      <c r="S405" s="19"/>
      <c r="U405" s="17"/>
      <c r="V405" s="17"/>
      <c r="W405" s="17"/>
    </row>
    <row r="406" spans="4:23" x14ac:dyDescent="0.2">
      <c r="D406" s="149"/>
      <c r="G406" s="8"/>
      <c r="H406" s="17"/>
      <c r="I406" s="20"/>
      <c r="J406" s="104"/>
      <c r="N406"/>
      <c r="O406" s="2"/>
      <c r="S406" s="19"/>
      <c r="U406" s="17"/>
      <c r="V406" s="17"/>
      <c r="W406" s="17"/>
    </row>
    <row r="407" spans="4:23" x14ac:dyDescent="0.2">
      <c r="D407" s="149"/>
      <c r="G407" s="8"/>
      <c r="H407" s="17"/>
      <c r="I407" s="20"/>
      <c r="J407" s="104"/>
      <c r="N407"/>
      <c r="O407" s="2"/>
      <c r="S407" s="19"/>
      <c r="U407" s="17"/>
      <c r="V407" s="17"/>
      <c r="W407" s="17"/>
    </row>
    <row r="408" spans="4:23" x14ac:dyDescent="0.2">
      <c r="D408" s="149"/>
      <c r="G408" s="8"/>
      <c r="H408" s="17"/>
      <c r="I408" s="20"/>
      <c r="J408" s="104"/>
      <c r="N408"/>
      <c r="O408" s="2"/>
      <c r="S408" s="19"/>
      <c r="U408" s="17"/>
      <c r="V408" s="17"/>
      <c r="W408" s="17"/>
    </row>
    <row r="409" spans="4:23" x14ac:dyDescent="0.2">
      <c r="D409" s="149"/>
      <c r="G409" s="8"/>
      <c r="H409" s="17"/>
      <c r="I409" s="20"/>
      <c r="J409" s="104"/>
      <c r="N409"/>
      <c r="O409" s="2"/>
      <c r="S409" s="19"/>
      <c r="U409" s="17"/>
      <c r="V409" s="17"/>
      <c r="W409" s="17"/>
    </row>
    <row r="410" spans="4:23" x14ac:dyDescent="0.2">
      <c r="D410" s="149"/>
      <c r="G410" s="8"/>
      <c r="H410" s="17"/>
      <c r="I410" s="20"/>
      <c r="J410" s="104"/>
      <c r="N410"/>
      <c r="O410" s="2"/>
      <c r="S410" s="19"/>
      <c r="U410" s="17"/>
      <c r="V410" s="17"/>
      <c r="W410" s="17"/>
    </row>
    <row r="411" spans="4:23" x14ac:dyDescent="0.2">
      <c r="D411" s="149"/>
      <c r="G411" s="8"/>
      <c r="H411" s="17"/>
      <c r="I411" s="20"/>
      <c r="J411" s="104"/>
      <c r="N411"/>
      <c r="O411" s="2"/>
      <c r="S411" s="19"/>
      <c r="U411" s="17"/>
      <c r="V411" s="17"/>
      <c r="W411" s="17"/>
    </row>
    <row r="412" spans="4:23" x14ac:dyDescent="0.2">
      <c r="D412" s="149"/>
      <c r="G412" s="8"/>
      <c r="H412" s="17"/>
      <c r="I412" s="20"/>
      <c r="J412" s="104"/>
      <c r="N412"/>
      <c r="O412" s="2"/>
      <c r="S412" s="19"/>
      <c r="U412" s="17"/>
      <c r="V412" s="17"/>
      <c r="W412" s="17"/>
    </row>
    <row r="413" spans="4:23" x14ac:dyDescent="0.2">
      <c r="D413" s="149"/>
      <c r="G413" s="8"/>
      <c r="H413" s="17"/>
      <c r="I413" s="20"/>
      <c r="J413" s="104"/>
      <c r="N413"/>
      <c r="O413" s="2"/>
      <c r="S413" s="19"/>
      <c r="U413" s="17"/>
      <c r="V413" s="17"/>
      <c r="W413" s="17"/>
    </row>
    <row r="414" spans="4:23" x14ac:dyDescent="0.2">
      <c r="D414" s="149"/>
      <c r="G414" s="8"/>
      <c r="H414" s="17"/>
      <c r="I414" s="20"/>
      <c r="J414" s="104"/>
      <c r="N414"/>
      <c r="O414" s="2"/>
      <c r="S414" s="19"/>
      <c r="U414" s="17"/>
      <c r="V414" s="17"/>
      <c r="W414" s="17"/>
    </row>
    <row r="415" spans="4:23" x14ac:dyDescent="0.2">
      <c r="D415" s="149"/>
      <c r="G415" s="8"/>
      <c r="H415" s="17"/>
      <c r="I415" s="20"/>
      <c r="J415" s="104"/>
      <c r="N415"/>
      <c r="O415" s="2"/>
      <c r="S415" s="19"/>
      <c r="U415" s="17"/>
      <c r="V415" s="17"/>
      <c r="W415" s="17"/>
    </row>
    <row r="416" spans="4:23" x14ac:dyDescent="0.2">
      <c r="D416" s="149"/>
      <c r="G416" s="8"/>
      <c r="H416" s="17"/>
      <c r="I416" s="20"/>
      <c r="J416" s="104"/>
      <c r="N416"/>
      <c r="O416" s="2"/>
      <c r="S416" s="19"/>
      <c r="U416" s="17"/>
      <c r="V416" s="17"/>
      <c r="W416" s="17"/>
    </row>
    <row r="417" spans="4:23" x14ac:dyDescent="0.2">
      <c r="D417" s="149"/>
      <c r="G417" s="8"/>
      <c r="H417" s="17"/>
      <c r="I417" s="20"/>
      <c r="J417" s="104"/>
      <c r="N417"/>
      <c r="O417" s="2"/>
      <c r="S417" s="19"/>
      <c r="U417" s="17"/>
      <c r="V417" s="17"/>
      <c r="W417" s="17"/>
    </row>
    <row r="418" spans="4:23" x14ac:dyDescent="0.2">
      <c r="D418" s="149"/>
      <c r="G418" s="8"/>
      <c r="H418" s="17"/>
      <c r="I418" s="20"/>
      <c r="J418" s="104"/>
      <c r="N418"/>
      <c r="O418" s="2"/>
      <c r="S418" s="19"/>
      <c r="U418" s="17"/>
      <c r="V418" s="17"/>
      <c r="W418" s="17"/>
    </row>
    <row r="419" spans="4:23" x14ac:dyDescent="0.2">
      <c r="D419" s="149"/>
      <c r="G419" s="8"/>
      <c r="H419" s="17"/>
      <c r="I419" s="20"/>
      <c r="J419" s="104"/>
      <c r="N419"/>
      <c r="O419" s="2"/>
      <c r="S419" s="19"/>
      <c r="U419" s="17"/>
      <c r="V419" s="17"/>
      <c r="W419" s="17"/>
    </row>
    <row r="420" spans="4:23" x14ac:dyDescent="0.2">
      <c r="D420" s="149"/>
      <c r="G420" s="8"/>
      <c r="H420" s="17"/>
      <c r="I420" s="20"/>
      <c r="J420" s="104"/>
      <c r="N420"/>
      <c r="O420" s="2"/>
      <c r="S420" s="19"/>
      <c r="U420" s="17"/>
      <c r="V420" s="17"/>
      <c r="W420" s="17"/>
    </row>
    <row r="421" spans="4:23" x14ac:dyDescent="0.2">
      <c r="D421" s="149"/>
      <c r="G421" s="8"/>
      <c r="H421" s="17"/>
      <c r="I421" s="20"/>
      <c r="J421" s="104"/>
      <c r="N421"/>
      <c r="O421" s="2"/>
      <c r="S421" s="19"/>
      <c r="U421" s="17"/>
      <c r="V421" s="17"/>
      <c r="W421" s="17"/>
    </row>
    <row r="422" spans="4:23" x14ac:dyDescent="0.2">
      <c r="D422" s="149"/>
      <c r="G422" s="8"/>
      <c r="H422" s="17"/>
      <c r="I422" s="20"/>
      <c r="J422" s="104"/>
      <c r="N422"/>
      <c r="O422" s="2"/>
      <c r="S422" s="19"/>
      <c r="U422" s="17"/>
      <c r="V422" s="17"/>
      <c r="W422" s="17"/>
    </row>
    <row r="423" spans="4:23" x14ac:dyDescent="0.2">
      <c r="D423" s="149"/>
      <c r="G423" s="8"/>
      <c r="H423" s="17"/>
      <c r="I423" s="20"/>
      <c r="J423" s="104"/>
      <c r="N423"/>
      <c r="O423" s="2"/>
      <c r="S423" s="19"/>
      <c r="U423" s="17"/>
      <c r="V423" s="17"/>
      <c r="W423" s="17"/>
    </row>
    <row r="424" spans="4:23" x14ac:dyDescent="0.2">
      <c r="D424" s="149"/>
      <c r="G424" s="8"/>
      <c r="H424" s="17"/>
      <c r="I424" s="20"/>
      <c r="J424" s="104"/>
      <c r="N424"/>
      <c r="O424" s="2"/>
      <c r="S424" s="19"/>
      <c r="U424" s="17"/>
      <c r="V424" s="17"/>
      <c r="W424" s="17"/>
    </row>
    <row r="425" spans="4:23" x14ac:dyDescent="0.2">
      <c r="D425" s="149"/>
      <c r="G425" s="8"/>
      <c r="H425" s="17"/>
      <c r="I425" s="20"/>
      <c r="J425" s="104"/>
      <c r="N425"/>
      <c r="O425" s="2"/>
      <c r="S425" s="19"/>
      <c r="U425" s="17"/>
      <c r="V425" s="17"/>
      <c r="W425" s="17"/>
    </row>
    <row r="426" spans="4:23" x14ac:dyDescent="0.2">
      <c r="D426" s="149"/>
      <c r="G426" s="8"/>
      <c r="H426" s="17"/>
      <c r="I426" s="20"/>
      <c r="J426" s="104"/>
      <c r="N426"/>
      <c r="O426" s="2"/>
      <c r="S426" s="19"/>
      <c r="U426" s="17"/>
      <c r="V426" s="17"/>
      <c r="W426" s="17"/>
    </row>
    <row r="427" spans="4:23" x14ac:dyDescent="0.2">
      <c r="D427" s="149"/>
      <c r="G427" s="8"/>
      <c r="H427" s="17"/>
      <c r="I427" s="20"/>
      <c r="J427" s="104"/>
      <c r="N427"/>
      <c r="O427" s="2"/>
      <c r="S427" s="19"/>
      <c r="U427" s="17"/>
      <c r="V427" s="17"/>
      <c r="W427" s="17"/>
    </row>
    <row r="428" spans="4:23" x14ac:dyDescent="0.2">
      <c r="D428" s="149"/>
      <c r="G428" s="8"/>
      <c r="H428" s="17"/>
      <c r="I428" s="20"/>
      <c r="J428" s="104"/>
      <c r="N428"/>
      <c r="O428" s="2"/>
      <c r="S428" s="19"/>
      <c r="U428" s="17"/>
      <c r="V428" s="17"/>
      <c r="W428" s="17"/>
    </row>
    <row r="429" spans="4:23" x14ac:dyDescent="0.2">
      <c r="D429" s="149"/>
      <c r="G429" s="8"/>
      <c r="H429" s="17"/>
      <c r="I429" s="20"/>
      <c r="J429" s="104"/>
      <c r="N429"/>
      <c r="O429" s="2"/>
      <c r="S429" s="19"/>
      <c r="U429" s="17"/>
      <c r="V429" s="17"/>
      <c r="W429" s="17"/>
    </row>
    <row r="430" spans="4:23" x14ac:dyDescent="0.2">
      <c r="D430" s="149"/>
      <c r="G430" s="8"/>
      <c r="H430" s="17"/>
      <c r="I430" s="20"/>
      <c r="J430" s="104"/>
      <c r="N430"/>
      <c r="O430" s="2"/>
      <c r="S430" s="19"/>
      <c r="U430" s="17"/>
      <c r="V430" s="17"/>
      <c r="W430" s="17"/>
    </row>
    <row r="431" spans="4:23" x14ac:dyDescent="0.2">
      <c r="D431" s="149"/>
      <c r="G431" s="8"/>
      <c r="H431" s="17"/>
      <c r="I431" s="20"/>
      <c r="J431" s="104"/>
      <c r="N431"/>
      <c r="O431" s="2"/>
      <c r="S431" s="19"/>
      <c r="U431" s="17"/>
      <c r="V431" s="17"/>
      <c r="W431" s="17"/>
    </row>
    <row r="432" spans="4:23" x14ac:dyDescent="0.2">
      <c r="D432" s="149"/>
      <c r="G432" s="8"/>
      <c r="H432" s="17"/>
      <c r="I432" s="20"/>
      <c r="J432" s="104"/>
      <c r="N432"/>
      <c r="O432" s="2"/>
      <c r="S432" s="19"/>
      <c r="U432" s="17"/>
      <c r="V432" s="17"/>
      <c r="W432" s="17"/>
    </row>
    <row r="433" spans="4:23" x14ac:dyDescent="0.2">
      <c r="D433" s="149"/>
      <c r="G433" s="8"/>
      <c r="H433" s="17"/>
      <c r="I433" s="20"/>
      <c r="J433" s="104"/>
      <c r="N433"/>
      <c r="O433" s="2"/>
      <c r="S433" s="19"/>
      <c r="U433" s="17"/>
      <c r="V433" s="17"/>
      <c r="W433" s="17"/>
    </row>
    <row r="434" spans="4:23" x14ac:dyDescent="0.2">
      <c r="D434" s="149"/>
      <c r="G434" s="8"/>
      <c r="H434" s="17"/>
      <c r="I434" s="20"/>
      <c r="J434" s="104"/>
      <c r="N434"/>
      <c r="O434" s="2"/>
      <c r="S434" s="19"/>
      <c r="U434" s="17"/>
      <c r="V434" s="17"/>
      <c r="W434" s="17"/>
    </row>
    <row r="435" spans="4:23" x14ac:dyDescent="0.2">
      <c r="D435" s="149"/>
      <c r="G435" s="8"/>
      <c r="H435" s="17"/>
      <c r="I435" s="20"/>
      <c r="J435" s="104"/>
      <c r="N435"/>
      <c r="O435" s="2"/>
      <c r="S435" s="19"/>
      <c r="U435" s="17"/>
      <c r="V435" s="17"/>
      <c r="W435" s="17"/>
    </row>
    <row r="436" spans="4:23" x14ac:dyDescent="0.2">
      <c r="D436" s="149"/>
      <c r="G436" s="8"/>
      <c r="H436" s="17"/>
      <c r="I436" s="20"/>
      <c r="J436" s="104"/>
      <c r="N436"/>
      <c r="O436" s="2"/>
      <c r="S436" s="19"/>
      <c r="U436" s="17"/>
      <c r="V436" s="17"/>
      <c r="W436" s="17"/>
    </row>
    <row r="437" spans="4:23" x14ac:dyDescent="0.2">
      <c r="D437" s="149"/>
      <c r="G437" s="8"/>
      <c r="H437" s="17"/>
      <c r="I437" s="20"/>
      <c r="J437" s="104"/>
      <c r="N437"/>
      <c r="O437" s="2"/>
      <c r="S437" s="19"/>
      <c r="U437" s="17"/>
      <c r="V437" s="17"/>
      <c r="W437" s="17"/>
    </row>
    <row r="438" spans="4:23" x14ac:dyDescent="0.2">
      <c r="D438" s="149"/>
      <c r="G438" s="8"/>
      <c r="H438" s="17"/>
      <c r="I438" s="20"/>
      <c r="J438" s="104"/>
      <c r="N438"/>
      <c r="O438" s="2"/>
      <c r="S438" s="19"/>
      <c r="U438" s="17"/>
      <c r="V438" s="17"/>
      <c r="W438" s="17"/>
    </row>
    <row r="439" spans="4:23" x14ac:dyDescent="0.2">
      <c r="D439" s="149"/>
      <c r="G439" s="8"/>
      <c r="H439" s="17"/>
      <c r="I439" s="20"/>
      <c r="J439" s="104"/>
      <c r="N439"/>
      <c r="O439" s="2"/>
      <c r="S439" s="19"/>
      <c r="U439" s="17"/>
      <c r="V439" s="17"/>
      <c r="W439" s="17"/>
    </row>
    <row r="440" spans="4:23" x14ac:dyDescent="0.2">
      <c r="D440" s="149"/>
      <c r="G440" s="8"/>
      <c r="H440" s="17"/>
      <c r="I440" s="20"/>
      <c r="J440" s="104"/>
      <c r="N440"/>
      <c r="O440" s="2"/>
      <c r="S440" s="19"/>
      <c r="U440" s="17"/>
      <c r="V440" s="17"/>
      <c r="W440" s="17"/>
    </row>
    <row r="441" spans="4:23" x14ac:dyDescent="0.2">
      <c r="D441" s="149"/>
      <c r="G441" s="8"/>
      <c r="H441" s="17"/>
      <c r="I441" s="20"/>
      <c r="J441" s="104"/>
      <c r="N441"/>
      <c r="O441" s="2"/>
      <c r="S441" s="19"/>
      <c r="U441" s="17"/>
      <c r="V441" s="17"/>
      <c r="W441" s="17"/>
    </row>
    <row r="442" spans="4:23" x14ac:dyDescent="0.2">
      <c r="D442" s="149"/>
      <c r="G442" s="8"/>
      <c r="H442" s="17"/>
      <c r="I442" s="20"/>
      <c r="J442" s="104"/>
      <c r="N442"/>
      <c r="O442" s="2"/>
      <c r="S442" s="19"/>
      <c r="U442" s="17"/>
      <c r="V442" s="17"/>
      <c r="W442" s="17"/>
    </row>
    <row r="443" spans="4:23" x14ac:dyDescent="0.2">
      <c r="D443" s="149"/>
      <c r="G443" s="8"/>
      <c r="H443" s="17"/>
      <c r="I443" s="20"/>
      <c r="J443" s="104"/>
      <c r="N443"/>
      <c r="O443" s="2"/>
      <c r="S443" s="19"/>
      <c r="U443" s="17"/>
      <c r="V443" s="17"/>
      <c r="W443" s="17"/>
    </row>
    <row r="444" spans="4:23" x14ac:dyDescent="0.2">
      <c r="D444" s="149"/>
      <c r="G444" s="8"/>
      <c r="H444" s="17"/>
      <c r="I444" s="20"/>
      <c r="J444" s="104"/>
      <c r="N444"/>
      <c r="O444" s="2"/>
      <c r="S444" s="19"/>
      <c r="U444" s="17"/>
      <c r="V444" s="17"/>
      <c r="W444" s="17"/>
    </row>
    <row r="445" spans="4:23" x14ac:dyDescent="0.2">
      <c r="D445" s="149"/>
      <c r="G445" s="8"/>
      <c r="H445" s="17"/>
      <c r="I445" s="20"/>
      <c r="J445" s="104"/>
      <c r="N445"/>
      <c r="O445" s="2"/>
      <c r="S445" s="19"/>
      <c r="U445" s="17"/>
      <c r="V445" s="17"/>
      <c r="W445" s="17"/>
    </row>
    <row r="446" spans="4:23" x14ac:dyDescent="0.2">
      <c r="D446" s="149"/>
      <c r="G446" s="8"/>
      <c r="H446" s="17"/>
      <c r="I446" s="20"/>
      <c r="J446" s="104"/>
      <c r="N446"/>
      <c r="O446" s="2"/>
      <c r="S446" s="19"/>
      <c r="U446" s="17"/>
      <c r="V446" s="17"/>
      <c r="W446" s="17"/>
    </row>
    <row r="447" spans="4:23" x14ac:dyDescent="0.2">
      <c r="D447" s="149"/>
      <c r="G447" s="8"/>
      <c r="H447" s="17"/>
      <c r="I447" s="20"/>
      <c r="J447" s="104"/>
      <c r="N447"/>
      <c r="O447" s="2"/>
      <c r="S447" s="19"/>
      <c r="U447" s="17"/>
      <c r="V447" s="17"/>
      <c r="W447" s="17"/>
    </row>
    <row r="448" spans="4:23" x14ac:dyDescent="0.2">
      <c r="D448" s="149"/>
      <c r="G448" s="8"/>
      <c r="H448" s="17"/>
      <c r="I448" s="20"/>
      <c r="J448" s="104"/>
      <c r="N448"/>
      <c r="O448" s="2"/>
      <c r="S448" s="19"/>
      <c r="U448" s="17"/>
      <c r="V448" s="17"/>
      <c r="W448" s="17"/>
    </row>
    <row r="449" spans="4:23" x14ac:dyDescent="0.2">
      <c r="D449" s="149"/>
      <c r="G449" s="8"/>
      <c r="H449" s="17"/>
      <c r="I449" s="20"/>
      <c r="J449" s="104"/>
      <c r="N449"/>
      <c r="O449" s="2"/>
      <c r="S449" s="19"/>
      <c r="U449" s="17"/>
      <c r="V449" s="17"/>
      <c r="W449" s="17"/>
    </row>
    <row r="450" spans="4:23" x14ac:dyDescent="0.2">
      <c r="D450" s="149"/>
      <c r="G450" s="8"/>
      <c r="H450" s="17"/>
      <c r="I450" s="20"/>
      <c r="J450" s="104"/>
      <c r="N450"/>
      <c r="O450" s="2"/>
      <c r="S450" s="19"/>
      <c r="U450" s="17"/>
      <c r="V450" s="17"/>
      <c r="W450" s="17"/>
    </row>
    <row r="451" spans="4:23" x14ac:dyDescent="0.2">
      <c r="D451" s="149"/>
      <c r="G451" s="8"/>
      <c r="H451" s="17"/>
      <c r="I451" s="20"/>
      <c r="J451" s="104"/>
      <c r="N451"/>
      <c r="O451" s="2"/>
      <c r="S451" s="19"/>
      <c r="U451" s="17"/>
      <c r="V451" s="17"/>
      <c r="W451" s="17"/>
    </row>
    <row r="452" spans="4:23" x14ac:dyDescent="0.2">
      <c r="D452" s="149"/>
      <c r="G452" s="8"/>
      <c r="H452" s="17"/>
      <c r="I452" s="20"/>
      <c r="J452" s="104"/>
      <c r="N452"/>
      <c r="O452" s="2"/>
      <c r="S452" s="19"/>
      <c r="U452" s="17"/>
      <c r="V452" s="17"/>
      <c r="W452" s="17"/>
    </row>
    <row r="453" spans="4:23" x14ac:dyDescent="0.2">
      <c r="D453" s="149"/>
      <c r="G453" s="8"/>
      <c r="H453" s="17"/>
      <c r="I453" s="20"/>
      <c r="J453" s="104"/>
      <c r="N453"/>
      <c r="O453" s="2"/>
      <c r="S453" s="19"/>
      <c r="U453" s="17"/>
      <c r="V453" s="17"/>
      <c r="W453" s="17"/>
    </row>
    <row r="454" spans="4:23" x14ac:dyDescent="0.2">
      <c r="D454" s="149"/>
      <c r="G454" s="8"/>
      <c r="H454" s="17"/>
      <c r="I454" s="20"/>
      <c r="J454" s="104"/>
      <c r="N454"/>
      <c r="O454" s="2"/>
      <c r="S454" s="19"/>
      <c r="U454" s="17"/>
      <c r="V454" s="17"/>
      <c r="W454" s="17"/>
    </row>
    <row r="455" spans="4:23" x14ac:dyDescent="0.2">
      <c r="D455" s="149"/>
      <c r="G455" s="8"/>
      <c r="H455" s="17"/>
      <c r="I455" s="20"/>
      <c r="J455" s="104"/>
      <c r="N455"/>
      <c r="O455" s="2"/>
      <c r="S455" s="19"/>
      <c r="U455" s="17"/>
      <c r="V455" s="17"/>
      <c r="W455" s="17"/>
    </row>
    <row r="456" spans="4:23" x14ac:dyDescent="0.2">
      <c r="D456" s="149"/>
      <c r="G456" s="8"/>
      <c r="H456" s="17"/>
      <c r="I456" s="20"/>
      <c r="J456" s="104"/>
      <c r="N456"/>
      <c r="O456" s="2"/>
      <c r="S456" s="19"/>
      <c r="U456" s="17"/>
      <c r="V456" s="17"/>
      <c r="W456" s="17"/>
    </row>
    <row r="457" spans="4:23" x14ac:dyDescent="0.2">
      <c r="D457" s="149"/>
      <c r="G457" s="8"/>
      <c r="H457" s="17"/>
      <c r="I457" s="20"/>
      <c r="J457" s="104"/>
      <c r="N457"/>
      <c r="O457" s="2"/>
      <c r="S457" s="19"/>
      <c r="U457" s="17"/>
      <c r="V457" s="17"/>
      <c r="W457" s="17"/>
    </row>
    <row r="458" spans="4:23" x14ac:dyDescent="0.2">
      <c r="D458" s="149"/>
      <c r="G458" s="8"/>
      <c r="H458" s="17"/>
      <c r="I458" s="20"/>
      <c r="J458" s="104"/>
      <c r="N458"/>
      <c r="O458" s="2"/>
      <c r="S458" s="19"/>
      <c r="U458" s="17"/>
      <c r="V458" s="17"/>
      <c r="W458" s="17"/>
    </row>
    <row r="459" spans="4:23" x14ac:dyDescent="0.2">
      <c r="D459" s="149"/>
      <c r="G459" s="8"/>
      <c r="H459" s="17"/>
      <c r="I459" s="20"/>
      <c r="J459" s="104"/>
      <c r="N459"/>
      <c r="O459" s="2"/>
      <c r="S459" s="19"/>
      <c r="U459" s="17"/>
      <c r="V459" s="17"/>
      <c r="W459" s="17"/>
    </row>
    <row r="460" spans="4:23" x14ac:dyDescent="0.2">
      <c r="D460" s="149"/>
      <c r="G460" s="8"/>
      <c r="H460" s="17"/>
      <c r="I460" s="20"/>
      <c r="J460" s="104"/>
      <c r="N460"/>
      <c r="O460" s="2"/>
      <c r="S460" s="19"/>
      <c r="U460" s="17"/>
      <c r="V460" s="17"/>
      <c r="W460" s="17"/>
    </row>
    <row r="461" spans="4:23" x14ac:dyDescent="0.2">
      <c r="D461" s="149"/>
      <c r="G461" s="8"/>
      <c r="H461" s="17"/>
      <c r="I461" s="20"/>
      <c r="J461" s="104"/>
      <c r="N461"/>
      <c r="O461" s="2"/>
      <c r="S461" s="19"/>
      <c r="U461" s="17"/>
      <c r="V461" s="17"/>
      <c r="W461" s="17"/>
    </row>
    <row r="462" spans="4:23" x14ac:dyDescent="0.2">
      <c r="D462" s="149"/>
      <c r="G462" s="8"/>
      <c r="H462" s="17"/>
      <c r="I462" s="20"/>
      <c r="J462" s="104"/>
      <c r="N462"/>
      <c r="O462" s="2"/>
      <c r="S462" s="19"/>
      <c r="U462" s="17"/>
      <c r="V462" s="17"/>
      <c r="W462" s="17"/>
    </row>
    <row r="463" spans="4:23" x14ac:dyDescent="0.2">
      <c r="D463" s="149"/>
      <c r="G463" s="8"/>
      <c r="H463" s="17"/>
      <c r="I463" s="20"/>
      <c r="J463" s="104"/>
      <c r="N463"/>
      <c r="O463" s="2"/>
      <c r="S463" s="19"/>
      <c r="U463" s="17"/>
      <c r="V463" s="17"/>
      <c r="W463" s="17"/>
    </row>
    <row r="464" spans="4:23" x14ac:dyDescent="0.2">
      <c r="D464" s="149"/>
      <c r="G464" s="8"/>
      <c r="H464" s="17"/>
      <c r="I464" s="20"/>
      <c r="J464" s="104"/>
      <c r="N464"/>
      <c r="O464" s="2"/>
      <c r="S464" s="19"/>
      <c r="U464" s="17"/>
      <c r="V464" s="17"/>
      <c r="W464" s="17"/>
    </row>
    <row r="465" spans="4:23" x14ac:dyDescent="0.2">
      <c r="D465" s="149"/>
      <c r="G465" s="8"/>
      <c r="H465" s="17"/>
      <c r="I465" s="20"/>
      <c r="J465" s="104"/>
      <c r="N465"/>
      <c r="O465" s="2"/>
      <c r="S465" s="19"/>
      <c r="U465" s="17"/>
      <c r="V465" s="17"/>
      <c r="W465" s="17"/>
    </row>
    <row r="466" spans="4:23" x14ac:dyDescent="0.2">
      <c r="D466" s="149"/>
      <c r="G466" s="8"/>
      <c r="H466" s="17"/>
      <c r="I466" s="20"/>
      <c r="J466" s="104"/>
      <c r="N466"/>
      <c r="O466" s="2"/>
      <c r="S466" s="19"/>
      <c r="U466" s="17"/>
      <c r="V466" s="17"/>
      <c r="W466" s="17"/>
    </row>
    <row r="467" spans="4:23" x14ac:dyDescent="0.2">
      <c r="D467" s="149"/>
      <c r="G467" s="8"/>
      <c r="H467" s="17"/>
      <c r="I467" s="20"/>
      <c r="J467" s="104"/>
      <c r="N467"/>
      <c r="O467" s="2"/>
      <c r="S467" s="19"/>
      <c r="U467" s="17"/>
      <c r="V467" s="17"/>
      <c r="W467" s="17"/>
    </row>
    <row r="468" spans="4:23" x14ac:dyDescent="0.2">
      <c r="D468" s="149"/>
      <c r="G468" s="8"/>
      <c r="H468" s="17"/>
      <c r="I468" s="20"/>
      <c r="J468" s="104"/>
      <c r="N468"/>
      <c r="O468" s="2"/>
      <c r="S468" s="19"/>
      <c r="U468" s="17"/>
      <c r="V468" s="17"/>
      <c r="W468" s="17"/>
    </row>
    <row r="469" spans="4:23" x14ac:dyDescent="0.2">
      <c r="D469" s="149"/>
      <c r="G469" s="8"/>
      <c r="H469" s="17"/>
      <c r="I469" s="20"/>
      <c r="J469" s="104"/>
      <c r="N469"/>
      <c r="O469" s="2"/>
      <c r="S469" s="19"/>
      <c r="U469" s="17"/>
      <c r="V469" s="17"/>
      <c r="W469" s="17"/>
    </row>
    <row r="470" spans="4:23" x14ac:dyDescent="0.2">
      <c r="D470" s="149"/>
      <c r="G470" s="8"/>
      <c r="H470" s="17"/>
      <c r="I470" s="20"/>
      <c r="J470" s="104"/>
      <c r="N470"/>
      <c r="O470" s="2"/>
      <c r="S470" s="19"/>
      <c r="U470" s="17"/>
      <c r="V470" s="17"/>
      <c r="W470" s="17"/>
    </row>
    <row r="471" spans="4:23" x14ac:dyDescent="0.2">
      <c r="D471" s="149"/>
      <c r="G471" s="8"/>
      <c r="H471" s="17"/>
      <c r="I471" s="20"/>
      <c r="J471" s="104"/>
      <c r="N471"/>
      <c r="O471" s="2"/>
      <c r="S471" s="19"/>
      <c r="U471" s="17"/>
      <c r="V471" s="17"/>
      <c r="W471" s="17"/>
    </row>
    <row r="472" spans="4:23" x14ac:dyDescent="0.2">
      <c r="D472" s="149"/>
      <c r="G472" s="8"/>
      <c r="H472" s="17"/>
      <c r="I472" s="20"/>
      <c r="J472" s="104"/>
      <c r="N472"/>
      <c r="O472" s="2"/>
      <c r="S472" s="19"/>
      <c r="U472" s="17"/>
      <c r="V472" s="17"/>
      <c r="W472" s="17"/>
    </row>
    <row r="473" spans="4:23" x14ac:dyDescent="0.2">
      <c r="D473" s="149"/>
      <c r="G473" s="8"/>
      <c r="H473" s="17"/>
      <c r="I473" s="20"/>
      <c r="J473" s="104"/>
      <c r="N473"/>
      <c r="O473" s="2"/>
      <c r="S473" s="19"/>
      <c r="U473" s="17"/>
      <c r="V473" s="17"/>
      <c r="W473" s="17"/>
    </row>
    <row r="474" spans="4:23" x14ac:dyDescent="0.2">
      <c r="D474" s="149"/>
      <c r="G474" s="8"/>
      <c r="H474" s="17"/>
      <c r="I474" s="20"/>
      <c r="J474" s="104"/>
      <c r="N474"/>
      <c r="O474" s="2"/>
      <c r="S474" s="19"/>
      <c r="U474" s="17"/>
      <c r="V474" s="17"/>
      <c r="W474" s="17"/>
    </row>
    <row r="475" spans="4:23" x14ac:dyDescent="0.2">
      <c r="D475" s="149"/>
      <c r="G475" s="8"/>
      <c r="H475" s="17"/>
      <c r="I475" s="20"/>
      <c r="J475" s="104"/>
      <c r="N475"/>
      <c r="O475" s="2"/>
      <c r="S475" s="19"/>
      <c r="U475" s="17"/>
      <c r="V475" s="17"/>
      <c r="W475" s="17"/>
    </row>
    <row r="476" spans="4:23" x14ac:dyDescent="0.2">
      <c r="D476" s="149"/>
      <c r="G476" s="8"/>
      <c r="H476" s="17"/>
      <c r="I476" s="20"/>
      <c r="J476" s="104"/>
      <c r="N476"/>
      <c r="O476" s="2"/>
      <c r="S476" s="19"/>
      <c r="U476" s="17"/>
      <c r="V476" s="17"/>
      <c r="W476" s="17"/>
    </row>
    <row r="477" spans="4:23" x14ac:dyDescent="0.2">
      <c r="D477" s="149"/>
      <c r="G477" s="8"/>
      <c r="H477" s="17"/>
      <c r="I477" s="20"/>
      <c r="J477" s="104"/>
      <c r="N477"/>
      <c r="O477" s="2"/>
      <c r="S477" s="19"/>
      <c r="U477" s="17"/>
      <c r="V477" s="17"/>
      <c r="W477" s="17"/>
    </row>
    <row r="478" spans="4:23" x14ac:dyDescent="0.2">
      <c r="D478" s="149"/>
      <c r="G478" s="8"/>
      <c r="H478" s="17"/>
      <c r="I478" s="20"/>
      <c r="J478" s="104"/>
      <c r="N478"/>
      <c r="O478" s="2"/>
      <c r="S478" s="19"/>
      <c r="U478" s="17"/>
      <c r="V478" s="17"/>
      <c r="W478" s="17"/>
    </row>
    <row r="479" spans="4:23" x14ac:dyDescent="0.2">
      <c r="D479" s="149"/>
      <c r="G479" s="8"/>
      <c r="H479" s="17"/>
      <c r="I479" s="20"/>
      <c r="J479" s="104"/>
      <c r="N479"/>
      <c r="O479" s="2"/>
      <c r="S479" s="19"/>
      <c r="U479" s="17"/>
      <c r="V479" s="17"/>
      <c r="W479" s="17"/>
    </row>
    <row r="480" spans="4:23" x14ac:dyDescent="0.2">
      <c r="D480" s="149"/>
      <c r="G480" s="8"/>
      <c r="H480" s="17"/>
      <c r="I480" s="20"/>
      <c r="J480" s="104"/>
      <c r="N480"/>
      <c r="O480" s="2"/>
      <c r="S480" s="19"/>
      <c r="U480" s="17"/>
      <c r="V480" s="17"/>
      <c r="W480" s="17"/>
    </row>
    <row r="481" spans="4:23" x14ac:dyDescent="0.2">
      <c r="D481" s="149"/>
      <c r="G481" s="8"/>
      <c r="H481" s="17"/>
      <c r="I481" s="20"/>
      <c r="J481" s="104"/>
      <c r="N481"/>
      <c r="O481" s="2"/>
      <c r="S481" s="19"/>
      <c r="U481" s="17"/>
      <c r="V481" s="17"/>
      <c r="W481" s="17"/>
    </row>
    <row r="482" spans="4:23" x14ac:dyDescent="0.2">
      <c r="D482" s="149"/>
      <c r="G482" s="8"/>
      <c r="H482" s="17"/>
      <c r="I482" s="20"/>
      <c r="J482" s="104"/>
      <c r="N482"/>
      <c r="O482" s="2"/>
      <c r="S482" s="19"/>
      <c r="U482" s="17"/>
      <c r="V482" s="17"/>
      <c r="W482" s="17"/>
    </row>
    <row r="483" spans="4:23" x14ac:dyDescent="0.2">
      <c r="D483" s="149"/>
      <c r="G483" s="8"/>
      <c r="H483" s="17"/>
      <c r="I483" s="20"/>
      <c r="J483" s="104"/>
      <c r="N483"/>
      <c r="O483" s="2"/>
      <c r="S483" s="19"/>
      <c r="U483" s="17"/>
      <c r="V483" s="17"/>
      <c r="W483" s="17"/>
    </row>
    <row r="484" spans="4:23" x14ac:dyDescent="0.2">
      <c r="D484" s="149"/>
      <c r="G484" s="8"/>
      <c r="H484" s="17"/>
      <c r="I484" s="20"/>
      <c r="J484" s="104"/>
      <c r="N484"/>
      <c r="O484" s="2"/>
      <c r="S484" s="19"/>
      <c r="U484" s="17"/>
      <c r="V484" s="17"/>
      <c r="W484" s="17"/>
    </row>
    <row r="485" spans="4:23" x14ac:dyDescent="0.2">
      <c r="D485" s="149"/>
      <c r="G485" s="8"/>
      <c r="H485" s="17"/>
      <c r="I485" s="20"/>
      <c r="J485" s="104"/>
      <c r="N485"/>
      <c r="O485" s="2"/>
      <c r="S485" s="19"/>
      <c r="U485" s="17"/>
      <c r="V485" s="17"/>
      <c r="W485" s="17"/>
    </row>
    <row r="486" spans="4:23" x14ac:dyDescent="0.2">
      <c r="D486" s="149"/>
      <c r="G486" s="8"/>
      <c r="H486" s="17"/>
      <c r="I486" s="20"/>
      <c r="J486" s="104"/>
      <c r="N486"/>
      <c r="O486" s="2"/>
      <c r="S486" s="19"/>
      <c r="U486" s="17"/>
      <c r="V486" s="17"/>
      <c r="W486" s="17"/>
    </row>
    <row r="487" spans="4:23" x14ac:dyDescent="0.2">
      <c r="D487" s="149"/>
      <c r="G487" s="8"/>
      <c r="H487" s="17"/>
      <c r="I487" s="20"/>
      <c r="J487" s="104"/>
      <c r="N487"/>
      <c r="O487" s="2"/>
      <c r="S487" s="19"/>
      <c r="U487" s="17"/>
      <c r="V487" s="17"/>
      <c r="W487" s="17"/>
    </row>
    <row r="488" spans="4:23" x14ac:dyDescent="0.2">
      <c r="D488" s="149"/>
      <c r="G488" s="8"/>
      <c r="H488" s="17"/>
      <c r="I488" s="20"/>
      <c r="J488" s="104"/>
      <c r="N488"/>
      <c r="O488" s="2"/>
      <c r="S488" s="19"/>
      <c r="U488" s="17"/>
      <c r="V488" s="17"/>
      <c r="W488" s="17"/>
    </row>
    <row r="489" spans="4:23" x14ac:dyDescent="0.2">
      <c r="D489" s="149"/>
      <c r="G489" s="8"/>
      <c r="H489" s="17"/>
      <c r="I489" s="20"/>
      <c r="J489" s="104"/>
      <c r="N489"/>
      <c r="O489" s="2"/>
      <c r="S489" s="19"/>
      <c r="U489" s="17"/>
      <c r="V489" s="17"/>
      <c r="W489" s="17"/>
    </row>
    <row r="490" spans="4:23" x14ac:dyDescent="0.2">
      <c r="D490" s="149"/>
      <c r="G490" s="8"/>
      <c r="H490" s="17"/>
      <c r="I490" s="20"/>
      <c r="J490" s="104"/>
      <c r="N490"/>
      <c r="O490" s="2"/>
      <c r="S490" s="19"/>
      <c r="U490" s="17"/>
      <c r="V490" s="17"/>
      <c r="W490" s="17"/>
    </row>
    <row r="491" spans="4:23" x14ac:dyDescent="0.2">
      <c r="D491" s="149"/>
      <c r="G491" s="8"/>
      <c r="H491" s="17"/>
      <c r="I491" s="20"/>
      <c r="J491" s="104"/>
      <c r="N491"/>
      <c r="O491" s="2"/>
      <c r="S491" s="19"/>
      <c r="U491" s="17"/>
      <c r="V491" s="17"/>
      <c r="W491" s="17"/>
    </row>
    <row r="492" spans="4:23" x14ac:dyDescent="0.2">
      <c r="D492" s="149"/>
      <c r="G492" s="8"/>
      <c r="H492" s="17"/>
      <c r="I492" s="20"/>
      <c r="J492" s="104"/>
      <c r="N492"/>
      <c r="O492" s="2"/>
      <c r="S492" s="19"/>
      <c r="U492" s="17"/>
      <c r="V492" s="17"/>
      <c r="W492" s="17"/>
    </row>
    <row r="493" spans="4:23" x14ac:dyDescent="0.2">
      <c r="D493" s="149"/>
      <c r="G493" s="8"/>
      <c r="H493" s="17"/>
      <c r="I493" s="20"/>
      <c r="J493" s="104"/>
      <c r="N493"/>
      <c r="O493" s="2"/>
      <c r="S493" s="19"/>
      <c r="U493" s="17"/>
      <c r="V493" s="17"/>
      <c r="W493" s="17"/>
    </row>
    <row r="494" spans="4:23" x14ac:dyDescent="0.2">
      <c r="D494" s="149"/>
      <c r="G494" s="8"/>
      <c r="H494" s="17"/>
      <c r="I494" s="20"/>
      <c r="J494" s="104"/>
      <c r="N494"/>
      <c r="O494" s="2"/>
      <c r="S494" s="19"/>
      <c r="U494" s="17"/>
      <c r="V494" s="17"/>
      <c r="W494" s="17"/>
    </row>
    <row r="495" spans="4:23" x14ac:dyDescent="0.2">
      <c r="D495" s="149"/>
      <c r="G495" s="8"/>
      <c r="H495" s="17"/>
      <c r="I495" s="20"/>
      <c r="J495" s="104"/>
      <c r="N495"/>
      <c r="O495" s="2"/>
      <c r="S495" s="19"/>
      <c r="U495" s="17"/>
      <c r="V495" s="17"/>
      <c r="W495" s="17"/>
    </row>
    <row r="496" spans="4:23" x14ac:dyDescent="0.2">
      <c r="D496" s="149"/>
      <c r="G496" s="8"/>
      <c r="H496" s="17"/>
      <c r="I496" s="20"/>
      <c r="J496" s="104"/>
      <c r="N496"/>
      <c r="O496" s="2"/>
      <c r="S496" s="19"/>
      <c r="U496" s="17"/>
      <c r="V496" s="17"/>
      <c r="W496" s="17"/>
    </row>
    <row r="497" spans="4:23" x14ac:dyDescent="0.2">
      <c r="D497" s="149"/>
      <c r="G497" s="8"/>
      <c r="H497" s="17"/>
      <c r="I497" s="20"/>
      <c r="J497" s="104"/>
      <c r="N497"/>
      <c r="O497" s="2"/>
      <c r="S497" s="19"/>
      <c r="U497" s="17"/>
      <c r="V497" s="17"/>
      <c r="W497" s="17"/>
    </row>
    <row r="498" spans="4:23" x14ac:dyDescent="0.2">
      <c r="D498" s="149"/>
      <c r="G498" s="8"/>
      <c r="H498" s="17"/>
      <c r="I498" s="20"/>
      <c r="J498" s="104"/>
      <c r="N498"/>
      <c r="O498" s="2"/>
      <c r="S498" s="19"/>
      <c r="U498" s="17"/>
      <c r="V498" s="17"/>
      <c r="W498" s="17"/>
    </row>
    <row r="499" spans="4:23" x14ac:dyDescent="0.2">
      <c r="D499" s="149"/>
      <c r="G499" s="8"/>
      <c r="H499" s="17"/>
      <c r="I499" s="20"/>
      <c r="J499" s="104"/>
      <c r="N499"/>
      <c r="O499" s="2"/>
      <c r="S499" s="19"/>
      <c r="U499" s="17"/>
      <c r="V499" s="17"/>
      <c r="W499" s="17"/>
    </row>
    <row r="500" spans="4:23" x14ac:dyDescent="0.2">
      <c r="D500" s="149"/>
      <c r="G500" s="8"/>
      <c r="H500" s="17"/>
      <c r="I500" s="20"/>
      <c r="J500" s="104"/>
      <c r="N500"/>
      <c r="O500" s="2"/>
      <c r="S500" s="19"/>
      <c r="U500" s="17"/>
      <c r="V500" s="17"/>
      <c r="W500" s="17"/>
    </row>
    <row r="501" spans="4:23" x14ac:dyDescent="0.2">
      <c r="D501" s="149"/>
      <c r="G501" s="8"/>
      <c r="H501" s="17"/>
      <c r="I501" s="20"/>
      <c r="J501" s="104"/>
      <c r="N501"/>
      <c r="O501" s="2"/>
      <c r="S501" s="19"/>
      <c r="U501" s="17"/>
      <c r="V501" s="17"/>
      <c r="W501" s="17"/>
    </row>
    <row r="502" spans="4:23" x14ac:dyDescent="0.2">
      <c r="D502" s="149"/>
      <c r="G502" s="8"/>
      <c r="H502" s="17"/>
      <c r="I502" s="20"/>
      <c r="J502" s="104"/>
      <c r="N502"/>
      <c r="O502" s="2"/>
      <c r="S502" s="19"/>
      <c r="U502" s="17"/>
      <c r="V502" s="17"/>
      <c r="W502" s="17"/>
    </row>
    <row r="503" spans="4:23" x14ac:dyDescent="0.2">
      <c r="D503" s="149"/>
      <c r="G503" s="8"/>
      <c r="H503" s="17"/>
      <c r="I503" s="20"/>
      <c r="J503" s="104"/>
      <c r="N503"/>
      <c r="O503" s="2"/>
      <c r="S503" s="19"/>
      <c r="U503" s="17"/>
      <c r="V503" s="17"/>
      <c r="W503" s="17"/>
    </row>
    <row r="504" spans="4:23" x14ac:dyDescent="0.2">
      <c r="D504" s="149"/>
      <c r="G504" s="8"/>
      <c r="H504" s="17"/>
      <c r="I504" s="20"/>
      <c r="J504" s="104"/>
      <c r="N504"/>
      <c r="O504" s="2"/>
      <c r="S504" s="19"/>
      <c r="U504" s="17"/>
      <c r="V504" s="17"/>
      <c r="W504" s="17"/>
    </row>
    <row r="505" spans="4:23" x14ac:dyDescent="0.2">
      <c r="D505" s="149"/>
      <c r="G505" s="8"/>
      <c r="H505" s="17"/>
      <c r="I505" s="20"/>
      <c r="J505" s="104"/>
      <c r="N505"/>
      <c r="O505" s="2"/>
      <c r="S505" s="19"/>
      <c r="U505" s="17"/>
      <c r="V505" s="17"/>
      <c r="W505" s="17"/>
    </row>
    <row r="506" spans="4:23" x14ac:dyDescent="0.2">
      <c r="D506" s="149"/>
      <c r="G506" s="8"/>
      <c r="H506" s="17"/>
      <c r="I506" s="20"/>
      <c r="J506" s="104"/>
      <c r="N506"/>
      <c r="O506" s="2"/>
      <c r="S506" s="19"/>
      <c r="U506" s="17"/>
      <c r="V506" s="17"/>
      <c r="W506" s="17"/>
    </row>
    <row r="507" spans="4:23" x14ac:dyDescent="0.2">
      <c r="D507" s="149"/>
      <c r="G507" s="8"/>
      <c r="H507" s="17"/>
      <c r="I507" s="20"/>
      <c r="J507" s="104"/>
      <c r="N507"/>
      <c r="O507" s="2"/>
      <c r="S507" s="19"/>
      <c r="U507" s="17"/>
      <c r="V507" s="17"/>
      <c r="W507" s="17"/>
    </row>
    <row r="508" spans="4:23" x14ac:dyDescent="0.2">
      <c r="D508" s="149"/>
      <c r="G508" s="8"/>
      <c r="H508" s="17"/>
      <c r="I508" s="20"/>
      <c r="J508" s="104"/>
      <c r="N508"/>
      <c r="O508" s="2"/>
      <c r="S508" s="19"/>
      <c r="U508" s="17"/>
      <c r="V508" s="17"/>
      <c r="W508" s="17"/>
    </row>
    <row r="509" spans="4:23" x14ac:dyDescent="0.2">
      <c r="D509" s="149"/>
      <c r="G509" s="8"/>
      <c r="H509" s="17"/>
      <c r="I509" s="20"/>
      <c r="J509" s="104"/>
      <c r="N509"/>
      <c r="O509" s="2"/>
      <c r="S509" s="19"/>
      <c r="U509" s="17"/>
      <c r="V509" s="17"/>
      <c r="W509" s="17"/>
    </row>
    <row r="510" spans="4:23" x14ac:dyDescent="0.2">
      <c r="D510" s="149"/>
      <c r="G510" s="8"/>
      <c r="H510" s="17"/>
      <c r="I510" s="20"/>
      <c r="J510" s="104"/>
      <c r="N510"/>
      <c r="O510" s="2"/>
      <c r="S510" s="19"/>
      <c r="U510" s="17"/>
      <c r="V510" s="17"/>
      <c r="W510" s="17"/>
    </row>
    <row r="511" spans="4:23" x14ac:dyDescent="0.2">
      <c r="D511" s="149"/>
      <c r="G511" s="8"/>
      <c r="H511" s="17"/>
      <c r="I511" s="20"/>
      <c r="J511" s="104"/>
      <c r="N511"/>
      <c r="O511" s="2"/>
      <c r="S511" s="19"/>
      <c r="U511" s="17"/>
      <c r="V511" s="17"/>
      <c r="W511" s="17"/>
    </row>
    <row r="512" spans="4:23" x14ac:dyDescent="0.2">
      <c r="D512" s="149"/>
      <c r="G512" s="8"/>
      <c r="H512" s="17"/>
      <c r="I512" s="20"/>
      <c r="J512" s="104"/>
      <c r="N512"/>
      <c r="O512" s="2"/>
      <c r="S512" s="19"/>
      <c r="U512" s="17"/>
      <c r="V512" s="17"/>
      <c r="W512" s="17"/>
    </row>
    <row r="513" spans="4:23" x14ac:dyDescent="0.2">
      <c r="D513" s="149"/>
      <c r="G513" s="8"/>
      <c r="H513" s="17"/>
      <c r="I513" s="20"/>
      <c r="J513" s="104"/>
      <c r="N513"/>
      <c r="O513" s="2"/>
      <c r="S513" s="19"/>
      <c r="U513" s="17"/>
      <c r="V513" s="17"/>
      <c r="W513" s="17"/>
    </row>
    <row r="514" spans="4:23" x14ac:dyDescent="0.2">
      <c r="D514" s="149"/>
      <c r="G514" s="8"/>
      <c r="H514" s="17"/>
      <c r="I514" s="20"/>
      <c r="J514" s="104"/>
      <c r="N514"/>
      <c r="O514" s="2"/>
      <c r="S514" s="19"/>
      <c r="U514" s="17"/>
      <c r="V514" s="17"/>
      <c r="W514" s="17"/>
    </row>
    <row r="515" spans="4:23" x14ac:dyDescent="0.2">
      <c r="D515" s="149"/>
      <c r="G515" s="8"/>
      <c r="H515" s="17"/>
      <c r="I515" s="20"/>
      <c r="J515" s="104"/>
      <c r="N515"/>
      <c r="O515" s="2"/>
      <c r="S515" s="19"/>
      <c r="U515" s="17"/>
      <c r="V515" s="17"/>
      <c r="W515" s="17"/>
    </row>
    <row r="516" spans="4:23" x14ac:dyDescent="0.2">
      <c r="D516" s="149"/>
      <c r="G516" s="8"/>
      <c r="H516" s="17"/>
      <c r="I516" s="20"/>
      <c r="J516" s="104"/>
      <c r="N516"/>
      <c r="O516" s="2"/>
      <c r="S516" s="19"/>
      <c r="U516" s="17"/>
      <c r="V516" s="17"/>
      <c r="W516" s="17"/>
    </row>
    <row r="517" spans="4:23" x14ac:dyDescent="0.2">
      <c r="D517" s="149"/>
      <c r="G517" s="8"/>
      <c r="H517" s="17"/>
      <c r="I517" s="20"/>
      <c r="J517" s="104"/>
      <c r="N517"/>
      <c r="O517" s="2"/>
      <c r="S517" s="19"/>
      <c r="U517" s="17"/>
      <c r="V517" s="17"/>
      <c r="W517" s="17"/>
    </row>
    <row r="518" spans="4:23" x14ac:dyDescent="0.2">
      <c r="D518" s="149"/>
      <c r="G518" s="8"/>
      <c r="H518" s="17"/>
      <c r="I518" s="20"/>
      <c r="J518" s="104"/>
      <c r="N518"/>
      <c r="O518" s="2"/>
      <c r="S518" s="19"/>
      <c r="U518" s="17"/>
      <c r="V518" s="17"/>
      <c r="W518" s="17"/>
    </row>
    <row r="519" spans="4:23" x14ac:dyDescent="0.2">
      <c r="D519" s="149"/>
      <c r="G519" s="8"/>
      <c r="H519" s="17"/>
      <c r="I519" s="20"/>
      <c r="J519" s="104"/>
      <c r="N519"/>
      <c r="O519" s="2"/>
      <c r="S519" s="19"/>
      <c r="U519" s="17"/>
      <c r="V519" s="17"/>
      <c r="W519" s="17"/>
    </row>
    <row r="520" spans="4:23" x14ac:dyDescent="0.2">
      <c r="D520" s="149"/>
      <c r="G520" s="8"/>
      <c r="H520" s="17"/>
      <c r="I520" s="20"/>
      <c r="J520" s="104"/>
      <c r="N520"/>
      <c r="O520" s="2"/>
      <c r="S520" s="19"/>
      <c r="U520" s="17"/>
      <c r="V520" s="17"/>
      <c r="W520" s="17"/>
    </row>
    <row r="521" spans="4:23" x14ac:dyDescent="0.2">
      <c r="D521" s="149"/>
      <c r="G521" s="8"/>
      <c r="H521" s="17"/>
      <c r="I521" s="20"/>
      <c r="J521" s="104"/>
      <c r="N521"/>
      <c r="O521" s="2"/>
      <c r="S521" s="19"/>
      <c r="U521" s="17"/>
      <c r="V521" s="17"/>
      <c r="W521" s="17"/>
    </row>
    <row r="522" spans="4:23" x14ac:dyDescent="0.2">
      <c r="D522" s="149"/>
      <c r="G522" s="8"/>
      <c r="H522" s="17"/>
      <c r="I522" s="20"/>
      <c r="J522" s="104"/>
      <c r="N522"/>
      <c r="O522" s="2"/>
      <c r="S522" s="19"/>
      <c r="U522" s="17"/>
      <c r="V522" s="17"/>
      <c r="W522" s="17"/>
    </row>
    <row r="523" spans="4:23" x14ac:dyDescent="0.2">
      <c r="D523" s="149"/>
      <c r="G523" s="8"/>
      <c r="H523" s="17"/>
      <c r="I523" s="20"/>
      <c r="J523" s="104"/>
      <c r="N523"/>
      <c r="O523" s="2"/>
      <c r="S523" s="19"/>
      <c r="U523" s="17"/>
      <c r="V523" s="17"/>
      <c r="W523" s="17"/>
    </row>
    <row r="524" spans="4:23" x14ac:dyDescent="0.2">
      <c r="D524" s="149"/>
      <c r="G524" s="8"/>
      <c r="H524" s="17"/>
      <c r="I524" s="20"/>
      <c r="J524" s="104"/>
      <c r="N524"/>
      <c r="O524" s="2"/>
      <c r="S524" s="19"/>
      <c r="U524" s="17"/>
      <c r="V524" s="17"/>
      <c r="W524" s="17"/>
    </row>
    <row r="525" spans="4:23" x14ac:dyDescent="0.2">
      <c r="D525" s="149"/>
      <c r="G525" s="8"/>
      <c r="H525" s="17"/>
      <c r="I525" s="20"/>
      <c r="J525" s="104"/>
      <c r="N525"/>
      <c r="O525" s="2"/>
      <c r="S525" s="19"/>
      <c r="U525" s="17"/>
      <c r="V525" s="17"/>
      <c r="W525" s="17"/>
    </row>
    <row r="526" spans="4:23" x14ac:dyDescent="0.2">
      <c r="D526" s="149"/>
      <c r="G526" s="8"/>
      <c r="H526" s="17"/>
      <c r="I526" s="20"/>
      <c r="J526" s="104"/>
      <c r="N526"/>
      <c r="O526" s="2"/>
      <c r="S526" s="19"/>
      <c r="U526" s="17"/>
      <c r="V526" s="17"/>
      <c r="W526" s="17"/>
    </row>
    <row r="527" spans="4:23" x14ac:dyDescent="0.2">
      <c r="D527" s="149"/>
      <c r="G527" s="8"/>
      <c r="H527" s="17"/>
      <c r="I527" s="20"/>
      <c r="J527" s="104"/>
      <c r="N527"/>
      <c r="O527" s="2"/>
      <c r="S527" s="19"/>
      <c r="U527" s="17"/>
      <c r="V527" s="17"/>
      <c r="W527" s="17"/>
    </row>
    <row r="528" spans="4:23" x14ac:dyDescent="0.2">
      <c r="D528" s="149"/>
      <c r="G528" s="8"/>
      <c r="H528" s="17"/>
      <c r="I528" s="20"/>
      <c r="J528" s="104"/>
      <c r="N528"/>
      <c r="O528" s="2"/>
      <c r="S528" s="19"/>
      <c r="U528" s="17"/>
      <c r="V528" s="17"/>
      <c r="W528" s="17"/>
    </row>
    <row r="529" spans="4:23" x14ac:dyDescent="0.2">
      <c r="D529" s="149"/>
      <c r="G529" s="8"/>
      <c r="H529" s="17"/>
      <c r="I529" s="20"/>
      <c r="J529" s="104"/>
      <c r="N529"/>
      <c r="O529" s="2"/>
      <c r="S529" s="19"/>
      <c r="U529" s="17"/>
      <c r="V529" s="17"/>
      <c r="W529" s="17"/>
    </row>
    <row r="530" spans="4:23" x14ac:dyDescent="0.2">
      <c r="D530" s="149"/>
      <c r="G530" s="8"/>
      <c r="H530" s="17"/>
      <c r="I530" s="20"/>
      <c r="J530" s="104"/>
      <c r="N530"/>
      <c r="O530" s="2"/>
      <c r="S530" s="19"/>
      <c r="U530" s="17"/>
      <c r="V530" s="17"/>
      <c r="W530" s="17"/>
    </row>
    <row r="531" spans="4:23" x14ac:dyDescent="0.2">
      <c r="D531" s="149"/>
      <c r="G531" s="8"/>
      <c r="H531" s="17"/>
      <c r="I531" s="20"/>
      <c r="J531" s="104"/>
      <c r="N531"/>
      <c r="O531" s="2"/>
      <c r="S531" s="19"/>
      <c r="U531" s="17"/>
      <c r="V531" s="17"/>
      <c r="W531" s="17"/>
    </row>
    <row r="532" spans="4:23" x14ac:dyDescent="0.2">
      <c r="D532" s="149"/>
      <c r="G532" s="8"/>
      <c r="H532" s="17"/>
      <c r="I532" s="20"/>
      <c r="J532" s="104"/>
      <c r="N532"/>
      <c r="O532" s="2"/>
      <c r="S532" s="19"/>
      <c r="U532" s="17"/>
      <c r="V532" s="17"/>
      <c r="W532" s="17"/>
    </row>
    <row r="533" spans="4:23" x14ac:dyDescent="0.2">
      <c r="D533" s="149"/>
      <c r="G533" s="8"/>
      <c r="H533" s="17"/>
      <c r="I533" s="20"/>
      <c r="J533" s="104"/>
      <c r="N533"/>
      <c r="O533" s="2"/>
      <c r="S533" s="19"/>
      <c r="U533" s="17"/>
      <c r="V533" s="17"/>
      <c r="W533" s="17"/>
    </row>
    <row r="534" spans="4:23" x14ac:dyDescent="0.2">
      <c r="D534" s="149"/>
      <c r="G534" s="8"/>
      <c r="H534" s="17"/>
      <c r="I534" s="20"/>
      <c r="J534" s="104"/>
      <c r="N534"/>
      <c r="O534" s="2"/>
      <c r="S534" s="19"/>
      <c r="U534" s="17"/>
      <c r="V534" s="17"/>
      <c r="W534" s="17"/>
    </row>
    <row r="535" spans="4:23" x14ac:dyDescent="0.2">
      <c r="D535" s="149"/>
      <c r="G535" s="8"/>
      <c r="H535" s="17"/>
      <c r="I535" s="20"/>
      <c r="J535" s="104"/>
      <c r="N535"/>
      <c r="O535" s="2"/>
      <c r="S535" s="19"/>
      <c r="U535" s="17"/>
      <c r="V535" s="17"/>
      <c r="W535" s="17"/>
    </row>
    <row r="536" spans="4:23" x14ac:dyDescent="0.2">
      <c r="D536" s="149"/>
      <c r="G536" s="8"/>
      <c r="H536" s="17"/>
      <c r="I536" s="20"/>
      <c r="J536" s="104"/>
      <c r="N536"/>
      <c r="O536" s="2"/>
      <c r="S536" s="19"/>
      <c r="U536" s="17"/>
      <c r="V536" s="17"/>
      <c r="W536" s="17"/>
    </row>
    <row r="537" spans="4:23" x14ac:dyDescent="0.2">
      <c r="D537" s="149"/>
      <c r="G537" s="8"/>
      <c r="H537" s="17"/>
      <c r="I537" s="20"/>
      <c r="J537" s="104"/>
      <c r="N537"/>
      <c r="O537" s="2"/>
      <c r="S537" s="19"/>
      <c r="U537" s="17"/>
      <c r="V537" s="17"/>
      <c r="W537" s="17"/>
    </row>
    <row r="538" spans="4:23" x14ac:dyDescent="0.2">
      <c r="D538" s="149"/>
      <c r="G538" s="8"/>
      <c r="H538" s="17"/>
      <c r="I538" s="20"/>
      <c r="J538" s="104"/>
      <c r="N538"/>
      <c r="O538" s="2"/>
      <c r="S538" s="19"/>
      <c r="U538" s="17"/>
      <c r="V538" s="17"/>
      <c r="W538" s="17"/>
    </row>
    <row r="539" spans="4:23" x14ac:dyDescent="0.2">
      <c r="D539" s="149"/>
      <c r="G539" s="8"/>
      <c r="H539" s="17"/>
      <c r="I539" s="20"/>
      <c r="J539" s="104"/>
      <c r="N539"/>
      <c r="O539" s="2"/>
      <c r="S539" s="19"/>
      <c r="U539" s="17"/>
      <c r="V539" s="17"/>
      <c r="W539" s="17"/>
    </row>
    <row r="540" spans="4:23" x14ac:dyDescent="0.2">
      <c r="D540" s="149"/>
      <c r="G540" s="8"/>
      <c r="H540" s="17"/>
      <c r="I540" s="20"/>
      <c r="J540" s="104"/>
      <c r="N540"/>
      <c r="O540" s="2"/>
      <c r="S540" s="19"/>
      <c r="U540" s="17"/>
      <c r="V540" s="17"/>
      <c r="W540" s="17"/>
    </row>
    <row r="541" spans="4:23" x14ac:dyDescent="0.2">
      <c r="D541" s="149"/>
      <c r="G541" s="8"/>
      <c r="H541" s="17"/>
      <c r="I541" s="20"/>
      <c r="J541" s="104"/>
      <c r="N541"/>
      <c r="O541" s="2"/>
      <c r="S541" s="19"/>
      <c r="U541" s="17"/>
      <c r="V541" s="17"/>
      <c r="W541" s="17"/>
    </row>
    <row r="542" spans="4:23" x14ac:dyDescent="0.2">
      <c r="D542" s="149"/>
      <c r="G542" s="8"/>
      <c r="H542" s="17"/>
      <c r="I542" s="20"/>
      <c r="J542" s="104"/>
      <c r="N542"/>
      <c r="O542" s="2"/>
      <c r="S542" s="19"/>
      <c r="U542" s="17"/>
      <c r="V542" s="17"/>
      <c r="W542" s="17"/>
    </row>
    <row r="543" spans="4:23" x14ac:dyDescent="0.2">
      <c r="D543" s="149"/>
      <c r="G543" s="8"/>
      <c r="H543" s="17"/>
      <c r="I543" s="20"/>
      <c r="J543" s="104"/>
      <c r="N543"/>
      <c r="O543" s="2"/>
      <c r="S543" s="19"/>
      <c r="U543" s="17"/>
      <c r="V543" s="17"/>
      <c r="W543" s="17"/>
    </row>
    <row r="544" spans="4:23" x14ac:dyDescent="0.2">
      <c r="D544" s="149"/>
      <c r="G544" s="8"/>
      <c r="H544" s="17"/>
      <c r="I544" s="20"/>
      <c r="J544" s="104"/>
      <c r="N544"/>
      <c r="O544" s="2"/>
      <c r="S544" s="19"/>
      <c r="U544" s="17"/>
      <c r="V544" s="17"/>
      <c r="W544" s="17"/>
    </row>
    <row r="545" spans="4:23" x14ac:dyDescent="0.2">
      <c r="D545" s="149"/>
      <c r="G545" s="8"/>
      <c r="H545" s="17"/>
      <c r="I545" s="20"/>
      <c r="J545" s="104"/>
      <c r="N545"/>
      <c r="O545" s="2"/>
      <c r="S545" s="19"/>
      <c r="U545" s="17"/>
      <c r="V545" s="17"/>
      <c r="W545" s="17"/>
    </row>
    <row r="546" spans="4:23" x14ac:dyDescent="0.2">
      <c r="D546" s="149"/>
      <c r="G546" s="8"/>
      <c r="H546" s="17"/>
      <c r="I546" s="20"/>
      <c r="J546" s="104"/>
      <c r="N546"/>
      <c r="O546" s="2"/>
      <c r="S546" s="19"/>
      <c r="U546" s="17"/>
      <c r="V546" s="17"/>
      <c r="W546" s="17"/>
    </row>
    <row r="547" spans="4:23" x14ac:dyDescent="0.2">
      <c r="D547" s="149"/>
      <c r="G547" s="8"/>
      <c r="H547" s="17"/>
      <c r="I547" s="20"/>
      <c r="J547" s="104"/>
      <c r="N547"/>
      <c r="O547" s="2"/>
      <c r="S547" s="19"/>
      <c r="U547" s="17"/>
      <c r="V547" s="17"/>
      <c r="W547" s="17"/>
    </row>
    <row r="548" spans="4:23" x14ac:dyDescent="0.2">
      <c r="D548" s="149"/>
      <c r="G548" s="8"/>
      <c r="H548" s="17"/>
      <c r="I548" s="20"/>
      <c r="J548" s="104"/>
      <c r="N548"/>
      <c r="O548" s="2"/>
      <c r="S548" s="19"/>
      <c r="U548" s="17"/>
      <c r="V548" s="17"/>
      <c r="W548" s="17"/>
    </row>
    <row r="549" spans="4:23" x14ac:dyDescent="0.2">
      <c r="D549" s="149"/>
      <c r="G549" s="8"/>
      <c r="H549" s="17"/>
      <c r="I549" s="20"/>
      <c r="J549" s="104"/>
      <c r="N549"/>
      <c r="O549" s="2"/>
      <c r="S549" s="19"/>
      <c r="U549" s="17"/>
      <c r="V549" s="17"/>
      <c r="W549" s="17"/>
    </row>
    <row r="550" spans="4:23" x14ac:dyDescent="0.2">
      <c r="D550" s="149"/>
      <c r="G550" s="8"/>
      <c r="H550" s="17"/>
      <c r="I550" s="20"/>
      <c r="J550" s="104"/>
      <c r="N550"/>
      <c r="O550" s="2"/>
      <c r="S550" s="19"/>
      <c r="U550" s="17"/>
      <c r="V550" s="17"/>
      <c r="W550" s="17"/>
    </row>
    <row r="551" spans="4:23" x14ac:dyDescent="0.2">
      <c r="D551" s="149"/>
      <c r="G551" s="8"/>
      <c r="H551" s="17"/>
      <c r="I551" s="20"/>
      <c r="J551" s="104"/>
      <c r="N551"/>
      <c r="O551" s="2"/>
      <c r="S551" s="19"/>
      <c r="U551" s="17"/>
      <c r="V551" s="17"/>
      <c r="W551" s="17"/>
    </row>
    <row r="552" spans="4:23" x14ac:dyDescent="0.2">
      <c r="D552" s="149"/>
      <c r="G552" s="8"/>
      <c r="H552" s="17"/>
      <c r="I552" s="20"/>
      <c r="J552" s="104"/>
      <c r="N552"/>
      <c r="O552" s="2"/>
      <c r="S552" s="19"/>
      <c r="U552" s="17"/>
      <c r="V552" s="17"/>
      <c r="W552" s="17"/>
    </row>
    <row r="553" spans="4:23" x14ac:dyDescent="0.2">
      <c r="D553" s="149"/>
      <c r="G553" s="8"/>
      <c r="H553" s="17"/>
      <c r="I553" s="20"/>
      <c r="J553" s="104"/>
      <c r="N553"/>
      <c r="O553" s="2"/>
      <c r="S553" s="19"/>
      <c r="U553" s="17"/>
      <c r="V553" s="17"/>
      <c r="W553" s="17"/>
    </row>
    <row r="554" spans="4:23" x14ac:dyDescent="0.2">
      <c r="D554" s="149"/>
      <c r="G554" s="8"/>
      <c r="H554" s="17"/>
      <c r="I554" s="20"/>
      <c r="J554" s="104"/>
      <c r="N554"/>
      <c r="O554" s="2"/>
      <c r="S554" s="19"/>
      <c r="U554" s="17"/>
      <c r="V554" s="17"/>
      <c r="W554" s="17"/>
    </row>
    <row r="555" spans="4:23" x14ac:dyDescent="0.2">
      <c r="D555" s="149"/>
      <c r="G555" s="8"/>
      <c r="H555" s="17"/>
      <c r="I555" s="20"/>
      <c r="J555" s="104"/>
      <c r="N555"/>
      <c r="O555" s="2"/>
      <c r="S555" s="19"/>
      <c r="U555" s="17"/>
      <c r="V555" s="17"/>
      <c r="W555" s="17"/>
    </row>
    <row r="556" spans="4:23" x14ac:dyDescent="0.2">
      <c r="D556" s="149"/>
      <c r="G556" s="8"/>
      <c r="H556" s="17"/>
      <c r="I556" s="20"/>
      <c r="J556" s="104"/>
      <c r="N556"/>
      <c r="O556" s="2"/>
      <c r="S556" s="19"/>
      <c r="U556" s="17"/>
      <c r="V556" s="17"/>
      <c r="W556" s="17"/>
    </row>
    <row r="557" spans="4:23" x14ac:dyDescent="0.2">
      <c r="D557" s="149"/>
      <c r="G557" s="8"/>
      <c r="H557" s="17"/>
      <c r="I557" s="20"/>
      <c r="J557" s="104"/>
      <c r="N557"/>
      <c r="O557" s="2"/>
      <c r="S557" s="19"/>
      <c r="U557" s="17"/>
      <c r="V557" s="17"/>
      <c r="W557" s="17"/>
    </row>
    <row r="558" spans="4:23" x14ac:dyDescent="0.2">
      <c r="D558" s="149"/>
      <c r="G558" s="8"/>
      <c r="H558" s="17"/>
      <c r="I558" s="20"/>
      <c r="J558" s="104"/>
      <c r="N558"/>
      <c r="O558" s="2"/>
      <c r="S558" s="19"/>
      <c r="U558" s="17"/>
      <c r="V558" s="17"/>
      <c r="W558" s="17"/>
    </row>
    <row r="559" spans="4:23" x14ac:dyDescent="0.2">
      <c r="D559" s="149"/>
      <c r="G559" s="8"/>
      <c r="H559" s="17"/>
      <c r="I559" s="20"/>
      <c r="J559" s="104"/>
      <c r="N559"/>
      <c r="O559" s="2"/>
      <c r="S559" s="19"/>
      <c r="U559" s="17"/>
      <c r="V559" s="17"/>
      <c r="W559" s="17"/>
    </row>
    <row r="560" spans="4:23" x14ac:dyDescent="0.2">
      <c r="D560" s="149"/>
      <c r="G560" s="8"/>
      <c r="H560" s="17"/>
      <c r="I560" s="20"/>
      <c r="J560" s="104"/>
      <c r="N560"/>
      <c r="O560" s="2"/>
      <c r="S560" s="19"/>
      <c r="U560" s="17"/>
      <c r="V560" s="17"/>
      <c r="W560" s="17"/>
    </row>
    <row r="561" spans="4:23" x14ac:dyDescent="0.2">
      <c r="D561" s="149"/>
      <c r="G561" s="8"/>
      <c r="H561" s="17"/>
      <c r="I561" s="20"/>
      <c r="J561" s="104"/>
      <c r="N561"/>
      <c r="O561" s="2"/>
      <c r="S561" s="19"/>
      <c r="U561" s="17"/>
      <c r="V561" s="17"/>
      <c r="W561" s="17"/>
    </row>
    <row r="562" spans="4:23" x14ac:dyDescent="0.2">
      <c r="D562" s="149"/>
      <c r="G562" s="8"/>
      <c r="H562" s="17"/>
      <c r="I562" s="20"/>
      <c r="J562" s="104"/>
      <c r="N562"/>
      <c r="O562" s="2"/>
      <c r="S562" s="19"/>
      <c r="U562" s="17"/>
      <c r="V562" s="17"/>
      <c r="W562" s="17"/>
    </row>
    <row r="563" spans="4:23" x14ac:dyDescent="0.2">
      <c r="D563" s="149"/>
      <c r="G563" s="8"/>
      <c r="H563" s="17"/>
      <c r="I563" s="20"/>
      <c r="J563" s="104"/>
      <c r="N563"/>
      <c r="O563" s="2"/>
      <c r="S563" s="19"/>
      <c r="U563" s="17"/>
      <c r="V563" s="17"/>
      <c r="W563" s="17"/>
    </row>
    <row r="564" spans="4:23" x14ac:dyDescent="0.2">
      <c r="D564" s="149"/>
      <c r="G564" s="8"/>
      <c r="H564" s="17"/>
      <c r="I564" s="20"/>
      <c r="J564" s="104"/>
      <c r="N564"/>
      <c r="O564" s="2"/>
      <c r="S564" s="19"/>
      <c r="U564" s="17"/>
      <c r="V564" s="17"/>
      <c r="W564" s="17"/>
    </row>
    <row r="565" spans="4:23" x14ac:dyDescent="0.2">
      <c r="D565" s="149"/>
      <c r="G565" s="8"/>
      <c r="H565" s="17"/>
      <c r="I565" s="20"/>
      <c r="J565" s="104"/>
      <c r="N565"/>
      <c r="O565" s="2"/>
      <c r="S565" s="19"/>
      <c r="U565" s="17"/>
      <c r="V565" s="17"/>
      <c r="W565" s="17"/>
    </row>
    <row r="566" spans="4:23" x14ac:dyDescent="0.2">
      <c r="D566" s="149"/>
      <c r="G566" s="8"/>
      <c r="H566" s="17"/>
      <c r="I566" s="20"/>
      <c r="J566" s="104"/>
      <c r="N566"/>
      <c r="O566" s="2"/>
      <c r="S566" s="19"/>
      <c r="U566" s="17"/>
      <c r="V566" s="17"/>
      <c r="W566" s="17"/>
    </row>
    <row r="567" spans="4:23" x14ac:dyDescent="0.2">
      <c r="D567" s="149"/>
      <c r="G567" s="8"/>
      <c r="H567" s="17"/>
      <c r="I567" s="20"/>
      <c r="J567" s="104"/>
      <c r="N567"/>
      <c r="O567" s="2"/>
      <c r="S567" s="19"/>
      <c r="U567" s="17"/>
      <c r="V567" s="17"/>
      <c r="W567" s="17"/>
    </row>
    <row r="568" spans="4:23" x14ac:dyDescent="0.2">
      <c r="D568" s="149"/>
      <c r="G568" s="8"/>
      <c r="H568" s="17"/>
      <c r="I568" s="20"/>
      <c r="J568" s="104"/>
      <c r="N568"/>
      <c r="O568" s="2"/>
      <c r="S568" s="19"/>
      <c r="U568" s="17"/>
      <c r="V568" s="17"/>
      <c r="W568" s="17"/>
    </row>
    <row r="569" spans="4:23" x14ac:dyDescent="0.2">
      <c r="D569" s="149"/>
      <c r="G569" s="8"/>
      <c r="H569" s="17"/>
      <c r="I569" s="20"/>
      <c r="J569" s="104"/>
      <c r="N569"/>
      <c r="O569" s="2"/>
      <c r="S569" s="19"/>
      <c r="U569" s="17"/>
      <c r="V569" s="17"/>
      <c r="W569" s="17"/>
    </row>
    <row r="570" spans="4:23" x14ac:dyDescent="0.2">
      <c r="D570" s="149"/>
      <c r="G570" s="8"/>
      <c r="H570" s="17"/>
      <c r="I570" s="20"/>
      <c r="J570" s="104"/>
      <c r="N570"/>
      <c r="O570" s="2"/>
      <c r="S570" s="19"/>
      <c r="U570" s="17"/>
      <c r="V570" s="17"/>
      <c r="W570" s="17"/>
    </row>
    <row r="571" spans="4:23" x14ac:dyDescent="0.2">
      <c r="D571" s="149"/>
      <c r="G571" s="8"/>
      <c r="H571" s="17"/>
      <c r="I571" s="20"/>
      <c r="J571" s="104"/>
      <c r="N571"/>
      <c r="O571" s="2"/>
      <c r="S571" s="19"/>
      <c r="U571" s="17"/>
      <c r="V571" s="17"/>
      <c r="W571" s="17"/>
    </row>
    <row r="572" spans="4:23" x14ac:dyDescent="0.2">
      <c r="D572" s="149"/>
      <c r="G572" s="8"/>
      <c r="H572" s="17"/>
      <c r="I572" s="20"/>
      <c r="J572" s="104"/>
      <c r="N572"/>
      <c r="O572" s="2"/>
      <c r="S572" s="19"/>
      <c r="U572" s="17"/>
      <c r="V572" s="17"/>
      <c r="W572" s="17"/>
    </row>
    <row r="573" spans="4:23" x14ac:dyDescent="0.2">
      <c r="D573" s="149"/>
      <c r="G573" s="8"/>
      <c r="H573" s="17"/>
      <c r="I573" s="20"/>
      <c r="J573" s="104"/>
      <c r="N573"/>
      <c r="O573" s="2"/>
      <c r="S573" s="19"/>
      <c r="U573" s="17"/>
      <c r="V573" s="17"/>
      <c r="W573" s="17"/>
    </row>
    <row r="574" spans="4:23" x14ac:dyDescent="0.2">
      <c r="D574" s="149"/>
      <c r="G574" s="8"/>
      <c r="H574" s="17"/>
      <c r="I574" s="20"/>
      <c r="J574" s="104"/>
      <c r="N574"/>
      <c r="O574" s="2"/>
      <c r="S574" s="19"/>
      <c r="U574" s="17"/>
      <c r="V574" s="17"/>
      <c r="W574" s="17"/>
    </row>
    <row r="575" spans="4:23" x14ac:dyDescent="0.2">
      <c r="D575" s="149"/>
      <c r="G575" s="8"/>
      <c r="H575" s="17"/>
      <c r="I575" s="20"/>
      <c r="J575" s="104"/>
      <c r="N575"/>
      <c r="O575" s="2"/>
      <c r="S575" s="19"/>
      <c r="U575" s="17"/>
      <c r="V575" s="17"/>
      <c r="W575" s="17"/>
    </row>
    <row r="576" spans="4:23" x14ac:dyDescent="0.2">
      <c r="D576" s="149"/>
      <c r="G576" s="8"/>
      <c r="H576" s="17"/>
      <c r="I576" s="20"/>
      <c r="J576" s="104"/>
      <c r="N576"/>
      <c r="O576" s="2"/>
      <c r="S576" s="19"/>
      <c r="U576" s="17"/>
      <c r="V576" s="17"/>
      <c r="W576" s="17"/>
    </row>
    <row r="577" spans="4:23" x14ac:dyDescent="0.2">
      <c r="D577" s="149"/>
      <c r="G577" s="8"/>
      <c r="H577" s="17"/>
      <c r="I577" s="20"/>
      <c r="J577" s="104"/>
      <c r="N577"/>
      <c r="O577" s="2"/>
      <c r="S577" s="19"/>
      <c r="U577" s="17"/>
      <c r="V577" s="17"/>
      <c r="W577" s="17"/>
    </row>
    <row r="578" spans="4:23" x14ac:dyDescent="0.2">
      <c r="D578" s="149"/>
      <c r="G578" s="8"/>
      <c r="H578" s="17"/>
      <c r="I578" s="20"/>
      <c r="J578" s="104"/>
      <c r="N578"/>
      <c r="O578" s="2"/>
      <c r="S578" s="19"/>
      <c r="U578" s="17"/>
      <c r="V578" s="17"/>
      <c r="W578" s="17"/>
    </row>
    <row r="579" spans="4:23" x14ac:dyDescent="0.2">
      <c r="D579" s="149"/>
      <c r="G579" s="8"/>
      <c r="H579" s="17"/>
      <c r="I579" s="20"/>
      <c r="J579" s="104"/>
      <c r="N579"/>
      <c r="O579" s="2"/>
      <c r="S579" s="19"/>
      <c r="U579" s="17"/>
      <c r="V579" s="17"/>
      <c r="W579" s="17"/>
    </row>
    <row r="580" spans="4:23" x14ac:dyDescent="0.2">
      <c r="D580" s="149"/>
      <c r="G580" s="8"/>
      <c r="H580" s="17"/>
      <c r="I580" s="20"/>
      <c r="J580" s="104"/>
      <c r="N580"/>
      <c r="O580" s="2"/>
      <c r="S580" s="19"/>
      <c r="U580" s="17"/>
      <c r="V580" s="17"/>
      <c r="W580" s="17"/>
    </row>
    <row r="581" spans="4:23" x14ac:dyDescent="0.2">
      <c r="D581" s="149"/>
      <c r="G581" s="8"/>
      <c r="H581" s="17"/>
      <c r="I581" s="20"/>
      <c r="J581" s="104"/>
      <c r="N581"/>
      <c r="O581" s="2"/>
      <c r="S581" s="19"/>
      <c r="U581" s="17"/>
      <c r="V581" s="17"/>
      <c r="W581" s="17"/>
    </row>
    <row r="582" spans="4:23" x14ac:dyDescent="0.2">
      <c r="D582" s="149"/>
      <c r="G582" s="8"/>
      <c r="H582" s="17"/>
      <c r="I582" s="20"/>
      <c r="J582" s="104"/>
      <c r="N582"/>
      <c r="O582" s="2"/>
      <c r="S582" s="19"/>
      <c r="U582" s="17"/>
      <c r="V582" s="17"/>
      <c r="W582" s="17"/>
    </row>
    <row r="583" spans="4:23" x14ac:dyDescent="0.2">
      <c r="D583" s="149"/>
      <c r="G583" s="8"/>
      <c r="H583" s="17"/>
      <c r="I583" s="20"/>
      <c r="J583" s="104"/>
      <c r="N583"/>
      <c r="O583" s="2"/>
      <c r="S583" s="19"/>
      <c r="U583" s="17"/>
      <c r="V583" s="17"/>
      <c r="W583" s="17"/>
    </row>
    <row r="584" spans="4:23" x14ac:dyDescent="0.2">
      <c r="D584" s="149"/>
      <c r="G584" s="8"/>
      <c r="H584" s="17"/>
      <c r="I584" s="20"/>
      <c r="J584" s="104"/>
      <c r="N584"/>
      <c r="O584" s="2"/>
      <c r="S584" s="19"/>
      <c r="U584" s="17"/>
      <c r="V584" s="17"/>
      <c r="W584" s="17"/>
    </row>
    <row r="585" spans="4:23" x14ac:dyDescent="0.2">
      <c r="D585" s="149"/>
      <c r="G585" s="8"/>
      <c r="H585" s="17"/>
      <c r="I585" s="20"/>
      <c r="J585" s="104"/>
      <c r="N585"/>
      <c r="O585" s="2"/>
      <c r="S585" s="19"/>
      <c r="U585" s="17"/>
      <c r="V585" s="17"/>
      <c r="W585" s="17"/>
    </row>
    <row r="586" spans="4:23" x14ac:dyDescent="0.2">
      <c r="D586" s="149"/>
      <c r="G586" s="8"/>
      <c r="H586" s="17"/>
      <c r="I586" s="20"/>
      <c r="J586" s="104"/>
      <c r="N586"/>
      <c r="O586" s="2"/>
      <c r="S586" s="19"/>
      <c r="U586" s="17"/>
      <c r="V586" s="17"/>
      <c r="W586" s="17"/>
    </row>
    <row r="587" spans="4:23" x14ac:dyDescent="0.2">
      <c r="D587" s="149"/>
      <c r="G587" s="8"/>
      <c r="H587" s="17"/>
      <c r="I587" s="20"/>
      <c r="J587" s="104"/>
      <c r="N587"/>
      <c r="O587" s="2"/>
      <c r="S587" s="19"/>
      <c r="U587" s="17"/>
      <c r="V587" s="17"/>
      <c r="W587" s="17"/>
    </row>
    <row r="588" spans="4:23" x14ac:dyDescent="0.2">
      <c r="D588" s="149"/>
      <c r="G588" s="8"/>
      <c r="H588" s="17"/>
      <c r="I588" s="20"/>
      <c r="J588" s="104"/>
      <c r="N588"/>
      <c r="O588" s="2"/>
      <c r="S588" s="19"/>
      <c r="U588" s="17"/>
      <c r="V588" s="17"/>
      <c r="W588" s="17"/>
    </row>
    <row r="589" spans="4:23" x14ac:dyDescent="0.2">
      <c r="D589" s="149"/>
      <c r="G589" s="8"/>
      <c r="H589" s="17"/>
      <c r="I589" s="20"/>
      <c r="J589" s="104"/>
      <c r="N589"/>
      <c r="O589" s="2"/>
      <c r="S589" s="19"/>
      <c r="U589" s="17"/>
      <c r="V589" s="17"/>
      <c r="W589" s="17"/>
    </row>
    <row r="590" spans="4:23" x14ac:dyDescent="0.2">
      <c r="D590" s="149"/>
      <c r="G590" s="8"/>
      <c r="H590" s="17"/>
      <c r="I590" s="20"/>
      <c r="J590" s="104"/>
      <c r="N590"/>
      <c r="O590" s="2"/>
      <c r="S590" s="19"/>
      <c r="U590" s="17"/>
      <c r="V590" s="17"/>
      <c r="W590" s="17"/>
    </row>
    <row r="591" spans="4:23" x14ac:dyDescent="0.2">
      <c r="D591" s="149"/>
      <c r="G591" s="8"/>
      <c r="H591" s="17"/>
      <c r="I591" s="20"/>
      <c r="J591" s="104"/>
      <c r="N591"/>
      <c r="O591" s="2"/>
      <c r="S591" s="19"/>
      <c r="U591" s="17"/>
      <c r="V591" s="17"/>
      <c r="W591" s="17"/>
    </row>
    <row r="592" spans="4:23" x14ac:dyDescent="0.2">
      <c r="D592" s="149"/>
      <c r="G592" s="8"/>
      <c r="H592" s="17"/>
      <c r="I592" s="20"/>
      <c r="J592" s="104"/>
      <c r="N592"/>
      <c r="O592" s="2"/>
      <c r="S592" s="19"/>
      <c r="U592" s="17"/>
      <c r="V592" s="17"/>
      <c r="W592" s="17"/>
    </row>
    <row r="593" spans="4:23" x14ac:dyDescent="0.2">
      <c r="D593" s="149"/>
      <c r="G593" s="8"/>
      <c r="H593" s="17"/>
      <c r="I593" s="20"/>
      <c r="J593" s="104"/>
      <c r="N593"/>
      <c r="O593" s="2"/>
      <c r="S593" s="19"/>
      <c r="U593" s="17"/>
      <c r="V593" s="17"/>
      <c r="W593" s="17"/>
    </row>
    <row r="594" spans="4:23" x14ac:dyDescent="0.2">
      <c r="D594" s="149"/>
      <c r="G594" s="8"/>
      <c r="H594" s="17"/>
      <c r="I594" s="20"/>
      <c r="J594" s="104"/>
      <c r="N594"/>
      <c r="O594" s="2"/>
      <c r="S594" s="19"/>
      <c r="U594" s="17"/>
      <c r="V594" s="17"/>
      <c r="W594" s="17"/>
    </row>
    <row r="595" spans="4:23" x14ac:dyDescent="0.2">
      <c r="D595" s="149"/>
      <c r="G595" s="8"/>
      <c r="H595" s="17"/>
      <c r="I595" s="20"/>
      <c r="J595" s="104"/>
      <c r="N595"/>
      <c r="O595" s="2"/>
      <c r="S595" s="19"/>
      <c r="U595" s="17"/>
      <c r="V595" s="17"/>
      <c r="W595" s="17"/>
    </row>
    <row r="596" spans="4:23" x14ac:dyDescent="0.2">
      <c r="D596" s="149"/>
      <c r="G596" s="8"/>
      <c r="H596" s="17"/>
      <c r="I596" s="20"/>
      <c r="J596" s="104"/>
      <c r="N596"/>
      <c r="O596" s="2"/>
      <c r="S596" s="19"/>
      <c r="U596" s="17"/>
      <c r="V596" s="17"/>
      <c r="W596" s="17"/>
    </row>
    <row r="597" spans="4:23" x14ac:dyDescent="0.2">
      <c r="D597" s="149"/>
      <c r="G597" s="8"/>
      <c r="H597" s="17"/>
      <c r="I597" s="20"/>
      <c r="J597" s="104"/>
      <c r="N597"/>
      <c r="O597" s="2"/>
      <c r="S597" s="19"/>
      <c r="U597" s="17"/>
      <c r="V597" s="17"/>
      <c r="W597" s="17"/>
    </row>
    <row r="598" spans="4:23" x14ac:dyDescent="0.2">
      <c r="D598" s="149"/>
      <c r="G598" s="8"/>
      <c r="H598" s="17"/>
      <c r="I598" s="20"/>
      <c r="J598" s="104"/>
      <c r="N598"/>
      <c r="O598" s="2"/>
      <c r="S598" s="19"/>
      <c r="U598" s="17"/>
      <c r="V598" s="17"/>
      <c r="W598" s="17"/>
    </row>
    <row r="599" spans="4:23" x14ac:dyDescent="0.2">
      <c r="D599" s="149"/>
      <c r="G599" s="8"/>
      <c r="H599" s="17"/>
      <c r="I599" s="20"/>
      <c r="J599" s="104"/>
      <c r="N599"/>
      <c r="O599" s="2"/>
      <c r="S599" s="19"/>
      <c r="U599" s="17"/>
      <c r="V599" s="17"/>
      <c r="W599" s="17"/>
    </row>
    <row r="600" spans="4:23" x14ac:dyDescent="0.2">
      <c r="D600" s="149"/>
      <c r="G600" s="8"/>
      <c r="H600" s="17"/>
      <c r="I600" s="20"/>
      <c r="J600" s="104"/>
      <c r="N600"/>
      <c r="O600" s="2"/>
      <c r="S600" s="19"/>
      <c r="U600" s="17"/>
      <c r="V600" s="17"/>
      <c r="W600" s="17"/>
    </row>
    <row r="601" spans="4:23" x14ac:dyDescent="0.2">
      <c r="D601" s="149"/>
      <c r="G601" s="8"/>
      <c r="H601" s="17"/>
      <c r="I601" s="20"/>
      <c r="J601" s="104"/>
      <c r="N601"/>
      <c r="O601" s="2"/>
      <c r="S601" s="19"/>
      <c r="U601" s="17"/>
      <c r="V601" s="17"/>
      <c r="W601" s="17"/>
    </row>
    <row r="602" spans="4:23" x14ac:dyDescent="0.2">
      <c r="D602" s="149"/>
      <c r="G602" s="8"/>
      <c r="H602" s="17"/>
      <c r="I602" s="20"/>
      <c r="J602" s="104"/>
      <c r="N602"/>
      <c r="O602" s="2"/>
      <c r="S602" s="19"/>
      <c r="U602" s="17"/>
      <c r="V602" s="17"/>
      <c r="W602" s="17"/>
    </row>
    <row r="603" spans="4:23" x14ac:dyDescent="0.2">
      <c r="D603" s="149"/>
      <c r="G603" s="8"/>
      <c r="H603" s="17"/>
      <c r="I603" s="20"/>
      <c r="J603" s="104"/>
      <c r="N603"/>
      <c r="O603" s="2"/>
      <c r="S603" s="19"/>
      <c r="U603" s="17"/>
      <c r="V603" s="17"/>
      <c r="W603" s="17"/>
    </row>
    <row r="604" spans="4:23" x14ac:dyDescent="0.2">
      <c r="D604" s="149"/>
      <c r="G604" s="8"/>
      <c r="H604" s="17"/>
      <c r="I604" s="20"/>
      <c r="J604" s="104"/>
      <c r="N604"/>
      <c r="O604" s="2"/>
      <c r="S604" s="19"/>
      <c r="U604" s="17"/>
      <c r="V604" s="17"/>
      <c r="W604" s="17"/>
    </row>
    <row r="605" spans="4:23" x14ac:dyDescent="0.2">
      <c r="D605" s="149"/>
      <c r="G605" s="8"/>
      <c r="H605" s="17"/>
      <c r="I605" s="20"/>
      <c r="J605" s="104"/>
      <c r="N605"/>
      <c r="O605" s="2"/>
      <c r="S605" s="19"/>
      <c r="U605" s="17"/>
      <c r="V605" s="17"/>
      <c r="W605" s="17"/>
    </row>
    <row r="606" spans="4:23" x14ac:dyDescent="0.2">
      <c r="D606" s="149"/>
      <c r="G606" s="8"/>
      <c r="H606" s="17"/>
      <c r="I606" s="20"/>
      <c r="J606" s="104"/>
      <c r="N606"/>
      <c r="O606" s="2"/>
      <c r="S606" s="19"/>
      <c r="U606" s="17"/>
      <c r="V606" s="17"/>
      <c r="W606" s="17"/>
    </row>
    <row r="607" spans="4:23" x14ac:dyDescent="0.2">
      <c r="D607" s="149"/>
      <c r="G607" s="8"/>
      <c r="H607" s="17"/>
      <c r="I607" s="20"/>
      <c r="J607" s="104"/>
      <c r="N607"/>
      <c r="O607" s="2"/>
      <c r="S607" s="19"/>
      <c r="U607" s="17"/>
      <c r="V607" s="17"/>
      <c r="W607" s="17"/>
    </row>
    <row r="608" spans="4:23" x14ac:dyDescent="0.2">
      <c r="D608" s="149"/>
      <c r="G608" s="8"/>
      <c r="H608" s="17"/>
      <c r="I608" s="20"/>
      <c r="J608" s="104"/>
      <c r="N608"/>
      <c r="O608" s="2"/>
      <c r="S608" s="19"/>
      <c r="U608" s="17"/>
      <c r="V608" s="17"/>
      <c r="W608" s="17"/>
    </row>
    <row r="609" spans="4:23" x14ac:dyDescent="0.2">
      <c r="D609" s="149"/>
      <c r="G609" s="8"/>
      <c r="H609" s="17"/>
      <c r="I609" s="20"/>
      <c r="J609" s="104"/>
      <c r="N609"/>
      <c r="O609" s="2"/>
      <c r="S609" s="19"/>
      <c r="U609" s="17"/>
      <c r="V609" s="17"/>
      <c r="W609" s="17"/>
    </row>
    <row r="610" spans="4:23" x14ac:dyDescent="0.2">
      <c r="D610" s="149"/>
      <c r="G610" s="8"/>
      <c r="H610" s="17"/>
      <c r="I610" s="20"/>
      <c r="J610" s="104"/>
      <c r="N610"/>
      <c r="O610" s="2"/>
      <c r="S610" s="19"/>
      <c r="U610" s="17"/>
      <c r="V610" s="17"/>
      <c r="W610" s="17"/>
    </row>
    <row r="611" spans="4:23" x14ac:dyDescent="0.2">
      <c r="D611" s="149"/>
      <c r="G611" s="8"/>
      <c r="H611" s="17"/>
      <c r="I611" s="20"/>
      <c r="J611" s="104"/>
      <c r="N611"/>
      <c r="O611" s="2"/>
      <c r="S611" s="19"/>
      <c r="U611" s="17"/>
      <c r="V611" s="17"/>
      <c r="W611" s="17"/>
    </row>
    <row r="612" spans="4:23" x14ac:dyDescent="0.2">
      <c r="D612" s="149"/>
      <c r="G612" s="8"/>
      <c r="H612" s="17"/>
      <c r="I612" s="20"/>
      <c r="J612" s="104"/>
      <c r="N612"/>
      <c r="O612" s="2"/>
      <c r="S612" s="19"/>
      <c r="U612" s="17"/>
      <c r="V612" s="17"/>
      <c r="W612" s="17"/>
    </row>
    <row r="613" spans="4:23" x14ac:dyDescent="0.2">
      <c r="D613" s="149"/>
      <c r="G613" s="8"/>
      <c r="H613" s="17"/>
      <c r="I613" s="20"/>
      <c r="J613" s="104"/>
      <c r="N613"/>
      <c r="O613" s="2"/>
      <c r="S613" s="19"/>
      <c r="U613" s="17"/>
      <c r="V613" s="17"/>
      <c r="W613" s="17"/>
    </row>
    <row r="614" spans="4:23" x14ac:dyDescent="0.2">
      <c r="D614" s="149"/>
      <c r="G614" s="8"/>
      <c r="H614" s="17"/>
      <c r="I614" s="20"/>
      <c r="J614" s="104"/>
      <c r="N614"/>
      <c r="O614" s="2"/>
      <c r="S614" s="19"/>
      <c r="U614" s="17"/>
      <c r="V614" s="17"/>
      <c r="W614" s="17"/>
    </row>
    <row r="615" spans="4:23" x14ac:dyDescent="0.2">
      <c r="D615" s="149"/>
      <c r="G615" s="8"/>
      <c r="H615" s="17"/>
      <c r="I615" s="20"/>
      <c r="J615" s="104"/>
      <c r="N615"/>
      <c r="O615" s="2"/>
      <c r="S615" s="19"/>
      <c r="U615" s="17"/>
      <c r="V615" s="17"/>
      <c r="W615" s="17"/>
    </row>
    <row r="616" spans="4:23" x14ac:dyDescent="0.2">
      <c r="D616" s="149"/>
      <c r="G616" s="8"/>
      <c r="H616" s="17"/>
      <c r="I616" s="20"/>
      <c r="J616" s="104"/>
      <c r="N616"/>
      <c r="O616" s="2"/>
      <c r="S616" s="19"/>
      <c r="U616" s="17"/>
      <c r="V616" s="17"/>
      <c r="W616" s="17"/>
    </row>
    <row r="617" spans="4:23" x14ac:dyDescent="0.2">
      <c r="D617" s="149"/>
      <c r="G617" s="8"/>
      <c r="H617" s="17"/>
      <c r="I617" s="20"/>
      <c r="J617" s="104"/>
      <c r="N617"/>
      <c r="O617" s="2"/>
      <c r="S617" s="19"/>
      <c r="U617" s="17"/>
      <c r="V617" s="17"/>
      <c r="W617" s="17"/>
    </row>
    <row r="618" spans="4:23" x14ac:dyDescent="0.2">
      <c r="D618" s="149"/>
      <c r="G618" s="8"/>
      <c r="H618" s="17"/>
      <c r="I618" s="20"/>
      <c r="J618" s="104"/>
      <c r="N618"/>
      <c r="O618" s="2"/>
      <c r="S618" s="19"/>
      <c r="U618" s="17"/>
      <c r="V618" s="17"/>
      <c r="W618" s="17"/>
    </row>
    <row r="619" spans="4:23" x14ac:dyDescent="0.2">
      <c r="D619" s="149"/>
      <c r="G619" s="8"/>
      <c r="H619" s="17"/>
      <c r="I619" s="20"/>
      <c r="J619" s="104"/>
      <c r="N619"/>
      <c r="O619" s="2"/>
      <c r="S619" s="19"/>
      <c r="U619" s="17"/>
      <c r="V619" s="17"/>
      <c r="W619" s="17"/>
    </row>
    <row r="620" spans="4:23" x14ac:dyDescent="0.2">
      <c r="D620" s="149"/>
      <c r="G620" s="8"/>
      <c r="H620" s="17"/>
      <c r="I620" s="20"/>
      <c r="J620" s="104"/>
      <c r="N620"/>
      <c r="O620" s="2"/>
      <c r="S620" s="19"/>
      <c r="U620" s="17"/>
      <c r="V620" s="17"/>
      <c r="W620" s="17"/>
    </row>
    <row r="621" spans="4:23" x14ac:dyDescent="0.2">
      <c r="D621" s="149"/>
      <c r="G621" s="8"/>
      <c r="H621" s="17"/>
      <c r="I621" s="20"/>
      <c r="J621" s="104"/>
      <c r="N621"/>
      <c r="O621" s="2"/>
      <c r="S621" s="19"/>
      <c r="U621" s="17"/>
      <c r="V621" s="17"/>
      <c r="W621" s="17"/>
    </row>
    <row r="622" spans="4:23" x14ac:dyDescent="0.2">
      <c r="D622" s="149"/>
      <c r="G622" s="8"/>
      <c r="H622" s="17"/>
      <c r="I622" s="20"/>
      <c r="J622" s="104"/>
      <c r="N622"/>
      <c r="O622" s="2"/>
      <c r="S622" s="19"/>
      <c r="U622" s="17"/>
      <c r="V622" s="17"/>
      <c r="W622" s="17"/>
    </row>
    <row r="623" spans="4:23" x14ac:dyDescent="0.2">
      <c r="D623" s="149"/>
      <c r="G623" s="8"/>
      <c r="H623" s="17"/>
      <c r="I623" s="20"/>
      <c r="J623" s="104"/>
      <c r="N623"/>
      <c r="O623" s="2"/>
      <c r="S623" s="19"/>
      <c r="U623" s="17"/>
      <c r="V623" s="17"/>
      <c r="W623" s="17"/>
    </row>
    <row r="624" spans="4:23" x14ac:dyDescent="0.2">
      <c r="D624" s="149"/>
      <c r="G624" s="8"/>
      <c r="H624" s="17"/>
      <c r="I624" s="20"/>
      <c r="J624" s="104"/>
      <c r="N624"/>
      <c r="O624" s="2"/>
      <c r="S624" s="19"/>
      <c r="U624" s="17"/>
      <c r="V624" s="17"/>
      <c r="W624" s="17"/>
    </row>
    <row r="625" spans="4:23" x14ac:dyDescent="0.2">
      <c r="D625" s="149"/>
      <c r="G625" s="8"/>
      <c r="H625" s="17"/>
      <c r="I625" s="20"/>
      <c r="J625" s="104"/>
      <c r="N625"/>
      <c r="O625" s="2"/>
      <c r="S625" s="19"/>
      <c r="U625" s="17"/>
      <c r="V625" s="17"/>
      <c r="W625" s="17"/>
    </row>
    <row r="626" spans="4:23" x14ac:dyDescent="0.2">
      <c r="D626" s="149"/>
      <c r="G626" s="8"/>
      <c r="H626" s="17"/>
      <c r="I626" s="20"/>
      <c r="J626" s="104"/>
      <c r="N626"/>
      <c r="O626" s="2"/>
      <c r="S626" s="19"/>
      <c r="U626" s="17"/>
      <c r="V626" s="17"/>
      <c r="W626" s="17"/>
    </row>
    <row r="627" spans="4:23" x14ac:dyDescent="0.2">
      <c r="D627" s="149"/>
      <c r="G627" s="8"/>
      <c r="H627" s="17"/>
      <c r="I627" s="20"/>
      <c r="J627" s="104"/>
      <c r="N627"/>
      <c r="O627" s="2"/>
      <c r="S627" s="19"/>
      <c r="U627" s="17"/>
      <c r="V627" s="17"/>
      <c r="W627" s="17"/>
    </row>
    <row r="628" spans="4:23" x14ac:dyDescent="0.2">
      <c r="D628" s="149"/>
      <c r="G628" s="8"/>
      <c r="H628" s="17"/>
      <c r="I628" s="20"/>
      <c r="J628" s="104"/>
      <c r="N628"/>
      <c r="O628" s="2"/>
      <c r="S628" s="19"/>
      <c r="U628" s="17"/>
      <c r="V628" s="17"/>
      <c r="W628" s="17"/>
    </row>
    <row r="629" spans="4:23" x14ac:dyDescent="0.2">
      <c r="D629" s="149"/>
      <c r="G629" s="8"/>
      <c r="H629" s="17"/>
      <c r="I629" s="20"/>
      <c r="J629" s="104"/>
      <c r="N629"/>
      <c r="O629" s="2"/>
      <c r="S629" s="19"/>
      <c r="U629" s="17"/>
      <c r="V629" s="17"/>
      <c r="W629" s="17"/>
    </row>
    <row r="630" spans="4:23" x14ac:dyDescent="0.2">
      <c r="D630" s="149"/>
      <c r="G630" s="8"/>
      <c r="H630" s="17"/>
      <c r="I630" s="20"/>
      <c r="J630" s="104"/>
      <c r="N630"/>
      <c r="O630" s="2"/>
      <c r="S630" s="19"/>
      <c r="U630" s="17"/>
      <c r="V630" s="17"/>
      <c r="W630" s="17"/>
    </row>
    <row r="631" spans="4:23" x14ac:dyDescent="0.2">
      <c r="D631" s="149"/>
      <c r="G631" s="8"/>
      <c r="H631" s="17"/>
      <c r="I631" s="20"/>
      <c r="J631" s="104"/>
      <c r="N631"/>
      <c r="O631" s="2"/>
      <c r="S631" s="19"/>
      <c r="U631" s="17"/>
      <c r="V631" s="17"/>
      <c r="W631" s="17"/>
    </row>
    <row r="632" spans="4:23" x14ac:dyDescent="0.2">
      <c r="D632" s="149"/>
      <c r="G632" s="8"/>
      <c r="H632" s="17"/>
      <c r="I632" s="20"/>
      <c r="J632" s="104"/>
      <c r="N632"/>
      <c r="O632" s="2"/>
      <c r="S632" s="19"/>
      <c r="U632" s="17"/>
      <c r="V632" s="17"/>
      <c r="W632" s="17"/>
    </row>
    <row r="633" spans="4:23" x14ac:dyDescent="0.2">
      <c r="D633" s="149"/>
      <c r="G633" s="8"/>
      <c r="H633" s="17"/>
      <c r="I633" s="20"/>
      <c r="J633" s="104"/>
      <c r="N633"/>
      <c r="O633" s="2"/>
      <c r="S633" s="19"/>
      <c r="U633" s="17"/>
      <c r="V633" s="17"/>
      <c r="W633" s="17"/>
    </row>
    <row r="634" spans="4:23" x14ac:dyDescent="0.2">
      <c r="D634" s="149"/>
      <c r="G634" s="8"/>
      <c r="H634" s="17"/>
      <c r="I634" s="20"/>
      <c r="J634" s="104"/>
      <c r="N634"/>
      <c r="O634" s="2"/>
      <c r="S634" s="19"/>
      <c r="U634" s="17"/>
      <c r="V634" s="17"/>
      <c r="W634" s="17"/>
    </row>
    <row r="635" spans="4:23" x14ac:dyDescent="0.2">
      <c r="D635" s="149"/>
      <c r="G635" s="8"/>
      <c r="H635" s="17"/>
      <c r="I635" s="20"/>
      <c r="J635" s="104"/>
      <c r="N635"/>
      <c r="O635" s="2"/>
      <c r="S635" s="19"/>
      <c r="U635" s="17"/>
      <c r="V635" s="17"/>
      <c r="W635" s="17"/>
    </row>
    <row r="636" spans="4:23" x14ac:dyDescent="0.2">
      <c r="D636" s="149"/>
      <c r="G636" s="8"/>
      <c r="H636" s="17"/>
      <c r="I636" s="20"/>
      <c r="J636" s="104"/>
      <c r="N636"/>
      <c r="O636" s="2"/>
      <c r="S636" s="19"/>
      <c r="U636" s="17"/>
      <c r="V636" s="17"/>
      <c r="W636" s="17"/>
    </row>
    <row r="637" spans="4:23" x14ac:dyDescent="0.2">
      <c r="D637" s="149"/>
      <c r="G637" s="8"/>
      <c r="H637" s="17"/>
      <c r="I637" s="20"/>
      <c r="J637" s="104"/>
      <c r="N637"/>
      <c r="O637" s="2"/>
      <c r="S637" s="19"/>
      <c r="U637" s="17"/>
      <c r="V637" s="17"/>
      <c r="W637" s="17"/>
    </row>
    <row r="638" spans="4:23" x14ac:dyDescent="0.2">
      <c r="D638" s="149"/>
      <c r="G638" s="8"/>
      <c r="H638" s="17"/>
      <c r="I638" s="20"/>
      <c r="J638" s="104"/>
      <c r="N638"/>
      <c r="O638" s="2"/>
      <c r="S638" s="19"/>
      <c r="U638" s="17"/>
      <c r="V638" s="17"/>
      <c r="W638" s="17"/>
    </row>
    <row r="639" spans="4:23" x14ac:dyDescent="0.2">
      <c r="D639" s="149"/>
      <c r="G639" s="8"/>
      <c r="H639" s="17"/>
      <c r="I639" s="20"/>
      <c r="J639" s="104"/>
      <c r="N639"/>
      <c r="O639" s="2"/>
      <c r="S639" s="19"/>
      <c r="U639" s="17"/>
      <c r="V639" s="17"/>
      <c r="W639" s="17"/>
    </row>
    <row r="640" spans="4:23" x14ac:dyDescent="0.2">
      <c r="D640" s="149"/>
      <c r="G640" s="8"/>
      <c r="H640" s="17"/>
      <c r="I640" s="20"/>
      <c r="J640" s="104"/>
      <c r="N640"/>
      <c r="O640" s="2"/>
      <c r="S640" s="19"/>
      <c r="U640" s="17"/>
      <c r="V640" s="17"/>
      <c r="W640" s="17"/>
    </row>
    <row r="641" spans="4:23" x14ac:dyDescent="0.2">
      <c r="D641" s="149"/>
      <c r="G641" s="8"/>
      <c r="H641" s="17"/>
      <c r="I641" s="20"/>
      <c r="J641" s="104"/>
      <c r="N641"/>
      <c r="O641" s="2"/>
      <c r="S641" s="19"/>
      <c r="U641" s="17"/>
      <c r="V641" s="17"/>
      <c r="W641" s="17"/>
    </row>
    <row r="642" spans="4:23" x14ac:dyDescent="0.2">
      <c r="D642" s="149"/>
      <c r="G642" s="8"/>
      <c r="H642" s="17"/>
      <c r="I642" s="20"/>
      <c r="J642" s="104"/>
      <c r="N642"/>
      <c r="O642" s="2"/>
      <c r="S642" s="19"/>
      <c r="U642" s="17"/>
      <c r="V642" s="17"/>
      <c r="W642" s="17"/>
    </row>
    <row r="643" spans="4:23" x14ac:dyDescent="0.2">
      <c r="D643" s="149"/>
      <c r="G643" s="8"/>
      <c r="H643" s="17"/>
      <c r="I643" s="20"/>
      <c r="J643" s="104"/>
      <c r="N643"/>
      <c r="O643" s="2"/>
      <c r="S643" s="19"/>
      <c r="U643" s="17"/>
      <c r="V643" s="17"/>
      <c r="W643" s="17"/>
    </row>
    <row r="644" spans="4:23" x14ac:dyDescent="0.2">
      <c r="D644" s="149"/>
      <c r="G644" s="8"/>
      <c r="H644" s="17"/>
      <c r="I644" s="20"/>
      <c r="J644" s="104"/>
      <c r="N644"/>
      <c r="O644" s="2"/>
      <c r="S644" s="19"/>
      <c r="U644" s="17"/>
      <c r="V644" s="17"/>
      <c r="W644" s="17"/>
    </row>
    <row r="645" spans="4:23" x14ac:dyDescent="0.2">
      <c r="D645" s="149"/>
      <c r="G645" s="8"/>
      <c r="H645" s="17"/>
      <c r="I645" s="20"/>
      <c r="J645" s="104"/>
      <c r="N645"/>
      <c r="O645" s="2"/>
      <c r="S645" s="19"/>
      <c r="U645" s="17"/>
      <c r="V645" s="17"/>
      <c r="W645" s="17"/>
    </row>
    <row r="646" spans="4:23" x14ac:dyDescent="0.2">
      <c r="D646" s="149"/>
      <c r="G646" s="8"/>
      <c r="H646" s="17"/>
      <c r="I646" s="20"/>
      <c r="J646" s="104"/>
      <c r="N646"/>
      <c r="O646" s="2"/>
      <c r="S646" s="19"/>
      <c r="U646" s="17"/>
      <c r="V646" s="17"/>
      <c r="W646" s="17"/>
    </row>
    <row r="647" spans="4:23" x14ac:dyDescent="0.2">
      <c r="D647" s="149"/>
      <c r="G647" s="8"/>
      <c r="H647" s="17"/>
      <c r="I647" s="20"/>
      <c r="J647" s="104"/>
      <c r="N647"/>
      <c r="O647" s="2"/>
      <c r="S647" s="19"/>
      <c r="U647" s="17"/>
      <c r="V647" s="17"/>
      <c r="W647" s="17"/>
    </row>
    <row r="648" spans="4:23" x14ac:dyDescent="0.2">
      <c r="D648" s="149"/>
      <c r="G648" s="8"/>
      <c r="H648" s="17"/>
      <c r="I648" s="20"/>
      <c r="J648" s="104"/>
      <c r="N648"/>
      <c r="O648" s="2"/>
      <c r="S648" s="19"/>
      <c r="U648" s="17"/>
      <c r="V648" s="17"/>
      <c r="W648" s="17"/>
    </row>
    <row r="649" spans="4:23" x14ac:dyDescent="0.2">
      <c r="D649" s="149"/>
      <c r="G649" s="8"/>
      <c r="H649" s="17"/>
      <c r="I649" s="20"/>
      <c r="J649" s="104"/>
      <c r="N649"/>
      <c r="O649" s="2"/>
      <c r="S649" s="19"/>
      <c r="U649" s="17"/>
      <c r="V649" s="17"/>
      <c r="W649" s="17"/>
    </row>
    <row r="650" spans="4:23" x14ac:dyDescent="0.2">
      <c r="D650" s="149"/>
      <c r="G650" s="8"/>
      <c r="H650" s="17"/>
      <c r="I650" s="20"/>
      <c r="J650" s="104"/>
      <c r="N650"/>
      <c r="O650" s="2"/>
      <c r="S650" s="19"/>
      <c r="U650" s="17"/>
      <c r="V650" s="17"/>
      <c r="W650" s="17"/>
    </row>
    <row r="651" spans="4:23" x14ac:dyDescent="0.2">
      <c r="D651" s="149"/>
      <c r="G651" s="8"/>
      <c r="H651" s="17"/>
      <c r="I651" s="20"/>
      <c r="J651" s="104"/>
      <c r="N651"/>
      <c r="O651" s="2"/>
      <c r="S651" s="19"/>
      <c r="U651" s="17"/>
      <c r="V651" s="17"/>
      <c r="W651" s="17"/>
    </row>
    <row r="652" spans="4:23" x14ac:dyDescent="0.2">
      <c r="D652" s="149"/>
      <c r="G652" s="8"/>
      <c r="H652" s="17"/>
      <c r="I652" s="20"/>
      <c r="J652" s="104"/>
      <c r="N652"/>
      <c r="O652" s="2"/>
      <c r="S652" s="19"/>
      <c r="U652" s="17"/>
      <c r="V652" s="17"/>
      <c r="W652" s="17"/>
    </row>
    <row r="653" spans="4:23" x14ac:dyDescent="0.2">
      <c r="D653" s="149"/>
      <c r="G653" s="8"/>
      <c r="H653" s="17"/>
      <c r="I653" s="20"/>
      <c r="J653" s="104"/>
      <c r="N653"/>
      <c r="O653" s="2"/>
      <c r="S653" s="19"/>
      <c r="U653" s="17"/>
      <c r="V653" s="17"/>
      <c r="W653" s="17"/>
    </row>
    <row r="654" spans="4:23" x14ac:dyDescent="0.2">
      <c r="D654" s="149"/>
      <c r="G654" s="8"/>
      <c r="H654" s="17"/>
      <c r="I654" s="20"/>
      <c r="J654" s="104"/>
      <c r="N654"/>
      <c r="O654" s="2"/>
      <c r="S654" s="19"/>
      <c r="U654" s="17"/>
      <c r="V654" s="17"/>
      <c r="W654" s="17"/>
    </row>
    <row r="655" spans="4:23" x14ac:dyDescent="0.2">
      <c r="D655" s="149"/>
      <c r="G655" s="8"/>
      <c r="H655" s="17"/>
      <c r="I655" s="20"/>
      <c r="J655" s="104"/>
      <c r="N655"/>
      <c r="O655" s="2"/>
      <c r="S655" s="19"/>
      <c r="U655" s="17"/>
      <c r="V655" s="17"/>
      <c r="W655" s="17"/>
    </row>
    <row r="656" spans="4:23" x14ac:dyDescent="0.2">
      <c r="D656" s="149"/>
      <c r="G656" s="8"/>
      <c r="H656" s="17"/>
      <c r="I656" s="20"/>
      <c r="J656" s="104"/>
      <c r="N656"/>
      <c r="O656" s="2"/>
      <c r="S656" s="19"/>
      <c r="U656" s="17"/>
      <c r="V656" s="17"/>
      <c r="W656" s="17"/>
    </row>
    <row r="657" spans="4:23" x14ac:dyDescent="0.2">
      <c r="D657" s="149"/>
      <c r="G657" s="8"/>
      <c r="H657" s="17"/>
      <c r="I657" s="20"/>
      <c r="J657" s="104"/>
      <c r="N657"/>
      <c r="O657" s="2"/>
      <c r="S657" s="19"/>
      <c r="U657" s="17"/>
      <c r="V657" s="17"/>
      <c r="W657" s="17"/>
    </row>
    <row r="658" spans="4:23" x14ac:dyDescent="0.2">
      <c r="D658" s="149"/>
      <c r="G658" s="8"/>
      <c r="H658" s="17"/>
      <c r="I658" s="20"/>
      <c r="J658" s="104"/>
      <c r="N658"/>
      <c r="O658" s="2"/>
      <c r="S658" s="19"/>
      <c r="U658" s="17"/>
      <c r="V658" s="17"/>
      <c r="W658" s="17"/>
    </row>
    <row r="659" spans="4:23" x14ac:dyDescent="0.2">
      <c r="D659" s="149"/>
      <c r="G659" s="8"/>
      <c r="H659" s="17"/>
      <c r="I659" s="20"/>
      <c r="J659" s="104"/>
      <c r="N659"/>
      <c r="O659" s="2"/>
      <c r="S659" s="19"/>
      <c r="U659" s="17"/>
      <c r="V659" s="17"/>
      <c r="W659" s="17"/>
    </row>
    <row r="660" spans="4:23" x14ac:dyDescent="0.2">
      <c r="D660" s="149"/>
      <c r="G660" s="8"/>
      <c r="H660" s="17"/>
      <c r="I660" s="20"/>
      <c r="J660" s="104"/>
      <c r="N660"/>
      <c r="O660" s="2"/>
      <c r="S660" s="19"/>
      <c r="U660" s="17"/>
      <c r="V660" s="17"/>
      <c r="W660" s="17"/>
    </row>
    <row r="661" spans="4:23" x14ac:dyDescent="0.2">
      <c r="D661" s="149"/>
      <c r="G661" s="8"/>
      <c r="H661" s="17"/>
      <c r="I661" s="20"/>
      <c r="J661" s="104"/>
      <c r="N661"/>
      <c r="O661" s="2"/>
      <c r="S661" s="19"/>
      <c r="U661" s="17"/>
      <c r="V661" s="17"/>
      <c r="W661" s="17"/>
    </row>
    <row r="662" spans="4:23" x14ac:dyDescent="0.2">
      <c r="D662" s="149"/>
      <c r="G662" s="8"/>
      <c r="H662" s="17"/>
      <c r="I662" s="20"/>
      <c r="J662" s="104"/>
      <c r="N662"/>
      <c r="O662" s="2"/>
      <c r="S662" s="19"/>
      <c r="U662" s="17"/>
      <c r="V662" s="17"/>
      <c r="W662" s="17"/>
    </row>
    <row r="663" spans="4:23" x14ac:dyDescent="0.2">
      <c r="D663" s="149"/>
      <c r="G663" s="8"/>
      <c r="H663" s="17"/>
      <c r="I663" s="20"/>
      <c r="J663" s="104"/>
      <c r="N663"/>
      <c r="O663" s="2"/>
      <c r="S663" s="19"/>
      <c r="U663" s="17"/>
      <c r="V663" s="17"/>
      <c r="W663" s="17"/>
    </row>
    <row r="664" spans="4:23" x14ac:dyDescent="0.2">
      <c r="D664" s="149"/>
      <c r="G664" s="8"/>
      <c r="H664" s="17"/>
      <c r="I664" s="20"/>
      <c r="J664" s="104"/>
      <c r="N664"/>
      <c r="O664" s="2"/>
      <c r="S664" s="19"/>
      <c r="U664" s="17"/>
      <c r="V664" s="17"/>
      <c r="W664" s="17"/>
    </row>
    <row r="665" spans="4:23" x14ac:dyDescent="0.2">
      <c r="D665" s="149"/>
      <c r="G665" s="8"/>
      <c r="H665" s="17"/>
      <c r="I665" s="20"/>
      <c r="J665" s="104"/>
      <c r="N665"/>
      <c r="O665" s="2"/>
      <c r="S665" s="19"/>
      <c r="U665" s="17"/>
      <c r="V665" s="17"/>
      <c r="W665" s="17"/>
    </row>
    <row r="666" spans="4:23" x14ac:dyDescent="0.2">
      <c r="D666" s="149"/>
      <c r="G666" s="8"/>
      <c r="H666" s="17"/>
      <c r="I666" s="20"/>
      <c r="J666" s="104"/>
      <c r="N666"/>
      <c r="O666" s="2"/>
      <c r="S666" s="19"/>
      <c r="U666" s="17"/>
      <c r="V666" s="17"/>
      <c r="W666" s="17"/>
    </row>
    <row r="667" spans="4:23" x14ac:dyDescent="0.2">
      <c r="D667" s="149"/>
      <c r="G667" s="8"/>
      <c r="H667" s="17"/>
      <c r="I667" s="20"/>
      <c r="J667" s="104"/>
      <c r="N667"/>
      <c r="O667" s="2"/>
      <c r="S667" s="19"/>
      <c r="U667" s="17"/>
      <c r="V667" s="17"/>
      <c r="W667" s="17"/>
    </row>
    <row r="668" spans="4:23" x14ac:dyDescent="0.2">
      <c r="D668" s="149"/>
      <c r="G668" s="8"/>
      <c r="H668" s="17"/>
      <c r="I668" s="20"/>
      <c r="J668" s="104"/>
      <c r="N668"/>
      <c r="O668" s="2"/>
      <c r="S668" s="19"/>
      <c r="U668" s="17"/>
      <c r="V668" s="17"/>
      <c r="W668" s="17"/>
    </row>
    <row r="669" spans="4:23" x14ac:dyDescent="0.2">
      <c r="D669" s="149"/>
      <c r="G669" s="8"/>
      <c r="H669" s="17"/>
      <c r="I669" s="20"/>
      <c r="J669" s="104"/>
      <c r="N669"/>
      <c r="O669" s="2"/>
      <c r="S669" s="19"/>
      <c r="U669" s="17"/>
      <c r="V669" s="17"/>
      <c r="W669" s="17"/>
    </row>
    <row r="670" spans="4:23" x14ac:dyDescent="0.2">
      <c r="D670" s="149"/>
      <c r="G670" s="8"/>
      <c r="H670" s="17"/>
      <c r="I670" s="20"/>
      <c r="J670" s="104"/>
      <c r="N670"/>
      <c r="O670" s="2"/>
      <c r="S670" s="19"/>
      <c r="U670" s="17"/>
      <c r="V670" s="17"/>
      <c r="W670" s="17"/>
    </row>
    <row r="671" spans="4:23" x14ac:dyDescent="0.2">
      <c r="D671" s="149"/>
      <c r="G671" s="8"/>
      <c r="H671" s="17"/>
      <c r="I671" s="20"/>
      <c r="J671" s="104"/>
      <c r="N671"/>
      <c r="O671" s="2"/>
      <c r="S671" s="19"/>
      <c r="U671" s="17"/>
      <c r="V671" s="17"/>
      <c r="W671" s="17"/>
    </row>
    <row r="672" spans="4:23" x14ac:dyDescent="0.2">
      <c r="D672" s="149"/>
      <c r="G672" s="8"/>
      <c r="H672" s="17"/>
      <c r="I672" s="20"/>
      <c r="J672" s="104"/>
      <c r="N672"/>
      <c r="O672" s="2"/>
      <c r="S672" s="19"/>
      <c r="U672" s="17"/>
      <c r="V672" s="17"/>
      <c r="W672" s="17"/>
    </row>
    <row r="673" spans="4:23" x14ac:dyDescent="0.2">
      <c r="D673" s="149"/>
      <c r="G673" s="8"/>
      <c r="H673" s="17"/>
      <c r="I673" s="20"/>
      <c r="J673" s="104"/>
      <c r="N673"/>
      <c r="O673" s="2"/>
      <c r="S673" s="19"/>
      <c r="U673" s="17"/>
      <c r="V673" s="17"/>
      <c r="W673" s="17"/>
    </row>
    <row r="674" spans="4:23" x14ac:dyDescent="0.2">
      <c r="D674" s="149"/>
      <c r="G674" s="8"/>
      <c r="H674" s="17"/>
      <c r="I674" s="20"/>
      <c r="J674" s="104"/>
      <c r="N674"/>
      <c r="O674" s="2"/>
      <c r="S674" s="19"/>
      <c r="U674" s="17"/>
      <c r="V674" s="17"/>
      <c r="W674" s="17"/>
    </row>
    <row r="675" spans="4:23" x14ac:dyDescent="0.2">
      <c r="D675" s="149"/>
      <c r="G675" s="8"/>
      <c r="H675" s="17"/>
      <c r="I675" s="20"/>
      <c r="J675" s="104"/>
      <c r="N675"/>
      <c r="O675" s="2"/>
      <c r="S675" s="19"/>
      <c r="U675" s="17"/>
      <c r="V675" s="17"/>
      <c r="W675" s="17"/>
    </row>
    <row r="676" spans="4:23" x14ac:dyDescent="0.2">
      <c r="D676" s="149"/>
      <c r="G676" s="8"/>
      <c r="H676" s="17"/>
      <c r="I676" s="20"/>
      <c r="J676" s="104"/>
      <c r="N676"/>
      <c r="O676" s="2"/>
      <c r="S676" s="19"/>
      <c r="U676" s="17"/>
      <c r="V676" s="17"/>
      <c r="W676" s="17"/>
    </row>
    <row r="677" spans="4:23" x14ac:dyDescent="0.2">
      <c r="D677" s="149"/>
      <c r="G677" s="8"/>
      <c r="H677" s="17"/>
      <c r="I677" s="20"/>
      <c r="J677" s="104"/>
      <c r="N677"/>
      <c r="O677" s="2"/>
      <c r="S677" s="19"/>
      <c r="U677" s="17"/>
      <c r="V677" s="17"/>
      <c r="W677" s="17"/>
    </row>
    <row r="678" spans="4:23" x14ac:dyDescent="0.2">
      <c r="D678" s="149"/>
      <c r="G678" s="8"/>
      <c r="H678" s="17"/>
      <c r="I678" s="20"/>
      <c r="J678" s="104"/>
      <c r="N678"/>
      <c r="O678" s="2"/>
      <c r="S678" s="19"/>
      <c r="U678" s="17"/>
      <c r="V678" s="17"/>
      <c r="W678" s="17"/>
    </row>
    <row r="679" spans="4:23" x14ac:dyDescent="0.2">
      <c r="D679" s="149"/>
      <c r="G679" s="8"/>
      <c r="H679" s="17"/>
      <c r="I679" s="20"/>
      <c r="J679" s="104"/>
      <c r="N679"/>
      <c r="O679" s="2"/>
      <c r="S679" s="19"/>
      <c r="U679" s="17"/>
      <c r="V679" s="17"/>
      <c r="W679" s="17"/>
    </row>
    <row r="680" spans="4:23" x14ac:dyDescent="0.2">
      <c r="D680" s="149"/>
      <c r="G680" s="8"/>
      <c r="H680" s="17"/>
      <c r="I680" s="20"/>
      <c r="J680" s="104"/>
      <c r="N680"/>
      <c r="O680" s="2"/>
      <c r="S680" s="19"/>
      <c r="U680" s="17"/>
      <c r="V680" s="17"/>
      <c r="W680" s="17"/>
    </row>
    <row r="681" spans="4:23" x14ac:dyDescent="0.2">
      <c r="D681" s="149"/>
      <c r="G681" s="8"/>
      <c r="H681" s="17"/>
      <c r="I681" s="20"/>
      <c r="J681" s="104"/>
      <c r="N681"/>
      <c r="O681" s="2"/>
      <c r="S681" s="19"/>
      <c r="U681" s="17"/>
      <c r="V681" s="17"/>
      <c r="W681" s="17"/>
    </row>
    <row r="682" spans="4:23" x14ac:dyDescent="0.2">
      <c r="D682" s="149"/>
      <c r="G682" s="8"/>
      <c r="H682" s="17"/>
      <c r="I682" s="20"/>
      <c r="J682" s="104"/>
      <c r="N682"/>
      <c r="O682" s="2"/>
      <c r="S682" s="19"/>
      <c r="U682" s="17"/>
      <c r="V682" s="17"/>
      <c r="W682" s="17"/>
    </row>
    <row r="683" spans="4:23" x14ac:dyDescent="0.2">
      <c r="D683" s="149"/>
      <c r="G683" s="8"/>
      <c r="H683" s="17"/>
      <c r="I683" s="20"/>
      <c r="J683" s="104"/>
      <c r="N683"/>
      <c r="O683" s="2"/>
      <c r="S683" s="19"/>
      <c r="U683" s="17"/>
      <c r="V683" s="17"/>
      <c r="W683" s="17"/>
    </row>
    <row r="684" spans="4:23" x14ac:dyDescent="0.2">
      <c r="D684" s="149"/>
      <c r="G684" s="8"/>
      <c r="H684" s="17"/>
      <c r="I684" s="20"/>
      <c r="J684" s="104"/>
      <c r="N684"/>
      <c r="O684" s="2"/>
      <c r="S684" s="19"/>
      <c r="U684" s="17"/>
      <c r="V684" s="17"/>
      <c r="W684" s="17"/>
    </row>
    <row r="685" spans="4:23" x14ac:dyDescent="0.2">
      <c r="D685" s="149"/>
      <c r="G685" s="8"/>
      <c r="H685" s="17"/>
      <c r="I685" s="20"/>
      <c r="J685" s="104"/>
      <c r="N685"/>
      <c r="O685" s="2"/>
      <c r="S685" s="19"/>
      <c r="U685" s="17"/>
      <c r="V685" s="17"/>
      <c r="W685" s="17"/>
    </row>
    <row r="686" spans="4:23" x14ac:dyDescent="0.2">
      <c r="D686" s="149"/>
      <c r="G686" s="8"/>
      <c r="H686" s="17"/>
      <c r="I686" s="20"/>
      <c r="J686" s="104"/>
      <c r="N686"/>
      <c r="O686" s="2"/>
      <c r="S686" s="19"/>
      <c r="U686" s="17"/>
      <c r="V686" s="17"/>
      <c r="W686" s="17"/>
    </row>
    <row r="687" spans="4:23" x14ac:dyDescent="0.2">
      <c r="D687" s="149"/>
      <c r="G687" s="8"/>
      <c r="H687" s="17"/>
      <c r="I687" s="20"/>
      <c r="J687" s="104"/>
      <c r="N687"/>
      <c r="O687" s="2"/>
      <c r="S687" s="19"/>
      <c r="U687" s="17"/>
      <c r="V687" s="17"/>
      <c r="W687" s="17"/>
    </row>
    <row r="688" spans="4:23" x14ac:dyDescent="0.2">
      <c r="D688" s="149"/>
      <c r="G688" s="8"/>
      <c r="H688" s="17"/>
      <c r="I688" s="20"/>
      <c r="J688" s="104"/>
      <c r="N688"/>
      <c r="O688" s="2"/>
      <c r="S688" s="19"/>
      <c r="U688" s="17"/>
      <c r="V688" s="17"/>
      <c r="W688" s="17"/>
    </row>
    <row r="689" spans="4:23" x14ac:dyDescent="0.2">
      <c r="D689" s="149"/>
      <c r="G689" s="8"/>
      <c r="H689" s="17"/>
      <c r="I689" s="20"/>
      <c r="J689" s="104"/>
      <c r="N689"/>
      <c r="O689" s="2"/>
      <c r="S689" s="19"/>
      <c r="U689" s="17"/>
      <c r="V689" s="17"/>
      <c r="W689" s="17"/>
    </row>
    <row r="690" spans="4:23" x14ac:dyDescent="0.2">
      <c r="D690" s="149"/>
      <c r="G690" s="8"/>
      <c r="H690" s="17"/>
      <c r="I690" s="20"/>
      <c r="J690" s="104"/>
      <c r="N690"/>
      <c r="O690" s="2"/>
      <c r="S690" s="19"/>
      <c r="U690" s="17"/>
      <c r="V690" s="17"/>
      <c r="W690" s="17"/>
    </row>
    <row r="691" spans="4:23" x14ac:dyDescent="0.2">
      <c r="D691" s="149"/>
      <c r="G691" s="8"/>
      <c r="H691" s="17"/>
      <c r="I691" s="20"/>
      <c r="J691" s="104"/>
      <c r="N691"/>
      <c r="O691" s="2"/>
      <c r="S691" s="19"/>
      <c r="U691" s="17"/>
      <c r="V691" s="17"/>
      <c r="W691" s="17"/>
    </row>
    <row r="692" spans="4:23" x14ac:dyDescent="0.2">
      <c r="D692" s="149"/>
      <c r="G692" s="8"/>
      <c r="H692" s="17"/>
      <c r="I692" s="20"/>
      <c r="J692" s="104"/>
      <c r="N692"/>
      <c r="O692" s="2"/>
      <c r="S692" s="19"/>
      <c r="U692" s="17"/>
      <c r="V692" s="17"/>
      <c r="W692" s="17"/>
    </row>
    <row r="693" spans="4:23" x14ac:dyDescent="0.2">
      <c r="D693" s="149"/>
      <c r="G693" s="8"/>
      <c r="H693" s="17"/>
      <c r="I693" s="20"/>
      <c r="J693" s="104"/>
      <c r="N693"/>
      <c r="O693" s="2"/>
      <c r="S693" s="19"/>
      <c r="U693" s="17"/>
      <c r="V693" s="17"/>
      <c r="W693" s="17"/>
    </row>
    <row r="694" spans="4:23" x14ac:dyDescent="0.2">
      <c r="D694" s="149"/>
      <c r="G694" s="8"/>
      <c r="H694" s="17"/>
      <c r="I694" s="20"/>
      <c r="J694" s="104"/>
      <c r="N694"/>
      <c r="O694" s="2"/>
      <c r="S694" s="19"/>
      <c r="U694" s="17"/>
      <c r="V694" s="17"/>
      <c r="W694" s="17"/>
    </row>
    <row r="695" spans="4:23" x14ac:dyDescent="0.2">
      <c r="D695" s="149"/>
      <c r="G695" s="8"/>
      <c r="H695" s="17"/>
      <c r="I695" s="20"/>
      <c r="J695" s="104"/>
      <c r="N695"/>
      <c r="O695" s="2"/>
      <c r="S695" s="19"/>
      <c r="U695" s="17"/>
      <c r="V695" s="17"/>
      <c r="W695" s="17"/>
    </row>
    <row r="696" spans="4:23" x14ac:dyDescent="0.2">
      <c r="D696" s="149"/>
      <c r="G696" s="8"/>
      <c r="H696" s="17"/>
      <c r="I696" s="20"/>
      <c r="J696" s="104"/>
      <c r="N696"/>
      <c r="O696" s="2"/>
      <c r="S696" s="19"/>
      <c r="U696" s="17"/>
      <c r="V696" s="17"/>
      <c r="W696" s="17"/>
    </row>
    <row r="697" spans="4:23" x14ac:dyDescent="0.2">
      <c r="D697" s="149"/>
      <c r="G697" s="8"/>
      <c r="H697" s="17"/>
      <c r="I697" s="20"/>
      <c r="J697" s="104"/>
      <c r="N697"/>
      <c r="O697" s="2"/>
      <c r="S697" s="19"/>
      <c r="U697" s="17"/>
      <c r="V697" s="17"/>
      <c r="W697" s="17"/>
    </row>
    <row r="698" spans="4:23" x14ac:dyDescent="0.2">
      <c r="D698" s="149"/>
      <c r="G698" s="8"/>
      <c r="H698" s="17"/>
      <c r="I698" s="20"/>
      <c r="J698" s="104"/>
      <c r="N698"/>
      <c r="O698" s="2"/>
      <c r="S698" s="19"/>
      <c r="U698" s="17"/>
      <c r="V698" s="17"/>
      <c r="W698" s="17"/>
    </row>
    <row r="699" spans="4:23" x14ac:dyDescent="0.2">
      <c r="D699" s="149"/>
      <c r="G699" s="8"/>
      <c r="H699" s="17"/>
      <c r="I699" s="20"/>
      <c r="J699" s="104"/>
      <c r="N699"/>
      <c r="O699" s="2"/>
      <c r="S699" s="19"/>
      <c r="U699" s="17"/>
      <c r="V699" s="17"/>
      <c r="W699" s="17"/>
    </row>
    <row r="700" spans="4:23" x14ac:dyDescent="0.2">
      <c r="D700" s="149"/>
      <c r="G700" s="8"/>
      <c r="H700" s="17"/>
      <c r="I700" s="20"/>
      <c r="J700" s="104"/>
      <c r="N700"/>
      <c r="O700" s="2"/>
      <c r="S700" s="19"/>
      <c r="U700" s="17"/>
      <c r="V700" s="17"/>
      <c r="W700" s="17"/>
    </row>
    <row r="701" spans="4:23" x14ac:dyDescent="0.2">
      <c r="D701" s="149"/>
      <c r="G701" s="8"/>
      <c r="H701" s="17"/>
      <c r="I701" s="20"/>
      <c r="J701" s="104"/>
      <c r="N701"/>
      <c r="O701" s="2"/>
      <c r="S701" s="19"/>
      <c r="U701" s="17"/>
      <c r="V701" s="17"/>
      <c r="W701" s="17"/>
    </row>
    <row r="702" spans="4:23" x14ac:dyDescent="0.2">
      <c r="D702" s="149"/>
      <c r="G702" s="8"/>
      <c r="H702" s="17"/>
      <c r="I702" s="20"/>
      <c r="J702" s="104"/>
      <c r="N702"/>
      <c r="O702" s="2"/>
      <c r="S702" s="19"/>
      <c r="U702" s="17"/>
      <c r="V702" s="17"/>
      <c r="W702" s="17"/>
    </row>
    <row r="703" spans="4:23" x14ac:dyDescent="0.2">
      <c r="D703" s="149"/>
      <c r="G703" s="8"/>
      <c r="H703" s="17"/>
      <c r="I703" s="20"/>
      <c r="J703" s="104"/>
      <c r="N703"/>
      <c r="O703" s="2"/>
      <c r="S703" s="19"/>
      <c r="U703" s="17"/>
      <c r="V703" s="17"/>
      <c r="W703" s="17"/>
    </row>
    <row r="704" spans="4:23" x14ac:dyDescent="0.2">
      <c r="D704" s="149"/>
      <c r="G704" s="8"/>
      <c r="H704" s="17"/>
      <c r="I704" s="20"/>
      <c r="J704" s="104"/>
      <c r="N704"/>
      <c r="O704" s="2"/>
      <c r="S704" s="19"/>
      <c r="U704" s="17"/>
      <c r="V704" s="17"/>
      <c r="W704" s="17"/>
    </row>
    <row r="705" spans="4:23" x14ac:dyDescent="0.2">
      <c r="D705" s="149"/>
      <c r="G705" s="8"/>
      <c r="H705" s="17"/>
      <c r="I705" s="20"/>
      <c r="J705" s="104"/>
      <c r="N705"/>
      <c r="O705" s="2"/>
      <c r="S705" s="19"/>
      <c r="U705" s="17"/>
      <c r="V705" s="17"/>
      <c r="W705" s="17"/>
    </row>
    <row r="706" spans="4:23" x14ac:dyDescent="0.2">
      <c r="D706" s="149"/>
      <c r="G706" s="8"/>
      <c r="H706" s="17"/>
      <c r="I706" s="20"/>
      <c r="J706" s="104"/>
      <c r="N706"/>
      <c r="O706" s="2"/>
      <c r="S706" s="19"/>
      <c r="U706" s="17"/>
      <c r="V706" s="17"/>
      <c r="W706" s="17"/>
    </row>
    <row r="707" spans="4:23" x14ac:dyDescent="0.2">
      <c r="D707" s="149"/>
      <c r="G707" s="8"/>
      <c r="H707" s="17"/>
      <c r="I707" s="20"/>
      <c r="J707" s="104"/>
      <c r="N707"/>
      <c r="O707" s="2"/>
      <c r="S707" s="19"/>
      <c r="U707" s="17"/>
      <c r="V707" s="17"/>
      <c r="W707" s="17"/>
    </row>
    <row r="708" spans="4:23" x14ac:dyDescent="0.2">
      <c r="D708" s="149"/>
      <c r="G708" s="8"/>
      <c r="H708" s="17"/>
      <c r="I708" s="20"/>
      <c r="J708" s="104"/>
      <c r="N708"/>
      <c r="O708" s="2"/>
      <c r="S708" s="19"/>
      <c r="U708" s="17"/>
      <c r="V708" s="17"/>
      <c r="W708" s="17"/>
    </row>
    <row r="709" spans="4:23" x14ac:dyDescent="0.2">
      <c r="D709" s="149"/>
      <c r="G709" s="8"/>
      <c r="H709" s="17"/>
      <c r="I709" s="20"/>
      <c r="J709" s="104"/>
      <c r="N709"/>
      <c r="O709" s="2"/>
      <c r="S709" s="19"/>
      <c r="U709" s="17"/>
      <c r="V709" s="17"/>
      <c r="W709" s="17"/>
    </row>
    <row r="710" spans="4:23" x14ac:dyDescent="0.2">
      <c r="D710" s="149"/>
      <c r="G710" s="8"/>
      <c r="H710" s="17"/>
      <c r="I710" s="20"/>
      <c r="J710" s="104"/>
      <c r="N710"/>
      <c r="O710" s="2"/>
      <c r="S710" s="19"/>
      <c r="U710" s="17"/>
      <c r="V710" s="17"/>
      <c r="W710" s="17"/>
    </row>
    <row r="711" spans="4:23" x14ac:dyDescent="0.2">
      <c r="D711" s="149"/>
      <c r="G711" s="8"/>
      <c r="H711" s="17"/>
      <c r="I711" s="20"/>
      <c r="J711" s="104"/>
      <c r="N711"/>
      <c r="O711" s="2"/>
      <c r="S711" s="19"/>
      <c r="U711" s="17"/>
      <c r="V711" s="17"/>
      <c r="W711" s="17"/>
    </row>
    <row r="712" spans="4:23" x14ac:dyDescent="0.2">
      <c r="D712" s="149"/>
      <c r="G712" s="8"/>
      <c r="H712" s="17"/>
      <c r="I712" s="20"/>
      <c r="J712" s="104"/>
      <c r="N712"/>
      <c r="O712" s="2"/>
      <c r="S712" s="19"/>
      <c r="U712" s="17"/>
      <c r="V712" s="17"/>
      <c r="W712" s="17"/>
    </row>
    <row r="713" spans="4:23" x14ac:dyDescent="0.2">
      <c r="D713" s="149"/>
      <c r="G713" s="8"/>
      <c r="H713" s="17"/>
      <c r="I713" s="20"/>
      <c r="J713" s="104"/>
      <c r="N713"/>
      <c r="O713" s="2"/>
      <c r="S713" s="19"/>
      <c r="U713" s="17"/>
      <c r="V713" s="17"/>
      <c r="W713" s="17"/>
    </row>
    <row r="714" spans="4:23" x14ac:dyDescent="0.2">
      <c r="D714" s="149"/>
      <c r="G714" s="8"/>
      <c r="H714" s="17"/>
      <c r="I714" s="20"/>
      <c r="J714" s="104"/>
      <c r="N714"/>
      <c r="O714" s="2"/>
      <c r="S714" s="19"/>
      <c r="U714" s="17"/>
      <c r="V714" s="17"/>
      <c r="W714" s="17"/>
    </row>
    <row r="715" spans="4:23" x14ac:dyDescent="0.2">
      <c r="D715" s="149"/>
      <c r="G715" s="8"/>
      <c r="H715" s="17"/>
      <c r="I715" s="20"/>
      <c r="J715" s="104"/>
      <c r="N715"/>
      <c r="O715" s="2"/>
      <c r="S715" s="19"/>
      <c r="U715" s="17"/>
      <c r="V715" s="17"/>
      <c r="W715" s="17"/>
    </row>
    <row r="716" spans="4:23" x14ac:dyDescent="0.2">
      <c r="D716" s="149"/>
      <c r="G716" s="8"/>
      <c r="H716" s="17"/>
      <c r="I716" s="20"/>
      <c r="J716" s="104"/>
      <c r="N716"/>
      <c r="O716" s="2"/>
      <c r="S716" s="19"/>
      <c r="U716" s="17"/>
      <c r="V716" s="17"/>
      <c r="W716" s="17"/>
    </row>
    <row r="717" spans="4:23" x14ac:dyDescent="0.2">
      <c r="D717" s="149"/>
      <c r="G717" s="8"/>
      <c r="H717" s="17"/>
      <c r="I717" s="20"/>
      <c r="J717" s="104"/>
      <c r="N717"/>
      <c r="O717" s="2"/>
      <c r="S717" s="19"/>
      <c r="U717" s="17"/>
      <c r="V717" s="17"/>
      <c r="W717" s="17"/>
    </row>
    <row r="718" spans="4:23" x14ac:dyDescent="0.2">
      <c r="D718" s="149"/>
      <c r="G718" s="8"/>
      <c r="H718" s="17"/>
      <c r="I718" s="20"/>
      <c r="J718" s="104"/>
      <c r="N718"/>
      <c r="O718" s="2"/>
      <c r="S718" s="19"/>
      <c r="U718" s="17"/>
      <c r="V718" s="17"/>
      <c r="W718" s="17"/>
    </row>
    <row r="719" spans="4:23" x14ac:dyDescent="0.2">
      <c r="D719" s="149"/>
      <c r="G719" s="8"/>
      <c r="H719" s="17"/>
      <c r="I719" s="20"/>
      <c r="J719" s="104"/>
      <c r="N719"/>
      <c r="O719" s="2"/>
      <c r="S719" s="19"/>
      <c r="U719" s="17"/>
      <c r="V719" s="17"/>
      <c r="W719" s="17"/>
    </row>
    <row r="720" spans="4:23" x14ac:dyDescent="0.2">
      <c r="D720" s="149"/>
      <c r="G720" s="8"/>
      <c r="H720" s="17"/>
      <c r="I720" s="20"/>
      <c r="J720" s="104"/>
      <c r="N720"/>
      <c r="O720" s="2"/>
      <c r="S720" s="19"/>
      <c r="U720" s="17"/>
      <c r="V720" s="17"/>
      <c r="W720" s="17"/>
    </row>
    <row r="721" spans="4:23" x14ac:dyDescent="0.2">
      <c r="D721" s="149"/>
      <c r="G721" s="8"/>
      <c r="H721" s="17"/>
      <c r="I721" s="20"/>
      <c r="J721" s="104"/>
      <c r="N721"/>
      <c r="O721" s="2"/>
      <c r="S721" s="19"/>
      <c r="U721" s="17"/>
      <c r="V721" s="17"/>
      <c r="W721" s="17"/>
    </row>
    <row r="722" spans="4:23" x14ac:dyDescent="0.2">
      <c r="D722" s="149"/>
      <c r="G722" s="8"/>
      <c r="H722" s="17"/>
      <c r="I722" s="20"/>
      <c r="J722" s="104"/>
      <c r="N722"/>
      <c r="O722" s="2"/>
      <c r="S722" s="19"/>
      <c r="U722" s="17"/>
      <c r="V722" s="17"/>
      <c r="W722" s="17"/>
    </row>
    <row r="723" spans="4:23" x14ac:dyDescent="0.2">
      <c r="D723" s="149"/>
      <c r="G723" s="8"/>
      <c r="H723" s="17"/>
      <c r="I723" s="20"/>
      <c r="J723" s="104"/>
      <c r="N723"/>
      <c r="O723" s="2"/>
      <c r="S723" s="19"/>
      <c r="U723" s="17"/>
      <c r="V723" s="17"/>
      <c r="W723" s="17"/>
    </row>
    <row r="724" spans="4:23" x14ac:dyDescent="0.2">
      <c r="D724" s="149"/>
      <c r="G724" s="8"/>
      <c r="H724" s="17"/>
      <c r="I724" s="20"/>
      <c r="J724" s="104"/>
      <c r="N724"/>
      <c r="O724" s="2"/>
      <c r="S724" s="19"/>
      <c r="U724" s="17"/>
      <c r="V724" s="17"/>
      <c r="W724" s="17"/>
    </row>
    <row r="725" spans="4:23" x14ac:dyDescent="0.2">
      <c r="D725" s="149"/>
      <c r="G725" s="8"/>
      <c r="H725" s="17"/>
      <c r="I725" s="20"/>
      <c r="J725" s="104"/>
      <c r="N725"/>
      <c r="O725" s="2"/>
      <c r="S725" s="19"/>
      <c r="U725" s="17"/>
      <c r="V725" s="17"/>
      <c r="W725" s="17"/>
    </row>
    <row r="726" spans="4:23" x14ac:dyDescent="0.2">
      <c r="D726" s="149"/>
      <c r="G726" s="8"/>
      <c r="H726" s="17"/>
      <c r="I726" s="20"/>
      <c r="J726" s="104"/>
      <c r="N726"/>
      <c r="O726" s="2"/>
      <c r="S726" s="19"/>
      <c r="U726" s="17"/>
      <c r="V726" s="17"/>
      <c r="W726" s="17"/>
    </row>
    <row r="727" spans="4:23" x14ac:dyDescent="0.2">
      <c r="D727" s="149"/>
      <c r="G727" s="8"/>
      <c r="H727" s="17"/>
      <c r="I727" s="20"/>
      <c r="J727" s="104"/>
      <c r="N727"/>
      <c r="O727" s="2"/>
      <c r="S727" s="19"/>
      <c r="U727" s="17"/>
      <c r="V727" s="17"/>
      <c r="W727" s="17"/>
    </row>
    <row r="728" spans="4:23" x14ac:dyDescent="0.2">
      <c r="D728" s="149"/>
      <c r="G728" s="8"/>
      <c r="H728" s="17"/>
      <c r="I728" s="20"/>
      <c r="J728" s="104"/>
      <c r="N728"/>
      <c r="O728" s="2"/>
      <c r="S728" s="19"/>
      <c r="U728" s="17"/>
      <c r="V728" s="17"/>
      <c r="W728" s="17"/>
    </row>
    <row r="729" spans="4:23" x14ac:dyDescent="0.2">
      <c r="D729" s="149"/>
      <c r="G729" s="8"/>
      <c r="H729" s="17"/>
      <c r="I729" s="20"/>
      <c r="J729" s="104"/>
      <c r="N729"/>
      <c r="O729" s="2"/>
      <c r="S729" s="19"/>
      <c r="U729" s="17"/>
      <c r="V729" s="17"/>
      <c r="W729" s="17"/>
    </row>
    <row r="730" spans="4:23" x14ac:dyDescent="0.2">
      <c r="D730" s="149"/>
      <c r="G730" s="8"/>
      <c r="H730" s="17"/>
      <c r="I730" s="20"/>
      <c r="J730" s="104"/>
      <c r="N730"/>
      <c r="O730" s="2"/>
      <c r="S730" s="19"/>
      <c r="U730" s="17"/>
      <c r="V730" s="17"/>
      <c r="W730" s="17"/>
    </row>
    <row r="731" spans="4:23" x14ac:dyDescent="0.2">
      <c r="D731" s="149"/>
      <c r="G731" s="8"/>
      <c r="H731" s="17"/>
      <c r="I731" s="20"/>
      <c r="J731" s="104"/>
      <c r="N731"/>
      <c r="O731" s="2"/>
      <c r="S731" s="19"/>
      <c r="U731" s="17"/>
      <c r="V731" s="17"/>
      <c r="W731" s="17"/>
    </row>
    <row r="732" spans="4:23" x14ac:dyDescent="0.2">
      <c r="D732" s="149"/>
      <c r="G732" s="8"/>
      <c r="H732" s="17"/>
      <c r="I732" s="20"/>
      <c r="J732" s="104"/>
      <c r="N732"/>
      <c r="O732" s="2"/>
      <c r="S732" s="19"/>
      <c r="U732" s="17"/>
      <c r="V732" s="17"/>
      <c r="W732" s="17"/>
    </row>
    <row r="733" spans="4:23" x14ac:dyDescent="0.2">
      <c r="D733" s="149"/>
      <c r="G733" s="8"/>
      <c r="H733" s="17"/>
      <c r="I733" s="20"/>
      <c r="J733" s="104"/>
      <c r="N733"/>
      <c r="O733" s="2"/>
      <c r="S733" s="19"/>
      <c r="U733" s="17"/>
      <c r="V733" s="17"/>
      <c r="W733" s="17"/>
    </row>
    <row r="734" spans="4:23" x14ac:dyDescent="0.2">
      <c r="D734" s="149"/>
      <c r="G734" s="8"/>
      <c r="H734" s="17"/>
      <c r="I734" s="20"/>
      <c r="J734" s="104"/>
      <c r="N734"/>
      <c r="O734" s="2"/>
      <c r="S734" s="19"/>
      <c r="U734" s="17"/>
      <c r="V734" s="17"/>
      <c r="W734" s="17"/>
    </row>
    <row r="735" spans="4:23" x14ac:dyDescent="0.2">
      <c r="D735" s="149"/>
      <c r="G735" s="8"/>
      <c r="H735" s="17"/>
      <c r="I735" s="20"/>
      <c r="J735" s="104"/>
      <c r="N735"/>
      <c r="O735" s="2"/>
      <c r="S735" s="19"/>
      <c r="U735" s="17"/>
      <c r="V735" s="17"/>
      <c r="W735" s="17"/>
    </row>
    <row r="736" spans="4:23" x14ac:dyDescent="0.2">
      <c r="D736" s="149"/>
      <c r="G736" s="8"/>
      <c r="H736" s="17"/>
      <c r="I736" s="20"/>
      <c r="J736" s="104"/>
      <c r="N736"/>
      <c r="O736" s="2"/>
      <c r="S736" s="19"/>
      <c r="U736" s="17"/>
      <c r="V736" s="17"/>
      <c r="W736" s="17"/>
    </row>
    <row r="737" spans="4:23" x14ac:dyDescent="0.2">
      <c r="D737" s="149"/>
      <c r="G737" s="8"/>
      <c r="H737" s="17"/>
      <c r="I737" s="20"/>
      <c r="J737" s="104"/>
      <c r="N737"/>
      <c r="O737" s="2"/>
      <c r="S737" s="19"/>
      <c r="U737" s="17"/>
      <c r="V737" s="17"/>
      <c r="W737" s="17"/>
    </row>
    <row r="738" spans="4:23" x14ac:dyDescent="0.2">
      <c r="D738" s="149"/>
      <c r="G738" s="8"/>
      <c r="H738" s="17"/>
      <c r="I738" s="20"/>
      <c r="J738" s="104"/>
      <c r="N738"/>
      <c r="O738" s="2"/>
      <c r="S738" s="19"/>
      <c r="U738" s="17"/>
      <c r="V738" s="17"/>
      <c r="W738" s="17"/>
    </row>
    <row r="739" spans="4:23" x14ac:dyDescent="0.2">
      <c r="D739" s="149"/>
      <c r="G739" s="8"/>
      <c r="H739" s="17"/>
      <c r="I739" s="20"/>
      <c r="J739" s="104"/>
      <c r="N739"/>
      <c r="O739" s="2"/>
      <c r="S739" s="19"/>
      <c r="U739" s="17"/>
      <c r="V739" s="17"/>
      <c r="W739" s="17"/>
    </row>
    <row r="740" spans="4:23" x14ac:dyDescent="0.2">
      <c r="D740" s="149"/>
      <c r="G740" s="8"/>
      <c r="H740" s="17"/>
      <c r="I740" s="20"/>
      <c r="J740" s="104"/>
      <c r="N740"/>
      <c r="O740" s="2"/>
      <c r="S740" s="19"/>
      <c r="U740" s="17"/>
      <c r="V740" s="17"/>
      <c r="W740" s="17"/>
    </row>
    <row r="741" spans="4:23" x14ac:dyDescent="0.2">
      <c r="D741" s="149"/>
      <c r="G741" s="8"/>
      <c r="H741" s="17"/>
      <c r="I741" s="20"/>
      <c r="J741" s="104"/>
      <c r="N741"/>
      <c r="O741" s="2"/>
      <c r="S741" s="19"/>
      <c r="U741" s="17"/>
      <c r="V741" s="17"/>
      <c r="W741" s="17"/>
    </row>
    <row r="742" spans="4:23" x14ac:dyDescent="0.2">
      <c r="D742" s="149"/>
      <c r="G742" s="8"/>
      <c r="H742" s="17"/>
      <c r="I742" s="20"/>
      <c r="J742" s="104"/>
      <c r="N742"/>
      <c r="O742" s="2"/>
      <c r="S742" s="19"/>
      <c r="U742" s="17"/>
      <c r="V742" s="17"/>
      <c r="W742" s="17"/>
    </row>
    <row r="743" spans="4:23" x14ac:dyDescent="0.2">
      <c r="D743" s="149"/>
      <c r="G743" s="8"/>
      <c r="H743" s="17"/>
      <c r="I743" s="20"/>
      <c r="J743" s="104"/>
      <c r="N743"/>
      <c r="O743" s="2"/>
      <c r="S743" s="19"/>
      <c r="U743" s="17"/>
      <c r="V743" s="17"/>
      <c r="W743" s="17"/>
    </row>
    <row r="744" spans="4:23" x14ac:dyDescent="0.2">
      <c r="D744" s="149"/>
      <c r="G744" s="8"/>
      <c r="H744" s="17"/>
      <c r="I744" s="20"/>
      <c r="J744" s="104"/>
      <c r="N744"/>
      <c r="O744" s="2"/>
      <c r="S744" s="19"/>
      <c r="U744" s="17"/>
      <c r="V744" s="17"/>
      <c r="W744" s="17"/>
    </row>
    <row r="745" spans="4:23" x14ac:dyDescent="0.2">
      <c r="D745" s="149"/>
      <c r="G745" s="8"/>
      <c r="H745" s="17"/>
      <c r="I745" s="20"/>
      <c r="J745" s="104"/>
      <c r="N745"/>
      <c r="O745" s="2"/>
      <c r="S745" s="19"/>
      <c r="U745" s="17"/>
      <c r="V745" s="17"/>
      <c r="W745" s="17"/>
    </row>
    <row r="746" spans="4:23" x14ac:dyDescent="0.2">
      <c r="D746" s="149"/>
      <c r="G746" s="8"/>
      <c r="H746" s="17"/>
      <c r="I746" s="20"/>
      <c r="J746" s="104"/>
      <c r="N746"/>
      <c r="O746" s="2"/>
      <c r="S746" s="19"/>
      <c r="U746" s="17"/>
      <c r="V746" s="17"/>
      <c r="W746" s="17"/>
    </row>
    <row r="747" spans="4:23" x14ac:dyDescent="0.2">
      <c r="D747" s="149"/>
      <c r="G747" s="8"/>
      <c r="H747" s="17"/>
      <c r="I747" s="20"/>
      <c r="J747" s="104"/>
      <c r="N747"/>
      <c r="O747" s="2"/>
      <c r="S747" s="19"/>
      <c r="U747" s="17"/>
      <c r="V747" s="17"/>
      <c r="W747" s="17"/>
    </row>
    <row r="748" spans="4:23" x14ac:dyDescent="0.2">
      <c r="D748" s="149"/>
      <c r="G748" s="8"/>
      <c r="H748" s="17"/>
      <c r="I748" s="20"/>
      <c r="J748" s="104"/>
      <c r="N748"/>
      <c r="O748" s="2"/>
      <c r="S748" s="19"/>
      <c r="U748" s="17"/>
      <c r="V748" s="17"/>
      <c r="W748" s="17"/>
    </row>
    <row r="749" spans="4:23" x14ac:dyDescent="0.2">
      <c r="D749" s="149"/>
      <c r="G749" s="8"/>
      <c r="H749" s="17"/>
      <c r="I749" s="20"/>
      <c r="J749" s="104"/>
      <c r="N749"/>
      <c r="O749" s="2"/>
      <c r="S749" s="19"/>
      <c r="U749" s="17"/>
      <c r="V749" s="17"/>
      <c r="W749" s="17"/>
    </row>
    <row r="750" spans="4:23" x14ac:dyDescent="0.2">
      <c r="D750" s="149"/>
      <c r="G750" s="8"/>
      <c r="H750" s="17"/>
      <c r="I750" s="20"/>
      <c r="J750" s="104"/>
      <c r="N750"/>
      <c r="O750" s="2"/>
      <c r="S750" s="19"/>
      <c r="U750" s="17"/>
      <c r="V750" s="17"/>
      <c r="W750" s="17"/>
    </row>
    <row r="751" spans="4:23" x14ac:dyDescent="0.2">
      <c r="D751" s="149"/>
      <c r="G751" s="8"/>
      <c r="H751" s="17"/>
      <c r="I751" s="20"/>
      <c r="J751" s="104"/>
      <c r="N751"/>
      <c r="O751" s="2"/>
      <c r="S751" s="19"/>
      <c r="U751" s="17"/>
      <c r="V751" s="17"/>
      <c r="W751" s="17"/>
    </row>
    <row r="752" spans="4:23" x14ac:dyDescent="0.2">
      <c r="D752" s="149"/>
      <c r="G752" s="8"/>
      <c r="H752" s="17"/>
      <c r="I752" s="20"/>
      <c r="J752" s="104"/>
      <c r="N752"/>
      <c r="O752" s="2"/>
      <c r="S752" s="19"/>
      <c r="U752" s="17"/>
      <c r="V752" s="17"/>
      <c r="W752" s="17"/>
    </row>
    <row r="753" spans="4:23" x14ac:dyDescent="0.2">
      <c r="D753" s="149"/>
      <c r="G753" s="8"/>
      <c r="H753" s="17"/>
      <c r="I753" s="20"/>
      <c r="J753" s="104"/>
      <c r="N753"/>
      <c r="O753" s="2"/>
      <c r="S753" s="19"/>
      <c r="U753" s="17"/>
      <c r="V753" s="17"/>
      <c r="W753" s="17"/>
    </row>
    <row r="754" spans="4:23" x14ac:dyDescent="0.2">
      <c r="D754" s="149"/>
      <c r="G754" s="8"/>
      <c r="H754" s="17"/>
      <c r="I754" s="20"/>
      <c r="J754" s="104"/>
      <c r="N754"/>
      <c r="O754" s="2"/>
      <c r="S754" s="19"/>
      <c r="U754" s="17"/>
      <c r="V754" s="17"/>
      <c r="W754" s="17"/>
    </row>
    <row r="755" spans="4:23" x14ac:dyDescent="0.2">
      <c r="D755" s="149"/>
      <c r="G755" s="8"/>
      <c r="H755" s="17"/>
      <c r="I755" s="20"/>
      <c r="J755" s="104"/>
      <c r="N755"/>
      <c r="O755" s="2"/>
      <c r="S755" s="19"/>
      <c r="U755" s="17"/>
      <c r="V755" s="17"/>
      <c r="W755" s="17"/>
    </row>
    <row r="756" spans="4:23" x14ac:dyDescent="0.2">
      <c r="D756" s="149"/>
      <c r="G756" s="8"/>
      <c r="H756" s="17"/>
      <c r="I756" s="20"/>
      <c r="J756" s="104"/>
      <c r="N756"/>
      <c r="O756" s="2"/>
      <c r="S756" s="19"/>
      <c r="U756" s="17"/>
      <c r="V756" s="17"/>
      <c r="W756" s="17"/>
    </row>
    <row r="757" spans="4:23" x14ac:dyDescent="0.2">
      <c r="D757" s="149"/>
      <c r="G757" s="8"/>
      <c r="H757" s="17"/>
      <c r="I757" s="20"/>
      <c r="J757" s="104"/>
      <c r="N757"/>
      <c r="O757" s="2"/>
      <c r="S757" s="19"/>
      <c r="U757" s="17"/>
      <c r="V757" s="17"/>
      <c r="W757" s="17"/>
    </row>
    <row r="758" spans="4:23" x14ac:dyDescent="0.2">
      <c r="D758" s="149"/>
      <c r="G758" s="8"/>
      <c r="H758" s="17"/>
      <c r="I758" s="20"/>
      <c r="J758" s="104"/>
      <c r="N758"/>
      <c r="O758" s="2"/>
      <c r="S758" s="19"/>
      <c r="U758" s="17"/>
      <c r="V758" s="17"/>
      <c r="W758" s="17"/>
    </row>
    <row r="759" spans="4:23" x14ac:dyDescent="0.2">
      <c r="D759" s="149"/>
      <c r="G759" s="8"/>
      <c r="H759" s="17"/>
      <c r="I759" s="20"/>
      <c r="J759" s="104"/>
      <c r="N759"/>
      <c r="O759" s="2"/>
      <c r="S759" s="19"/>
      <c r="U759" s="17"/>
      <c r="V759" s="17"/>
      <c r="W759" s="17"/>
    </row>
    <row r="760" spans="4:23" x14ac:dyDescent="0.2">
      <c r="D760" s="149"/>
      <c r="G760" s="8"/>
      <c r="H760" s="17"/>
      <c r="I760" s="20"/>
      <c r="J760" s="104"/>
      <c r="N760"/>
      <c r="O760" s="2"/>
      <c r="S760" s="19"/>
      <c r="U760" s="17"/>
      <c r="V760" s="17"/>
      <c r="W760" s="17"/>
    </row>
    <row r="761" spans="4:23" x14ac:dyDescent="0.2">
      <c r="D761" s="149"/>
      <c r="G761" s="8"/>
      <c r="H761" s="17"/>
      <c r="I761" s="20"/>
      <c r="J761" s="104"/>
      <c r="N761"/>
      <c r="O761" s="2"/>
      <c r="S761" s="19"/>
      <c r="U761" s="17"/>
      <c r="V761" s="17"/>
      <c r="W761" s="17"/>
    </row>
    <row r="762" spans="4:23" x14ac:dyDescent="0.2">
      <c r="D762" s="149"/>
      <c r="G762" s="8"/>
      <c r="H762" s="17"/>
      <c r="I762" s="20"/>
      <c r="J762" s="104"/>
      <c r="N762"/>
      <c r="O762" s="2"/>
      <c r="S762" s="19"/>
      <c r="U762" s="17"/>
      <c r="V762" s="17"/>
      <c r="W762" s="17"/>
    </row>
    <row r="763" spans="4:23" x14ac:dyDescent="0.2">
      <c r="D763" s="149"/>
      <c r="G763" s="8"/>
      <c r="H763" s="17"/>
      <c r="I763" s="20"/>
      <c r="J763" s="104"/>
      <c r="N763"/>
      <c r="O763" s="2"/>
      <c r="S763" s="19"/>
      <c r="U763" s="17"/>
      <c r="V763" s="17"/>
      <c r="W763" s="17"/>
    </row>
    <row r="764" spans="4:23" x14ac:dyDescent="0.2">
      <c r="D764" s="149"/>
      <c r="G764" s="8"/>
      <c r="H764" s="17"/>
      <c r="I764" s="20"/>
      <c r="J764" s="104"/>
      <c r="N764"/>
      <c r="O764" s="2"/>
      <c r="S764" s="19"/>
      <c r="U764" s="17"/>
      <c r="V764" s="17"/>
      <c r="W764" s="17"/>
    </row>
    <row r="765" spans="4:23" x14ac:dyDescent="0.2">
      <c r="D765" s="149"/>
      <c r="G765" s="8"/>
      <c r="H765" s="17"/>
      <c r="I765" s="20"/>
      <c r="J765" s="104"/>
      <c r="N765"/>
      <c r="O765" s="2"/>
      <c r="S765" s="19"/>
      <c r="U765" s="17"/>
      <c r="V765" s="17"/>
      <c r="W765" s="17"/>
    </row>
    <row r="766" spans="4:23" x14ac:dyDescent="0.2">
      <c r="D766" s="149"/>
      <c r="G766" s="8"/>
      <c r="H766" s="17"/>
      <c r="I766" s="20"/>
      <c r="J766" s="104"/>
      <c r="N766"/>
      <c r="O766" s="2"/>
      <c r="S766" s="19"/>
      <c r="U766" s="17"/>
      <c r="V766" s="17"/>
      <c r="W766" s="17"/>
    </row>
    <row r="767" spans="4:23" x14ac:dyDescent="0.2">
      <c r="D767" s="149"/>
      <c r="G767" s="8"/>
      <c r="H767" s="17"/>
      <c r="I767" s="20"/>
      <c r="J767" s="104"/>
      <c r="N767"/>
      <c r="O767" s="2"/>
      <c r="S767" s="19"/>
      <c r="U767" s="17"/>
      <c r="V767" s="17"/>
      <c r="W767" s="17"/>
    </row>
    <row r="768" spans="4:23" x14ac:dyDescent="0.2">
      <c r="D768" s="149"/>
      <c r="G768" s="8"/>
      <c r="H768" s="17"/>
      <c r="I768" s="20"/>
      <c r="J768" s="104"/>
      <c r="N768"/>
      <c r="O768" s="2"/>
      <c r="S768" s="19"/>
      <c r="U768" s="17"/>
      <c r="V768" s="17"/>
      <c r="W768" s="17"/>
    </row>
    <row r="769" spans="4:23" x14ac:dyDescent="0.2">
      <c r="D769" s="149"/>
      <c r="G769" s="8"/>
      <c r="H769" s="17"/>
      <c r="I769" s="20"/>
      <c r="J769" s="104"/>
      <c r="N769"/>
      <c r="O769" s="2"/>
      <c r="S769" s="19"/>
      <c r="U769" s="17"/>
      <c r="V769" s="17"/>
      <c r="W769" s="17"/>
    </row>
    <row r="770" spans="4:23" x14ac:dyDescent="0.2">
      <c r="D770" s="149"/>
      <c r="G770" s="8"/>
      <c r="H770" s="17"/>
      <c r="I770" s="20"/>
      <c r="J770" s="104"/>
      <c r="N770"/>
      <c r="O770" s="2"/>
      <c r="S770" s="19"/>
      <c r="U770" s="17"/>
      <c r="V770" s="17"/>
      <c r="W770" s="17"/>
    </row>
    <row r="771" spans="4:23" x14ac:dyDescent="0.2">
      <c r="D771" s="149"/>
      <c r="G771" s="8"/>
      <c r="H771" s="17"/>
      <c r="I771" s="20"/>
      <c r="J771" s="104"/>
      <c r="N771"/>
      <c r="O771" s="2"/>
      <c r="S771" s="19"/>
      <c r="U771" s="17"/>
      <c r="V771" s="17"/>
      <c r="W771" s="17"/>
    </row>
    <row r="772" spans="4:23" x14ac:dyDescent="0.2">
      <c r="D772" s="149"/>
      <c r="G772" s="8"/>
      <c r="H772" s="17"/>
      <c r="I772" s="20"/>
      <c r="J772" s="104"/>
      <c r="N772"/>
      <c r="O772" s="2"/>
      <c r="S772" s="19"/>
      <c r="U772" s="17"/>
      <c r="V772" s="17"/>
      <c r="W772" s="17"/>
    </row>
    <row r="773" spans="4:23" x14ac:dyDescent="0.2">
      <c r="D773" s="149"/>
      <c r="G773" s="8"/>
      <c r="H773" s="17"/>
      <c r="I773" s="20"/>
      <c r="J773" s="104"/>
      <c r="N773"/>
      <c r="O773" s="2"/>
      <c r="S773" s="19"/>
      <c r="U773" s="17"/>
      <c r="V773" s="17"/>
      <c r="W773" s="17"/>
    </row>
    <row r="774" spans="4:23" x14ac:dyDescent="0.2">
      <c r="D774" s="149"/>
      <c r="G774" s="8"/>
      <c r="H774" s="17"/>
      <c r="I774" s="20"/>
      <c r="J774" s="104"/>
      <c r="N774"/>
      <c r="O774" s="2"/>
      <c r="S774" s="19"/>
      <c r="U774" s="17"/>
      <c r="V774" s="17"/>
      <c r="W774" s="17"/>
    </row>
    <row r="775" spans="4:23" x14ac:dyDescent="0.2">
      <c r="D775" s="149"/>
      <c r="G775" s="8"/>
      <c r="H775" s="17"/>
      <c r="I775" s="20"/>
      <c r="J775" s="104"/>
      <c r="N775"/>
      <c r="O775" s="2"/>
      <c r="S775" s="19"/>
      <c r="U775" s="17"/>
      <c r="V775" s="17"/>
      <c r="W775" s="17"/>
    </row>
    <row r="776" spans="4:23" x14ac:dyDescent="0.2">
      <c r="D776" s="149"/>
      <c r="G776" s="8"/>
      <c r="H776" s="17"/>
      <c r="I776" s="20"/>
      <c r="J776" s="104"/>
      <c r="N776"/>
      <c r="O776" s="2"/>
      <c r="S776" s="19"/>
      <c r="U776" s="17"/>
      <c r="V776" s="17"/>
      <c r="W776" s="17"/>
    </row>
    <row r="777" spans="4:23" x14ac:dyDescent="0.2">
      <c r="D777" s="149"/>
      <c r="G777" s="8"/>
      <c r="H777" s="17"/>
      <c r="I777" s="20"/>
      <c r="J777" s="104"/>
      <c r="N777"/>
      <c r="O777" s="2"/>
      <c r="S777" s="19"/>
      <c r="U777" s="17"/>
      <c r="V777" s="17"/>
      <c r="W777" s="17"/>
    </row>
    <row r="778" spans="4:23" x14ac:dyDescent="0.2">
      <c r="D778" s="149"/>
      <c r="G778" s="8"/>
      <c r="H778" s="17"/>
      <c r="I778" s="20"/>
      <c r="J778" s="104"/>
      <c r="N778"/>
      <c r="O778" s="2"/>
      <c r="S778" s="19"/>
      <c r="U778" s="17"/>
      <c r="V778" s="17"/>
      <c r="W778" s="17"/>
    </row>
    <row r="779" spans="4:23" x14ac:dyDescent="0.2">
      <c r="D779" s="149"/>
      <c r="G779" s="8"/>
      <c r="H779" s="17"/>
      <c r="I779" s="20"/>
      <c r="J779" s="104"/>
      <c r="N779"/>
      <c r="O779" s="2"/>
      <c r="S779" s="19"/>
      <c r="U779" s="17"/>
      <c r="V779" s="17"/>
      <c r="W779" s="17"/>
    </row>
    <row r="780" spans="4:23" x14ac:dyDescent="0.2">
      <c r="D780" s="149"/>
      <c r="G780" s="8"/>
      <c r="H780" s="17"/>
      <c r="I780" s="20"/>
      <c r="J780" s="104"/>
      <c r="N780"/>
      <c r="O780" s="2"/>
      <c r="S780" s="19"/>
      <c r="U780" s="17"/>
      <c r="V780" s="17"/>
      <c r="W780" s="17"/>
    </row>
    <row r="781" spans="4:23" x14ac:dyDescent="0.2">
      <c r="D781" s="149"/>
      <c r="G781" s="8"/>
      <c r="H781" s="17"/>
      <c r="I781" s="20"/>
      <c r="J781" s="104"/>
      <c r="N781"/>
      <c r="O781" s="2"/>
      <c r="S781" s="19"/>
      <c r="U781" s="17"/>
      <c r="V781" s="17"/>
      <c r="W781" s="17"/>
    </row>
    <row r="782" spans="4:23" x14ac:dyDescent="0.2">
      <c r="D782" s="149"/>
      <c r="G782" s="8"/>
      <c r="H782" s="17"/>
      <c r="I782" s="20"/>
      <c r="J782" s="104"/>
      <c r="N782"/>
      <c r="O782" s="2"/>
      <c r="S782" s="19"/>
      <c r="U782" s="17"/>
      <c r="V782" s="17"/>
      <c r="W782" s="17"/>
    </row>
    <row r="783" spans="4:23" x14ac:dyDescent="0.2">
      <c r="D783" s="149"/>
      <c r="G783" s="8"/>
      <c r="H783" s="17"/>
      <c r="I783" s="20"/>
      <c r="J783" s="104"/>
      <c r="N783"/>
      <c r="O783" s="2"/>
      <c r="S783" s="19"/>
      <c r="U783" s="17"/>
      <c r="V783" s="17"/>
      <c r="W783" s="17"/>
    </row>
    <row r="784" spans="4:23" x14ac:dyDescent="0.2">
      <c r="D784" s="149"/>
      <c r="G784" s="8"/>
      <c r="H784" s="17"/>
      <c r="I784" s="20"/>
      <c r="J784" s="104"/>
      <c r="N784"/>
      <c r="O784" s="2"/>
      <c r="S784" s="19"/>
      <c r="U784" s="17"/>
      <c r="V784" s="17"/>
      <c r="W784" s="17"/>
    </row>
    <row r="785" spans="4:23" x14ac:dyDescent="0.2">
      <c r="D785" s="149"/>
      <c r="G785" s="8"/>
      <c r="H785" s="17"/>
      <c r="I785" s="20"/>
      <c r="J785" s="104"/>
      <c r="N785"/>
      <c r="O785" s="2"/>
      <c r="S785" s="19"/>
      <c r="U785" s="17"/>
      <c r="V785" s="17"/>
      <c r="W785" s="17"/>
    </row>
    <row r="786" spans="4:23" x14ac:dyDescent="0.2">
      <c r="D786" s="149"/>
      <c r="G786" s="8"/>
      <c r="H786" s="17"/>
      <c r="I786" s="20"/>
      <c r="J786" s="104"/>
      <c r="N786"/>
      <c r="O786" s="2"/>
      <c r="S786" s="19"/>
      <c r="U786" s="17"/>
      <c r="V786" s="17"/>
      <c r="W786" s="17"/>
    </row>
    <row r="787" spans="4:23" x14ac:dyDescent="0.2">
      <c r="D787" s="149"/>
      <c r="G787" s="8"/>
      <c r="H787" s="17"/>
      <c r="I787" s="20"/>
      <c r="J787" s="104"/>
      <c r="N787"/>
      <c r="O787" s="2"/>
      <c r="S787" s="19"/>
      <c r="U787" s="17"/>
      <c r="V787" s="17"/>
      <c r="W787" s="17"/>
    </row>
    <row r="788" spans="4:23" x14ac:dyDescent="0.2">
      <c r="D788" s="149"/>
      <c r="G788" s="8"/>
      <c r="H788" s="17"/>
      <c r="I788" s="20"/>
      <c r="J788" s="104"/>
      <c r="N788"/>
      <c r="O788" s="2"/>
      <c r="S788" s="19"/>
      <c r="U788" s="17"/>
      <c r="V788" s="17"/>
      <c r="W788" s="17"/>
    </row>
    <row r="789" spans="4:23" x14ac:dyDescent="0.2">
      <c r="D789" s="149"/>
      <c r="G789" s="8"/>
      <c r="H789" s="17"/>
      <c r="I789" s="20"/>
      <c r="J789" s="104"/>
      <c r="N789"/>
      <c r="O789" s="2"/>
      <c r="S789" s="19"/>
      <c r="U789" s="17"/>
      <c r="V789" s="17"/>
      <c r="W789" s="17"/>
    </row>
    <row r="790" spans="4:23" x14ac:dyDescent="0.2">
      <c r="D790" s="149"/>
      <c r="G790" s="8"/>
      <c r="H790" s="17"/>
      <c r="I790" s="20"/>
      <c r="J790" s="104"/>
      <c r="N790"/>
      <c r="O790" s="2"/>
      <c r="S790" s="19"/>
      <c r="U790" s="17"/>
      <c r="V790" s="17"/>
      <c r="W790" s="17"/>
    </row>
    <row r="791" spans="4:23" x14ac:dyDescent="0.2">
      <c r="D791" s="149"/>
      <c r="G791" s="8"/>
      <c r="H791" s="17"/>
      <c r="I791" s="20"/>
      <c r="J791" s="104"/>
      <c r="N791"/>
      <c r="O791" s="2"/>
      <c r="S791" s="19"/>
      <c r="U791" s="17"/>
      <c r="V791" s="17"/>
      <c r="W791" s="17"/>
    </row>
    <row r="792" spans="4:23" x14ac:dyDescent="0.2">
      <c r="D792" s="149"/>
      <c r="G792" s="8"/>
      <c r="H792" s="17"/>
      <c r="I792" s="20"/>
      <c r="J792" s="104"/>
      <c r="N792"/>
      <c r="O792" s="2"/>
      <c r="S792" s="19"/>
      <c r="U792" s="17"/>
      <c r="V792" s="17"/>
      <c r="W792" s="17"/>
    </row>
    <row r="793" spans="4:23" x14ac:dyDescent="0.2">
      <c r="D793" s="149"/>
      <c r="G793" s="8"/>
      <c r="H793" s="17"/>
      <c r="I793" s="20"/>
      <c r="J793" s="104"/>
      <c r="N793"/>
      <c r="O793" s="2"/>
      <c r="S793" s="19"/>
      <c r="U793" s="17"/>
      <c r="V793" s="17"/>
      <c r="W793" s="17"/>
    </row>
    <row r="794" spans="4:23" x14ac:dyDescent="0.2">
      <c r="D794" s="149"/>
      <c r="G794" s="8"/>
      <c r="H794" s="17"/>
      <c r="I794" s="20"/>
      <c r="J794" s="104"/>
      <c r="N794"/>
      <c r="O794" s="2"/>
      <c r="S794" s="19"/>
      <c r="U794" s="17"/>
      <c r="V794" s="17"/>
      <c r="W794" s="17"/>
    </row>
    <row r="795" spans="4:23" x14ac:dyDescent="0.2">
      <c r="D795" s="149"/>
      <c r="G795" s="8"/>
      <c r="H795" s="17"/>
      <c r="I795" s="20"/>
      <c r="J795" s="104"/>
      <c r="N795"/>
      <c r="O795" s="2"/>
      <c r="S795" s="19"/>
      <c r="U795" s="17"/>
      <c r="V795" s="17"/>
      <c r="W795" s="17"/>
    </row>
    <row r="796" spans="4:23" x14ac:dyDescent="0.2">
      <c r="D796" s="149"/>
      <c r="G796" s="8"/>
      <c r="H796" s="17"/>
      <c r="I796" s="20"/>
      <c r="J796" s="104"/>
      <c r="N796"/>
      <c r="O796" s="2"/>
      <c r="S796" s="19"/>
      <c r="U796" s="17"/>
      <c r="V796" s="17"/>
      <c r="W796" s="17"/>
    </row>
    <row r="797" spans="4:23" x14ac:dyDescent="0.2">
      <c r="D797" s="149"/>
      <c r="G797" s="8"/>
      <c r="H797" s="17"/>
      <c r="I797" s="20"/>
      <c r="J797" s="104"/>
      <c r="N797"/>
      <c r="O797" s="2"/>
      <c r="S797" s="19"/>
      <c r="U797" s="17"/>
      <c r="V797" s="17"/>
      <c r="W797" s="17"/>
    </row>
    <row r="798" spans="4:23" x14ac:dyDescent="0.2">
      <c r="D798" s="149"/>
      <c r="G798" s="8"/>
      <c r="H798" s="17"/>
      <c r="I798" s="20"/>
      <c r="J798" s="104"/>
      <c r="N798"/>
      <c r="O798" s="2"/>
      <c r="S798" s="19"/>
      <c r="U798" s="17"/>
      <c r="V798" s="17"/>
      <c r="W798" s="17"/>
    </row>
    <row r="799" spans="4:23" x14ac:dyDescent="0.2">
      <c r="D799" s="149"/>
      <c r="G799" s="8"/>
      <c r="H799" s="17"/>
      <c r="I799" s="20"/>
      <c r="J799" s="104"/>
      <c r="N799"/>
      <c r="O799" s="2"/>
      <c r="S799" s="19"/>
      <c r="U799" s="17"/>
      <c r="V799" s="17"/>
      <c r="W799" s="17"/>
    </row>
    <row r="800" spans="4:23" x14ac:dyDescent="0.2">
      <c r="D800" s="149"/>
      <c r="G800" s="8"/>
      <c r="H800" s="17"/>
      <c r="I800" s="20"/>
      <c r="J800" s="104"/>
      <c r="N800"/>
      <c r="O800" s="2"/>
      <c r="S800" s="19"/>
      <c r="U800" s="17"/>
      <c r="V800" s="17"/>
      <c r="W800" s="17"/>
    </row>
    <row r="801" spans="4:23" x14ac:dyDescent="0.2">
      <c r="D801" s="149"/>
      <c r="G801" s="8"/>
      <c r="H801" s="17"/>
      <c r="I801" s="20"/>
      <c r="J801" s="104"/>
      <c r="N801"/>
      <c r="O801" s="2"/>
      <c r="S801" s="19"/>
      <c r="U801" s="17"/>
      <c r="V801" s="17"/>
      <c r="W801" s="17"/>
    </row>
    <row r="802" spans="4:23" x14ac:dyDescent="0.2">
      <c r="D802" s="149"/>
      <c r="G802" s="8"/>
      <c r="H802" s="17"/>
      <c r="I802" s="20"/>
      <c r="J802" s="104"/>
      <c r="N802"/>
      <c r="O802" s="2"/>
      <c r="S802" s="19"/>
      <c r="U802" s="17"/>
      <c r="V802" s="17"/>
      <c r="W802" s="17"/>
    </row>
    <row r="803" spans="4:23" x14ac:dyDescent="0.2">
      <c r="D803" s="149"/>
      <c r="G803" s="8"/>
      <c r="H803" s="17"/>
      <c r="I803" s="20"/>
      <c r="J803" s="104"/>
      <c r="N803"/>
      <c r="O803" s="2"/>
      <c r="S803" s="19"/>
      <c r="U803" s="17"/>
      <c r="V803" s="17"/>
      <c r="W803" s="17"/>
    </row>
    <row r="804" spans="4:23" x14ac:dyDescent="0.2">
      <c r="D804" s="149"/>
      <c r="G804" s="8"/>
      <c r="H804" s="17"/>
      <c r="I804" s="20"/>
      <c r="J804" s="104"/>
      <c r="N804"/>
      <c r="O804" s="2"/>
      <c r="S804" s="19"/>
      <c r="U804" s="17"/>
      <c r="V804" s="17"/>
      <c r="W804" s="17"/>
    </row>
    <row r="805" spans="4:23" x14ac:dyDescent="0.2">
      <c r="D805" s="149"/>
      <c r="G805" s="8"/>
      <c r="H805" s="17"/>
      <c r="I805" s="20"/>
      <c r="J805" s="104"/>
      <c r="N805"/>
      <c r="O805" s="2"/>
      <c r="S805" s="19"/>
      <c r="U805" s="17"/>
      <c r="V805" s="17"/>
      <c r="W805" s="17"/>
    </row>
    <row r="806" spans="4:23" x14ac:dyDescent="0.2">
      <c r="D806" s="149"/>
      <c r="G806" s="8"/>
      <c r="H806" s="17"/>
      <c r="I806" s="20"/>
      <c r="J806" s="104"/>
      <c r="N806"/>
      <c r="O806" s="2"/>
      <c r="S806" s="19"/>
      <c r="U806" s="17"/>
      <c r="V806" s="17"/>
      <c r="W806" s="17"/>
    </row>
    <row r="807" spans="4:23" x14ac:dyDescent="0.2">
      <c r="D807" s="149"/>
      <c r="G807" s="8"/>
      <c r="H807" s="17"/>
      <c r="I807" s="20"/>
      <c r="J807" s="104"/>
      <c r="N807"/>
      <c r="O807" s="2"/>
      <c r="S807" s="19"/>
      <c r="U807" s="17"/>
      <c r="V807" s="17"/>
      <c r="W807" s="17"/>
    </row>
    <row r="808" spans="4:23" x14ac:dyDescent="0.2">
      <c r="D808" s="149"/>
      <c r="G808" s="8"/>
      <c r="H808" s="17"/>
      <c r="I808" s="20"/>
      <c r="J808" s="104"/>
      <c r="N808"/>
      <c r="O808" s="2"/>
      <c r="S808" s="19"/>
      <c r="U808" s="17"/>
      <c r="V808" s="17"/>
      <c r="W808" s="17"/>
    </row>
    <row r="809" spans="4:23" x14ac:dyDescent="0.2">
      <c r="D809" s="149"/>
      <c r="G809" s="8"/>
      <c r="H809" s="17"/>
      <c r="I809" s="20"/>
      <c r="J809" s="104"/>
      <c r="N809"/>
      <c r="O809" s="2"/>
      <c r="S809" s="19"/>
      <c r="U809" s="17"/>
      <c r="V809" s="17"/>
      <c r="W809" s="17"/>
    </row>
    <row r="810" spans="4:23" x14ac:dyDescent="0.2">
      <c r="D810" s="149"/>
      <c r="G810" s="8"/>
      <c r="H810" s="17"/>
      <c r="I810" s="20"/>
      <c r="J810" s="104"/>
      <c r="N810"/>
      <c r="O810" s="2"/>
      <c r="S810" s="19"/>
      <c r="U810" s="17"/>
      <c r="V810" s="17"/>
      <c r="W810" s="17"/>
    </row>
    <row r="811" spans="4:23" x14ac:dyDescent="0.2">
      <c r="D811" s="149"/>
      <c r="G811" s="8"/>
      <c r="H811" s="17"/>
      <c r="I811" s="20"/>
      <c r="J811" s="104"/>
      <c r="N811"/>
      <c r="O811" s="2"/>
      <c r="S811" s="19"/>
      <c r="U811" s="17"/>
      <c r="V811" s="17"/>
      <c r="W811" s="17"/>
    </row>
    <row r="812" spans="4:23" x14ac:dyDescent="0.2">
      <c r="D812" s="149"/>
      <c r="G812" s="8"/>
      <c r="H812" s="17"/>
      <c r="I812" s="20"/>
      <c r="J812" s="104"/>
      <c r="N812"/>
      <c r="O812" s="2"/>
      <c r="S812" s="19"/>
      <c r="U812" s="17"/>
      <c r="V812" s="17"/>
      <c r="W812" s="17"/>
    </row>
    <row r="813" spans="4:23" x14ac:dyDescent="0.2">
      <c r="D813" s="149"/>
      <c r="G813" s="8"/>
      <c r="H813" s="17"/>
      <c r="I813" s="20"/>
      <c r="J813" s="104"/>
      <c r="N813"/>
      <c r="O813" s="2"/>
      <c r="S813" s="19"/>
      <c r="U813" s="17"/>
      <c r="V813" s="17"/>
      <c r="W813" s="17"/>
    </row>
    <row r="814" spans="4:23" x14ac:dyDescent="0.2">
      <c r="D814" s="149"/>
      <c r="G814" s="8"/>
      <c r="H814" s="17"/>
      <c r="I814" s="20"/>
      <c r="J814" s="104"/>
      <c r="N814"/>
      <c r="O814" s="2"/>
      <c r="S814" s="19"/>
      <c r="U814" s="17"/>
      <c r="V814" s="17"/>
      <c r="W814" s="17"/>
    </row>
    <row r="815" spans="4:23" x14ac:dyDescent="0.2">
      <c r="D815" s="149"/>
      <c r="G815" s="8"/>
      <c r="H815" s="17"/>
      <c r="I815" s="20"/>
      <c r="J815" s="104"/>
      <c r="N815"/>
      <c r="O815" s="2"/>
      <c r="S815" s="19"/>
      <c r="U815" s="17"/>
      <c r="V815" s="17"/>
      <c r="W815" s="17"/>
    </row>
    <row r="816" spans="4:23" x14ac:dyDescent="0.2">
      <c r="D816" s="149"/>
      <c r="G816" s="8"/>
      <c r="H816" s="17"/>
      <c r="I816" s="20"/>
      <c r="J816" s="104"/>
      <c r="N816"/>
      <c r="O816" s="2"/>
      <c r="S816" s="19"/>
      <c r="U816" s="17"/>
      <c r="V816" s="17"/>
      <c r="W816" s="17"/>
    </row>
    <row r="817" spans="4:23" x14ac:dyDescent="0.2">
      <c r="D817" s="149"/>
      <c r="G817" s="8"/>
      <c r="H817" s="17"/>
      <c r="I817" s="20"/>
      <c r="J817" s="104"/>
      <c r="N817"/>
      <c r="O817" s="2"/>
      <c r="S817" s="19"/>
      <c r="U817" s="17"/>
      <c r="V817" s="17"/>
      <c r="W817" s="17"/>
    </row>
    <row r="818" spans="4:23" x14ac:dyDescent="0.2">
      <c r="D818" s="149"/>
      <c r="G818" s="8"/>
      <c r="H818" s="17"/>
      <c r="I818" s="20"/>
      <c r="J818" s="104"/>
      <c r="N818"/>
      <c r="O818" s="2"/>
      <c r="S818" s="19"/>
      <c r="U818" s="17"/>
      <c r="V818" s="17"/>
      <c r="W818" s="17"/>
    </row>
    <row r="819" spans="4:23" x14ac:dyDescent="0.2">
      <c r="D819" s="149"/>
      <c r="G819" s="8"/>
      <c r="H819" s="17"/>
      <c r="I819" s="20"/>
      <c r="J819" s="104"/>
      <c r="N819"/>
      <c r="O819" s="2"/>
      <c r="S819" s="19"/>
      <c r="U819" s="17"/>
      <c r="V819" s="17"/>
      <c r="W819" s="17"/>
    </row>
    <row r="820" spans="4:23" x14ac:dyDescent="0.2">
      <c r="D820" s="149"/>
      <c r="G820" s="8"/>
      <c r="H820" s="17"/>
      <c r="I820" s="20"/>
      <c r="J820" s="104"/>
      <c r="N820"/>
      <c r="O820" s="2"/>
      <c r="S820" s="19"/>
      <c r="U820" s="17"/>
      <c r="V820" s="17"/>
      <c r="W820" s="17"/>
    </row>
    <row r="821" spans="4:23" x14ac:dyDescent="0.2">
      <c r="D821" s="149"/>
      <c r="G821" s="8"/>
      <c r="H821" s="17"/>
      <c r="I821" s="20"/>
      <c r="J821" s="104"/>
      <c r="N821"/>
      <c r="O821" s="2"/>
      <c r="S821" s="19"/>
      <c r="U821" s="17"/>
      <c r="V821" s="17"/>
      <c r="W821" s="17"/>
    </row>
    <row r="822" spans="4:23" x14ac:dyDescent="0.2">
      <c r="D822" s="149"/>
      <c r="G822" s="8"/>
      <c r="H822" s="17"/>
      <c r="I822" s="20"/>
      <c r="J822" s="104"/>
      <c r="N822"/>
      <c r="O822" s="2"/>
      <c r="S822" s="19"/>
      <c r="U822" s="17"/>
      <c r="V822" s="17"/>
      <c r="W822" s="17"/>
    </row>
    <row r="823" spans="4:23" x14ac:dyDescent="0.2">
      <c r="D823" s="149"/>
      <c r="G823" s="8"/>
      <c r="H823" s="17"/>
      <c r="I823" s="20"/>
      <c r="J823" s="104"/>
      <c r="N823"/>
      <c r="O823" s="2"/>
      <c r="S823" s="19"/>
      <c r="U823" s="17"/>
      <c r="V823" s="17"/>
      <c r="W823" s="17"/>
    </row>
    <row r="824" spans="4:23" x14ac:dyDescent="0.2">
      <c r="D824" s="149"/>
      <c r="G824" s="8"/>
      <c r="H824" s="17"/>
      <c r="I824" s="20"/>
      <c r="J824" s="104"/>
      <c r="N824"/>
      <c r="O824" s="2"/>
      <c r="S824" s="19"/>
      <c r="U824" s="17"/>
      <c r="V824" s="17"/>
      <c r="W824" s="17"/>
    </row>
    <row r="825" spans="4:23" x14ac:dyDescent="0.2">
      <c r="D825" s="149"/>
      <c r="G825" s="8"/>
      <c r="H825" s="17"/>
      <c r="I825" s="20"/>
      <c r="J825" s="104"/>
      <c r="N825"/>
      <c r="O825" s="2"/>
      <c r="S825" s="19"/>
      <c r="U825" s="17"/>
      <c r="V825" s="17"/>
      <c r="W825" s="17"/>
    </row>
    <row r="826" spans="4:23" x14ac:dyDescent="0.2">
      <c r="D826" s="149"/>
      <c r="G826" s="8"/>
      <c r="H826" s="17"/>
      <c r="I826" s="20"/>
      <c r="J826" s="104"/>
      <c r="N826"/>
      <c r="O826" s="2"/>
      <c r="S826" s="19"/>
      <c r="U826" s="17"/>
      <c r="V826" s="17"/>
      <c r="W826" s="17"/>
    </row>
    <row r="827" spans="4:23" x14ac:dyDescent="0.2">
      <c r="D827" s="149"/>
      <c r="G827" s="8"/>
      <c r="H827" s="17"/>
      <c r="I827" s="20"/>
      <c r="J827" s="104"/>
      <c r="N827"/>
      <c r="O827" s="2"/>
      <c r="S827" s="19"/>
      <c r="U827" s="17"/>
      <c r="V827" s="17"/>
      <c r="W827" s="17"/>
    </row>
    <row r="828" spans="4:23" x14ac:dyDescent="0.2">
      <c r="D828" s="149"/>
      <c r="G828" s="8"/>
      <c r="H828" s="17"/>
      <c r="I828" s="20"/>
      <c r="J828" s="104"/>
      <c r="N828"/>
      <c r="O828" s="2"/>
      <c r="S828" s="19"/>
      <c r="U828" s="17"/>
      <c r="V828" s="17"/>
      <c r="W828" s="17"/>
    </row>
    <row r="829" spans="4:23" x14ac:dyDescent="0.2">
      <c r="D829" s="149"/>
      <c r="G829" s="8"/>
      <c r="H829" s="17"/>
      <c r="I829" s="20"/>
      <c r="J829" s="104"/>
      <c r="N829"/>
      <c r="O829" s="2"/>
      <c r="S829" s="19"/>
      <c r="U829" s="17"/>
      <c r="V829" s="17"/>
      <c r="W829" s="17"/>
    </row>
    <row r="830" spans="4:23" x14ac:dyDescent="0.2">
      <c r="D830" s="149"/>
      <c r="G830" s="8"/>
      <c r="H830" s="17"/>
      <c r="I830" s="20"/>
      <c r="J830" s="104"/>
      <c r="N830"/>
      <c r="O830" s="2"/>
      <c r="S830" s="19"/>
      <c r="U830" s="17"/>
      <c r="V830" s="17"/>
      <c r="W830" s="17"/>
    </row>
    <row r="831" spans="4:23" x14ac:dyDescent="0.2">
      <c r="D831" s="149"/>
      <c r="G831" s="8"/>
      <c r="H831" s="17"/>
      <c r="I831" s="20"/>
      <c r="J831" s="104"/>
      <c r="N831"/>
      <c r="O831" s="2"/>
      <c r="S831" s="19"/>
      <c r="U831" s="17"/>
      <c r="V831" s="17"/>
      <c r="W831" s="17"/>
    </row>
    <row r="832" spans="4:23" x14ac:dyDescent="0.2">
      <c r="D832" s="149"/>
      <c r="G832" s="8"/>
      <c r="H832" s="17"/>
      <c r="I832" s="20"/>
      <c r="J832" s="104"/>
      <c r="N832"/>
      <c r="O832" s="2"/>
      <c r="S832" s="19"/>
      <c r="U832" s="17"/>
      <c r="V832" s="17"/>
      <c r="W832" s="17"/>
    </row>
    <row r="833" spans="4:23" x14ac:dyDescent="0.2">
      <c r="D833" s="149"/>
      <c r="G833" s="8"/>
      <c r="H833" s="17"/>
      <c r="I833" s="20"/>
      <c r="J833" s="104"/>
      <c r="N833"/>
      <c r="O833" s="2"/>
      <c r="S833" s="19"/>
      <c r="U833" s="17"/>
      <c r="V833" s="17"/>
      <c r="W833" s="17"/>
    </row>
    <row r="834" spans="4:23" x14ac:dyDescent="0.2">
      <c r="D834" s="149"/>
      <c r="G834" s="8"/>
      <c r="H834" s="17"/>
      <c r="I834" s="20"/>
      <c r="J834" s="104"/>
      <c r="N834"/>
      <c r="O834" s="2"/>
      <c r="S834" s="19"/>
      <c r="U834" s="17"/>
      <c r="V834" s="17"/>
      <c r="W834" s="17"/>
    </row>
    <row r="835" spans="4:23" x14ac:dyDescent="0.2">
      <c r="D835" s="149"/>
      <c r="G835" s="8"/>
      <c r="H835" s="17"/>
      <c r="I835" s="20"/>
      <c r="J835" s="104"/>
      <c r="N835"/>
      <c r="O835" s="2"/>
      <c r="S835" s="19"/>
      <c r="U835" s="17"/>
      <c r="V835" s="17"/>
      <c r="W835" s="17"/>
    </row>
    <row r="836" spans="4:23" x14ac:dyDescent="0.2">
      <c r="D836" s="149"/>
      <c r="G836" s="8"/>
      <c r="H836" s="17"/>
      <c r="I836" s="20"/>
      <c r="J836" s="104"/>
      <c r="N836"/>
      <c r="O836" s="2"/>
      <c r="S836" s="19"/>
      <c r="U836" s="17"/>
      <c r="V836" s="17"/>
      <c r="W836" s="17"/>
    </row>
    <row r="837" spans="4:23" x14ac:dyDescent="0.2">
      <c r="D837" s="149"/>
      <c r="G837" s="8"/>
      <c r="H837" s="17"/>
      <c r="I837" s="20"/>
      <c r="J837" s="104"/>
      <c r="N837"/>
      <c r="O837" s="2"/>
      <c r="S837" s="19"/>
      <c r="U837" s="17"/>
      <c r="V837" s="17"/>
      <c r="W837" s="17"/>
    </row>
    <row r="838" spans="4:23" x14ac:dyDescent="0.2">
      <c r="D838" s="149"/>
      <c r="G838" s="8"/>
      <c r="H838" s="17"/>
      <c r="I838" s="20"/>
      <c r="J838" s="104"/>
      <c r="N838"/>
      <c r="O838" s="2"/>
      <c r="S838" s="19"/>
      <c r="U838" s="17"/>
      <c r="V838" s="17"/>
      <c r="W838" s="17"/>
    </row>
    <row r="839" spans="4:23" x14ac:dyDescent="0.2">
      <c r="D839" s="149"/>
      <c r="G839" s="8"/>
      <c r="H839" s="17"/>
      <c r="I839" s="20"/>
      <c r="J839" s="104"/>
      <c r="N839"/>
      <c r="O839" s="2"/>
      <c r="S839" s="19"/>
      <c r="U839" s="17"/>
      <c r="V839" s="17"/>
      <c r="W839" s="17"/>
    </row>
    <row r="840" spans="4:23" x14ac:dyDescent="0.2">
      <c r="D840" s="149"/>
      <c r="G840" s="8"/>
      <c r="H840" s="17"/>
      <c r="I840" s="20"/>
      <c r="J840" s="104"/>
      <c r="N840"/>
      <c r="O840" s="2"/>
      <c r="S840" s="19"/>
      <c r="U840" s="17"/>
      <c r="V840" s="17"/>
      <c r="W840" s="17"/>
    </row>
    <row r="841" spans="4:23" x14ac:dyDescent="0.2">
      <c r="D841" s="149"/>
      <c r="G841" s="8"/>
      <c r="H841" s="17"/>
      <c r="I841" s="20"/>
      <c r="J841" s="104"/>
      <c r="N841"/>
      <c r="O841" s="2"/>
      <c r="S841" s="19"/>
      <c r="U841" s="17"/>
      <c r="V841" s="17"/>
      <c r="W841" s="17"/>
    </row>
    <row r="842" spans="4:23" x14ac:dyDescent="0.2">
      <c r="D842" s="149"/>
      <c r="G842" s="8"/>
      <c r="H842" s="17"/>
      <c r="I842" s="20"/>
      <c r="J842" s="104"/>
      <c r="N842"/>
      <c r="O842" s="2"/>
      <c r="S842" s="19"/>
      <c r="U842" s="17"/>
      <c r="V842" s="17"/>
      <c r="W842" s="17"/>
    </row>
    <row r="843" spans="4:23" x14ac:dyDescent="0.2">
      <c r="D843" s="149"/>
      <c r="G843" s="8"/>
      <c r="H843" s="17"/>
      <c r="I843" s="20"/>
      <c r="J843" s="104"/>
      <c r="N843"/>
      <c r="O843" s="2"/>
      <c r="S843" s="19"/>
      <c r="U843" s="17"/>
      <c r="V843" s="17"/>
      <c r="W843" s="17"/>
    </row>
    <row r="844" spans="4:23" x14ac:dyDescent="0.2">
      <c r="D844" s="149"/>
      <c r="G844" s="8"/>
      <c r="H844" s="17"/>
      <c r="I844" s="20"/>
      <c r="J844" s="104"/>
      <c r="N844"/>
      <c r="O844" s="2"/>
      <c r="S844" s="19"/>
      <c r="U844" s="17"/>
      <c r="V844" s="17"/>
      <c r="W844" s="17"/>
    </row>
    <row r="845" spans="4:23" x14ac:dyDescent="0.2">
      <c r="D845" s="149"/>
      <c r="G845" s="8"/>
      <c r="H845" s="17"/>
      <c r="I845" s="20"/>
      <c r="J845" s="104"/>
      <c r="N845"/>
      <c r="O845" s="2"/>
      <c r="S845" s="19"/>
      <c r="U845" s="17"/>
      <c r="V845" s="17"/>
      <c r="W845" s="17"/>
    </row>
    <row r="846" spans="4:23" x14ac:dyDescent="0.2">
      <c r="D846" s="149"/>
      <c r="G846" s="8"/>
      <c r="H846" s="17"/>
      <c r="I846" s="20"/>
      <c r="J846" s="104"/>
      <c r="N846"/>
      <c r="O846" s="2"/>
      <c r="S846" s="19"/>
      <c r="U846" s="17"/>
      <c r="V846" s="17"/>
      <c r="W846" s="17"/>
    </row>
    <row r="847" spans="4:23" x14ac:dyDescent="0.2">
      <c r="D847" s="149"/>
      <c r="G847" s="8"/>
      <c r="H847" s="17"/>
      <c r="I847" s="20"/>
      <c r="J847" s="104"/>
      <c r="N847"/>
      <c r="O847" s="2"/>
      <c r="S847" s="19"/>
      <c r="U847" s="17"/>
      <c r="V847" s="17"/>
      <c r="W847" s="17"/>
    </row>
    <row r="848" spans="4:23" x14ac:dyDescent="0.2">
      <c r="D848" s="149"/>
      <c r="G848" s="8"/>
      <c r="H848" s="17"/>
      <c r="I848" s="20"/>
      <c r="J848" s="104"/>
      <c r="N848"/>
      <c r="O848" s="2"/>
      <c r="S848" s="19"/>
      <c r="U848" s="17"/>
      <c r="V848" s="17"/>
      <c r="W848" s="17"/>
    </row>
    <row r="849" spans="4:23" x14ac:dyDescent="0.2">
      <c r="D849" s="149"/>
      <c r="G849" s="8"/>
      <c r="H849" s="17"/>
      <c r="I849" s="20"/>
      <c r="J849" s="104"/>
      <c r="N849"/>
      <c r="O849" s="2"/>
      <c r="S849" s="19"/>
      <c r="U849" s="17"/>
      <c r="V849" s="17"/>
      <c r="W849" s="17"/>
    </row>
    <row r="850" spans="4:23" x14ac:dyDescent="0.2">
      <c r="D850" s="149"/>
      <c r="G850" s="8"/>
      <c r="H850" s="17"/>
      <c r="I850" s="20"/>
      <c r="J850" s="104"/>
      <c r="N850"/>
      <c r="O850" s="2"/>
      <c r="S850" s="19"/>
      <c r="U850" s="17"/>
      <c r="V850" s="17"/>
      <c r="W850" s="17"/>
    </row>
    <row r="851" spans="4:23" x14ac:dyDescent="0.2">
      <c r="D851" s="149"/>
      <c r="G851" s="8"/>
      <c r="H851" s="17"/>
      <c r="I851" s="20"/>
      <c r="J851" s="104"/>
      <c r="N851"/>
      <c r="O851" s="2"/>
      <c r="S851" s="19"/>
      <c r="U851" s="17"/>
      <c r="V851" s="17"/>
      <c r="W851" s="17"/>
    </row>
    <row r="852" spans="4:23" x14ac:dyDescent="0.2">
      <c r="D852" s="149"/>
      <c r="G852" s="8"/>
      <c r="H852" s="17"/>
      <c r="I852" s="20"/>
      <c r="J852" s="104"/>
      <c r="N852"/>
      <c r="O852" s="2"/>
      <c r="S852" s="19"/>
      <c r="U852" s="17"/>
      <c r="V852" s="17"/>
      <c r="W852" s="17"/>
    </row>
    <row r="853" spans="4:23" x14ac:dyDescent="0.2">
      <c r="D853" s="149"/>
      <c r="G853" s="8"/>
      <c r="H853" s="17"/>
      <c r="I853" s="20"/>
      <c r="J853" s="104"/>
      <c r="N853"/>
      <c r="O853" s="2"/>
      <c r="S853" s="19"/>
      <c r="U853" s="17"/>
      <c r="V853" s="17"/>
      <c r="W853" s="17"/>
    </row>
    <row r="854" spans="4:23" x14ac:dyDescent="0.2">
      <c r="D854" s="149"/>
      <c r="G854" s="8"/>
      <c r="H854" s="17"/>
      <c r="I854" s="20"/>
      <c r="J854" s="104"/>
      <c r="N854"/>
      <c r="O854" s="2"/>
      <c r="S854" s="19"/>
      <c r="U854" s="17"/>
      <c r="V854" s="17"/>
      <c r="W854" s="17"/>
    </row>
    <row r="855" spans="4:23" x14ac:dyDescent="0.2">
      <c r="D855" s="149"/>
      <c r="G855" s="8"/>
      <c r="H855" s="17"/>
      <c r="I855" s="20"/>
      <c r="J855" s="104"/>
      <c r="N855"/>
      <c r="O855" s="2"/>
      <c r="S855" s="19"/>
      <c r="U855" s="17"/>
      <c r="V855" s="17"/>
      <c r="W855" s="17"/>
    </row>
    <row r="856" spans="4:23" x14ac:dyDescent="0.2">
      <c r="D856" s="149"/>
      <c r="G856" s="8"/>
      <c r="H856" s="17"/>
      <c r="I856" s="20"/>
      <c r="J856" s="104"/>
      <c r="N856"/>
      <c r="O856" s="2"/>
      <c r="S856" s="19"/>
      <c r="U856" s="17"/>
      <c r="V856" s="17"/>
      <c r="W856" s="17"/>
    </row>
    <row r="857" spans="4:23" x14ac:dyDescent="0.2">
      <c r="D857" s="149"/>
      <c r="G857" s="8"/>
      <c r="H857" s="17"/>
      <c r="I857" s="20"/>
      <c r="J857" s="104"/>
      <c r="N857"/>
      <c r="O857" s="2"/>
      <c r="S857" s="19"/>
      <c r="U857" s="17"/>
      <c r="V857" s="17"/>
      <c r="W857" s="17"/>
    </row>
    <row r="858" spans="4:23" x14ac:dyDescent="0.2">
      <c r="D858" s="149"/>
      <c r="G858" s="8"/>
      <c r="H858" s="17"/>
      <c r="I858" s="20"/>
      <c r="J858" s="104"/>
      <c r="N858"/>
      <c r="O858" s="2"/>
      <c r="S858" s="19"/>
      <c r="U858" s="17"/>
      <c r="V858" s="17"/>
      <c r="W858" s="17"/>
    </row>
    <row r="859" spans="4:23" x14ac:dyDescent="0.2">
      <c r="D859" s="149"/>
      <c r="G859" s="8"/>
      <c r="H859" s="17"/>
      <c r="I859" s="20"/>
      <c r="J859" s="104"/>
      <c r="N859"/>
      <c r="O859" s="2"/>
      <c r="S859" s="19"/>
      <c r="U859" s="17"/>
      <c r="V859" s="17"/>
      <c r="W859" s="17"/>
    </row>
    <row r="860" spans="4:23" x14ac:dyDescent="0.2">
      <c r="D860" s="149"/>
      <c r="G860" s="8"/>
      <c r="H860" s="17"/>
      <c r="I860" s="20"/>
      <c r="J860" s="104"/>
      <c r="N860"/>
      <c r="O860" s="2"/>
      <c r="S860" s="19"/>
      <c r="U860" s="17"/>
      <c r="V860" s="17"/>
      <c r="W860" s="17"/>
    </row>
    <row r="861" spans="4:23" x14ac:dyDescent="0.2">
      <c r="D861" s="149"/>
      <c r="G861" s="8"/>
      <c r="H861" s="17"/>
      <c r="I861" s="20"/>
      <c r="J861" s="104"/>
      <c r="N861"/>
      <c r="O861" s="2"/>
      <c r="S861" s="19"/>
      <c r="U861" s="17"/>
      <c r="V861" s="17"/>
      <c r="W861" s="17"/>
    </row>
    <row r="862" spans="4:23" x14ac:dyDescent="0.2">
      <c r="D862" s="149"/>
      <c r="G862" s="8"/>
      <c r="H862" s="17"/>
      <c r="I862" s="20"/>
      <c r="J862" s="104"/>
      <c r="N862"/>
      <c r="O862" s="2"/>
      <c r="S862" s="19"/>
      <c r="U862" s="17"/>
      <c r="V862" s="17"/>
      <c r="W862" s="17"/>
    </row>
    <row r="863" spans="4:23" x14ac:dyDescent="0.2">
      <c r="D863" s="149"/>
      <c r="G863" s="8"/>
      <c r="H863" s="17"/>
      <c r="I863" s="20"/>
      <c r="J863" s="104"/>
      <c r="N863"/>
      <c r="O863" s="2"/>
      <c r="S863" s="19"/>
      <c r="U863" s="17"/>
      <c r="V863" s="17"/>
      <c r="W863" s="17"/>
    </row>
    <row r="864" spans="4:23" x14ac:dyDescent="0.2">
      <c r="D864" s="149"/>
      <c r="G864" s="8"/>
      <c r="H864" s="17"/>
      <c r="I864" s="20"/>
      <c r="J864" s="104"/>
      <c r="N864"/>
      <c r="O864" s="2"/>
      <c r="S864" s="19"/>
      <c r="U864" s="17"/>
      <c r="V864" s="17"/>
      <c r="W864" s="17"/>
    </row>
    <row r="865" spans="4:23" x14ac:dyDescent="0.2">
      <c r="D865" s="149"/>
      <c r="G865" s="8"/>
      <c r="H865" s="17"/>
      <c r="I865" s="20"/>
      <c r="J865" s="104"/>
      <c r="N865"/>
      <c r="O865" s="2"/>
      <c r="S865" s="19"/>
      <c r="U865" s="17"/>
      <c r="V865" s="17"/>
      <c r="W865" s="17"/>
    </row>
    <row r="866" spans="4:23" x14ac:dyDescent="0.2">
      <c r="D866" s="149"/>
      <c r="G866" s="8"/>
      <c r="H866" s="17"/>
      <c r="I866" s="20"/>
      <c r="J866" s="104"/>
      <c r="N866"/>
      <c r="O866" s="2"/>
      <c r="S866" s="19"/>
      <c r="U866" s="17"/>
      <c r="V866" s="17"/>
      <c r="W866" s="17"/>
    </row>
    <row r="867" spans="4:23" x14ac:dyDescent="0.2">
      <c r="D867" s="149"/>
      <c r="G867" s="8"/>
      <c r="H867" s="17"/>
      <c r="I867" s="20"/>
      <c r="J867" s="104"/>
      <c r="N867"/>
      <c r="O867" s="2"/>
      <c r="S867" s="19"/>
      <c r="U867" s="17"/>
      <c r="V867" s="17"/>
      <c r="W867" s="17"/>
    </row>
    <row r="868" spans="4:23" x14ac:dyDescent="0.2">
      <c r="D868" s="149"/>
      <c r="G868" s="8"/>
      <c r="H868" s="17"/>
      <c r="I868" s="20"/>
      <c r="J868" s="104"/>
      <c r="N868"/>
      <c r="O868" s="2"/>
      <c r="S868" s="19"/>
      <c r="U868" s="17"/>
      <c r="V868" s="17"/>
      <c r="W868" s="17"/>
    </row>
    <row r="869" spans="4:23" x14ac:dyDescent="0.2">
      <c r="D869" s="149"/>
      <c r="G869" s="8"/>
      <c r="H869" s="17"/>
      <c r="I869" s="20"/>
      <c r="J869" s="104"/>
      <c r="N869"/>
      <c r="O869" s="2"/>
      <c r="S869" s="19"/>
      <c r="U869" s="17"/>
      <c r="V869" s="17"/>
      <c r="W869" s="17"/>
    </row>
    <row r="870" spans="4:23" x14ac:dyDescent="0.2">
      <c r="D870" s="149"/>
      <c r="G870" s="8"/>
      <c r="H870" s="17"/>
      <c r="I870" s="20"/>
      <c r="J870" s="104"/>
      <c r="N870"/>
      <c r="O870" s="2"/>
      <c r="S870" s="19"/>
      <c r="U870" s="17"/>
      <c r="V870" s="17"/>
      <c r="W870" s="17"/>
    </row>
    <row r="871" spans="4:23" x14ac:dyDescent="0.2">
      <c r="D871" s="149"/>
      <c r="G871" s="8"/>
      <c r="H871" s="17"/>
      <c r="I871" s="20"/>
      <c r="J871" s="104"/>
      <c r="N871"/>
      <c r="O871" s="2"/>
      <c r="S871" s="19"/>
      <c r="U871" s="17"/>
      <c r="V871" s="17"/>
      <c r="W871" s="17"/>
    </row>
    <row r="872" spans="4:23" x14ac:dyDescent="0.2">
      <c r="D872" s="149"/>
      <c r="G872" s="8"/>
      <c r="H872" s="17"/>
      <c r="I872" s="20"/>
      <c r="J872" s="104"/>
      <c r="N872"/>
      <c r="O872" s="2"/>
      <c r="S872" s="19"/>
      <c r="U872" s="17"/>
      <c r="V872" s="17"/>
      <c r="W872" s="17"/>
    </row>
    <row r="873" spans="4:23" x14ac:dyDescent="0.2">
      <c r="D873" s="149"/>
      <c r="G873" s="8"/>
      <c r="H873" s="17"/>
      <c r="I873" s="20"/>
      <c r="J873" s="104"/>
      <c r="N873"/>
      <c r="O873" s="2"/>
      <c r="S873" s="19"/>
      <c r="U873" s="17"/>
      <c r="V873" s="17"/>
      <c r="W873" s="17"/>
    </row>
    <row r="874" spans="4:23" x14ac:dyDescent="0.2">
      <c r="D874" s="149"/>
      <c r="G874" s="8"/>
      <c r="H874" s="17"/>
      <c r="I874" s="20"/>
      <c r="J874" s="104"/>
      <c r="N874"/>
      <c r="O874" s="2"/>
      <c r="S874" s="19"/>
      <c r="U874" s="17"/>
      <c r="V874" s="17"/>
      <c r="W874" s="17"/>
    </row>
    <row r="875" spans="4:23" x14ac:dyDescent="0.2">
      <c r="D875" s="149"/>
      <c r="G875" s="8"/>
      <c r="H875" s="17"/>
      <c r="I875" s="20"/>
      <c r="J875" s="104"/>
      <c r="N875"/>
      <c r="O875" s="2"/>
      <c r="S875" s="19"/>
      <c r="U875" s="17"/>
      <c r="V875" s="17"/>
      <c r="W875" s="17"/>
    </row>
    <row r="876" spans="4:23" x14ac:dyDescent="0.2">
      <c r="D876" s="149"/>
      <c r="G876" s="8"/>
      <c r="H876" s="17"/>
      <c r="I876" s="20"/>
      <c r="J876" s="104"/>
      <c r="N876"/>
      <c r="O876" s="2"/>
      <c r="S876" s="19"/>
      <c r="U876" s="17"/>
      <c r="V876" s="17"/>
      <c r="W876" s="17"/>
    </row>
    <row r="877" spans="4:23" x14ac:dyDescent="0.2">
      <c r="D877" s="149"/>
      <c r="G877" s="8"/>
      <c r="H877" s="17"/>
      <c r="I877" s="20"/>
      <c r="J877" s="104"/>
      <c r="N877"/>
      <c r="O877" s="2"/>
      <c r="S877" s="19"/>
      <c r="U877" s="17"/>
      <c r="V877" s="17"/>
      <c r="W877" s="17"/>
    </row>
    <row r="878" spans="4:23" x14ac:dyDescent="0.2">
      <c r="D878" s="149"/>
      <c r="G878" s="8"/>
      <c r="H878" s="17"/>
      <c r="I878" s="20"/>
      <c r="J878" s="104"/>
      <c r="N878"/>
      <c r="O878" s="2"/>
      <c r="S878" s="19"/>
      <c r="U878" s="17"/>
      <c r="V878" s="17"/>
      <c r="W878" s="17"/>
    </row>
    <row r="879" spans="4:23" x14ac:dyDescent="0.2">
      <c r="D879" s="149"/>
      <c r="G879" s="8"/>
      <c r="H879" s="17"/>
      <c r="I879" s="20"/>
      <c r="J879" s="104"/>
      <c r="N879"/>
      <c r="O879" s="2"/>
      <c r="S879" s="19"/>
      <c r="U879" s="17"/>
      <c r="V879" s="17"/>
      <c r="W879" s="17"/>
    </row>
    <row r="880" spans="4:23" x14ac:dyDescent="0.2">
      <c r="D880" s="149"/>
      <c r="G880" s="8"/>
      <c r="H880" s="17"/>
      <c r="I880" s="20"/>
      <c r="J880" s="104"/>
      <c r="N880"/>
      <c r="O880" s="2"/>
      <c r="S880" s="19"/>
      <c r="U880" s="17"/>
      <c r="V880" s="17"/>
      <c r="W880" s="17"/>
    </row>
    <row r="881" spans="4:23" x14ac:dyDescent="0.2">
      <c r="D881" s="149"/>
      <c r="G881" s="8"/>
      <c r="H881" s="17"/>
      <c r="I881" s="20"/>
      <c r="J881" s="104"/>
      <c r="N881"/>
      <c r="O881" s="2"/>
      <c r="S881" s="19"/>
      <c r="U881" s="17"/>
      <c r="V881" s="17"/>
      <c r="W881" s="17"/>
    </row>
    <row r="882" spans="4:23" x14ac:dyDescent="0.2">
      <c r="D882" s="149"/>
      <c r="G882" s="8"/>
      <c r="H882" s="17"/>
      <c r="I882" s="20"/>
      <c r="J882" s="104"/>
      <c r="N882"/>
      <c r="O882" s="2"/>
      <c r="S882" s="19"/>
      <c r="U882" s="17"/>
      <c r="V882" s="17"/>
      <c r="W882" s="17"/>
    </row>
    <row r="883" spans="4:23" x14ac:dyDescent="0.2">
      <c r="D883" s="149"/>
      <c r="G883" s="8"/>
      <c r="H883" s="17"/>
      <c r="I883" s="20"/>
      <c r="J883" s="104"/>
      <c r="N883"/>
      <c r="O883" s="2"/>
      <c r="S883" s="19"/>
      <c r="U883" s="17"/>
      <c r="V883" s="17"/>
      <c r="W883" s="17"/>
    </row>
    <row r="884" spans="4:23" x14ac:dyDescent="0.2">
      <c r="D884" s="149"/>
      <c r="G884" s="8"/>
      <c r="H884" s="17"/>
      <c r="I884" s="20"/>
      <c r="J884" s="104"/>
      <c r="N884"/>
      <c r="O884" s="2"/>
      <c r="S884" s="19"/>
      <c r="U884" s="17"/>
      <c r="V884" s="17"/>
      <c r="W884" s="17"/>
    </row>
    <row r="885" spans="4:23" x14ac:dyDescent="0.2">
      <c r="D885" s="149"/>
      <c r="G885" s="8"/>
      <c r="H885" s="17"/>
      <c r="I885" s="20"/>
      <c r="J885" s="104"/>
      <c r="N885"/>
      <c r="O885" s="2"/>
      <c r="S885" s="19"/>
      <c r="U885" s="17"/>
      <c r="V885" s="17"/>
      <c r="W885" s="17"/>
    </row>
    <row r="886" spans="4:23" x14ac:dyDescent="0.2">
      <c r="D886" s="149"/>
      <c r="G886" s="8"/>
      <c r="H886" s="17"/>
      <c r="I886" s="20"/>
      <c r="J886" s="104"/>
      <c r="N886"/>
      <c r="O886" s="2"/>
      <c r="S886" s="19"/>
      <c r="U886" s="17"/>
      <c r="V886" s="17"/>
      <c r="W886" s="17"/>
    </row>
    <row r="887" spans="4:23" x14ac:dyDescent="0.2">
      <c r="D887" s="149"/>
      <c r="G887" s="8"/>
      <c r="H887" s="17"/>
      <c r="I887" s="20"/>
      <c r="J887" s="104"/>
      <c r="N887"/>
      <c r="O887" s="2"/>
      <c r="S887" s="19"/>
      <c r="U887" s="17"/>
      <c r="V887" s="17"/>
      <c r="W887" s="17"/>
    </row>
    <row r="888" spans="4:23" x14ac:dyDescent="0.2">
      <c r="D888" s="149"/>
      <c r="G888" s="8"/>
      <c r="H888" s="17"/>
      <c r="I888" s="20"/>
      <c r="J888" s="104"/>
      <c r="N888"/>
      <c r="O888" s="2"/>
      <c r="S888" s="19"/>
      <c r="U888" s="17"/>
      <c r="V888" s="17"/>
      <c r="W888" s="17"/>
    </row>
    <row r="889" spans="4:23" x14ac:dyDescent="0.2">
      <c r="D889" s="149"/>
      <c r="G889" s="8"/>
      <c r="H889" s="17"/>
      <c r="I889" s="20"/>
      <c r="J889" s="104"/>
      <c r="N889"/>
      <c r="O889" s="2"/>
      <c r="S889" s="19"/>
      <c r="U889" s="17"/>
      <c r="V889" s="17"/>
      <c r="W889" s="17"/>
    </row>
    <row r="890" spans="4:23" x14ac:dyDescent="0.2">
      <c r="D890" s="149"/>
      <c r="G890" s="8"/>
      <c r="H890" s="17"/>
      <c r="I890" s="20"/>
      <c r="J890" s="104"/>
      <c r="N890"/>
      <c r="O890" s="2"/>
      <c r="S890" s="19"/>
      <c r="U890" s="17"/>
      <c r="V890" s="17"/>
      <c r="W890" s="17"/>
    </row>
    <row r="891" spans="4:23" x14ac:dyDescent="0.2">
      <c r="D891" s="149"/>
      <c r="G891" s="8"/>
      <c r="H891" s="17"/>
      <c r="I891" s="20"/>
      <c r="J891" s="104"/>
      <c r="N891"/>
      <c r="O891" s="2"/>
      <c r="S891" s="19"/>
      <c r="U891" s="17"/>
      <c r="V891" s="17"/>
      <c r="W891" s="17"/>
    </row>
    <row r="892" spans="4:23" x14ac:dyDescent="0.2">
      <c r="D892" s="149"/>
      <c r="G892" s="8"/>
      <c r="H892" s="17"/>
      <c r="I892" s="20"/>
      <c r="J892" s="104"/>
      <c r="N892"/>
      <c r="O892" s="2"/>
      <c r="S892" s="19"/>
      <c r="U892" s="17"/>
      <c r="V892" s="17"/>
      <c r="W892" s="17"/>
    </row>
    <row r="893" spans="4:23" x14ac:dyDescent="0.2">
      <c r="D893" s="149"/>
      <c r="G893" s="8"/>
      <c r="H893" s="17"/>
      <c r="I893" s="20"/>
      <c r="J893" s="104"/>
      <c r="N893"/>
      <c r="O893" s="2"/>
      <c r="S893" s="19"/>
      <c r="U893" s="17"/>
      <c r="V893" s="17"/>
      <c r="W893" s="17"/>
    </row>
    <row r="894" spans="4:23" x14ac:dyDescent="0.2">
      <c r="D894" s="149"/>
      <c r="G894" s="8"/>
      <c r="H894" s="17"/>
      <c r="I894" s="20"/>
      <c r="J894" s="104"/>
      <c r="N894"/>
      <c r="O894" s="2"/>
      <c r="S894" s="19"/>
      <c r="U894" s="17"/>
      <c r="V894" s="17"/>
      <c r="W894" s="17"/>
    </row>
    <row r="895" spans="4:23" x14ac:dyDescent="0.2">
      <c r="D895" s="149"/>
      <c r="G895" s="8"/>
      <c r="H895" s="17"/>
      <c r="I895" s="20"/>
      <c r="J895" s="104"/>
      <c r="N895"/>
      <c r="O895" s="2"/>
      <c r="S895" s="19"/>
      <c r="U895" s="17"/>
      <c r="V895" s="17"/>
      <c r="W895" s="17"/>
    </row>
    <row r="896" spans="4:23" x14ac:dyDescent="0.2">
      <c r="D896" s="149"/>
      <c r="G896" s="8"/>
      <c r="H896" s="17"/>
      <c r="I896" s="20"/>
      <c r="J896" s="104"/>
      <c r="N896"/>
      <c r="O896" s="2"/>
      <c r="S896" s="19"/>
      <c r="U896" s="17"/>
      <c r="V896" s="17"/>
      <c r="W896" s="17"/>
    </row>
    <row r="897" spans="4:23" x14ac:dyDescent="0.2">
      <c r="D897" s="149"/>
      <c r="G897" s="8"/>
      <c r="H897" s="17"/>
      <c r="I897" s="20"/>
      <c r="J897" s="104"/>
      <c r="N897"/>
      <c r="O897" s="2"/>
      <c r="S897" s="19"/>
      <c r="U897" s="17"/>
      <c r="V897" s="17"/>
      <c r="W897" s="17"/>
    </row>
    <row r="898" spans="4:23" x14ac:dyDescent="0.2">
      <c r="D898" s="149"/>
      <c r="G898" s="8"/>
      <c r="H898" s="17"/>
      <c r="I898" s="20"/>
      <c r="J898" s="104"/>
      <c r="N898"/>
      <c r="O898" s="2"/>
      <c r="S898" s="19"/>
      <c r="U898" s="17"/>
      <c r="V898" s="17"/>
      <c r="W898" s="17"/>
    </row>
    <row r="899" spans="4:23" x14ac:dyDescent="0.2">
      <c r="D899" s="149"/>
      <c r="G899" s="8"/>
      <c r="H899" s="17"/>
      <c r="I899" s="20"/>
      <c r="J899" s="104"/>
      <c r="N899"/>
      <c r="O899" s="2"/>
      <c r="S899" s="19"/>
      <c r="U899" s="17"/>
      <c r="V899" s="17"/>
      <c r="W899" s="17"/>
    </row>
    <row r="900" spans="4:23" x14ac:dyDescent="0.2">
      <c r="D900" s="149"/>
      <c r="G900" s="8"/>
      <c r="H900" s="17"/>
      <c r="I900" s="20"/>
      <c r="J900" s="104"/>
      <c r="N900"/>
      <c r="O900" s="2"/>
      <c r="S900" s="19"/>
      <c r="U900" s="17"/>
      <c r="V900" s="17"/>
      <c r="W900" s="17"/>
    </row>
    <row r="901" spans="4:23" x14ac:dyDescent="0.2">
      <c r="D901" s="149"/>
      <c r="G901" s="8"/>
      <c r="H901" s="17"/>
      <c r="I901" s="20"/>
      <c r="J901" s="104"/>
      <c r="N901"/>
      <c r="O901" s="2"/>
      <c r="S901" s="19"/>
      <c r="U901" s="17"/>
      <c r="V901" s="17"/>
      <c r="W901" s="17"/>
    </row>
    <row r="902" spans="4:23" x14ac:dyDescent="0.2">
      <c r="D902" s="149"/>
      <c r="G902" s="8"/>
      <c r="H902" s="17"/>
      <c r="I902" s="20"/>
      <c r="J902" s="104"/>
      <c r="N902"/>
      <c r="O902" s="2"/>
      <c r="S902" s="19"/>
      <c r="U902" s="17"/>
      <c r="V902" s="17"/>
      <c r="W902" s="17"/>
    </row>
    <row r="903" spans="4:23" x14ac:dyDescent="0.2">
      <c r="D903" s="149"/>
      <c r="G903" s="8"/>
      <c r="H903" s="17"/>
      <c r="I903" s="20"/>
      <c r="J903" s="104"/>
      <c r="N903"/>
      <c r="O903" s="2"/>
      <c r="S903" s="19"/>
      <c r="U903" s="17"/>
      <c r="V903" s="17"/>
      <c r="W903" s="17"/>
    </row>
    <row r="904" spans="4:23" x14ac:dyDescent="0.2">
      <c r="D904" s="149"/>
      <c r="G904" s="8"/>
      <c r="H904" s="17"/>
      <c r="I904" s="20"/>
      <c r="J904" s="104"/>
      <c r="N904"/>
      <c r="O904" s="2"/>
      <c r="S904" s="19"/>
      <c r="U904" s="17"/>
      <c r="V904" s="17"/>
      <c r="W904" s="17"/>
    </row>
    <row r="905" spans="4:23" x14ac:dyDescent="0.2">
      <c r="D905" s="149"/>
      <c r="G905" s="8"/>
      <c r="H905" s="17"/>
      <c r="I905" s="20"/>
      <c r="J905" s="104"/>
      <c r="N905"/>
      <c r="O905" s="2"/>
      <c r="S905" s="19"/>
      <c r="U905" s="17"/>
      <c r="V905" s="17"/>
      <c r="W905" s="17"/>
    </row>
    <row r="906" spans="4:23" x14ac:dyDescent="0.2">
      <c r="D906" s="149"/>
      <c r="G906" s="8"/>
      <c r="H906" s="17"/>
      <c r="I906" s="20"/>
      <c r="J906" s="104"/>
      <c r="N906"/>
      <c r="O906" s="2"/>
      <c r="S906" s="19"/>
      <c r="U906" s="17"/>
      <c r="V906" s="17"/>
      <c r="W906" s="17"/>
    </row>
    <row r="907" spans="4:23" x14ac:dyDescent="0.2">
      <c r="D907" s="149"/>
      <c r="G907" s="8"/>
      <c r="H907" s="17"/>
      <c r="I907" s="20"/>
      <c r="J907" s="104"/>
      <c r="N907"/>
      <c r="O907" s="2"/>
      <c r="S907" s="19"/>
      <c r="U907" s="17"/>
      <c r="V907" s="17"/>
      <c r="W907" s="17"/>
    </row>
    <row r="908" spans="4:23" x14ac:dyDescent="0.2">
      <c r="D908" s="149"/>
      <c r="G908" s="8"/>
      <c r="H908" s="17"/>
      <c r="I908" s="20"/>
      <c r="J908" s="104"/>
      <c r="N908"/>
      <c r="O908" s="2"/>
      <c r="S908" s="19"/>
      <c r="U908" s="17"/>
      <c r="V908" s="17"/>
      <c r="W908" s="17"/>
    </row>
    <row r="909" spans="4:23" x14ac:dyDescent="0.2">
      <c r="D909" s="149"/>
      <c r="G909" s="8"/>
      <c r="H909" s="17"/>
      <c r="I909" s="20"/>
      <c r="J909" s="104"/>
      <c r="N909"/>
      <c r="O909" s="2"/>
      <c r="S909" s="19"/>
      <c r="U909" s="17"/>
      <c r="V909" s="17"/>
      <c r="W909" s="17"/>
    </row>
    <row r="910" spans="4:23" x14ac:dyDescent="0.2">
      <c r="D910" s="149"/>
      <c r="G910" s="8"/>
      <c r="H910" s="17"/>
      <c r="I910" s="20"/>
      <c r="J910" s="104"/>
      <c r="N910"/>
      <c r="O910" s="2"/>
      <c r="S910" s="19"/>
      <c r="U910" s="17"/>
      <c r="V910" s="17"/>
      <c r="W910" s="17"/>
    </row>
    <row r="911" spans="4:23" x14ac:dyDescent="0.2">
      <c r="D911" s="149"/>
      <c r="G911" s="8"/>
      <c r="H911" s="17"/>
      <c r="I911" s="20"/>
      <c r="J911" s="104"/>
      <c r="N911"/>
      <c r="O911" s="2"/>
      <c r="S911" s="19"/>
      <c r="U911" s="17"/>
      <c r="V911" s="17"/>
      <c r="W911" s="17"/>
    </row>
    <row r="912" spans="4:23" x14ac:dyDescent="0.2">
      <c r="D912" s="149"/>
      <c r="G912" s="8"/>
      <c r="H912" s="17"/>
      <c r="I912" s="20"/>
      <c r="J912" s="104"/>
      <c r="N912"/>
      <c r="O912" s="2"/>
      <c r="S912" s="19"/>
      <c r="U912" s="17"/>
      <c r="V912" s="17"/>
      <c r="W912" s="17"/>
    </row>
    <row r="913" spans="4:23" x14ac:dyDescent="0.2">
      <c r="D913" s="149"/>
      <c r="G913" s="8"/>
      <c r="H913" s="17"/>
      <c r="I913" s="20"/>
      <c r="J913" s="104"/>
      <c r="N913"/>
      <c r="O913" s="2"/>
      <c r="S913" s="19"/>
      <c r="U913" s="17"/>
      <c r="V913" s="17"/>
      <c r="W913" s="17"/>
    </row>
    <row r="914" spans="4:23" x14ac:dyDescent="0.2">
      <c r="D914" s="149"/>
      <c r="G914" s="8"/>
      <c r="H914" s="17"/>
      <c r="I914" s="20"/>
      <c r="J914" s="104"/>
      <c r="N914"/>
      <c r="O914" s="2"/>
      <c r="S914" s="19"/>
      <c r="U914" s="17"/>
      <c r="V914" s="17"/>
      <c r="W914" s="17"/>
    </row>
    <row r="915" spans="4:23" x14ac:dyDescent="0.2">
      <c r="D915" s="149"/>
      <c r="G915" s="8"/>
      <c r="H915" s="17"/>
      <c r="I915" s="20"/>
      <c r="J915" s="104"/>
      <c r="N915"/>
      <c r="O915" s="2"/>
      <c r="S915" s="19"/>
      <c r="U915" s="17"/>
      <c r="V915" s="17"/>
      <c r="W915" s="17"/>
    </row>
    <row r="916" spans="4:23" x14ac:dyDescent="0.2">
      <c r="D916" s="149"/>
      <c r="G916" s="8"/>
      <c r="H916" s="17"/>
      <c r="I916" s="20"/>
      <c r="J916" s="104"/>
      <c r="N916"/>
      <c r="O916" s="2"/>
      <c r="S916" s="19"/>
      <c r="U916" s="17"/>
      <c r="V916" s="17"/>
      <c r="W916" s="17"/>
    </row>
    <row r="917" spans="4:23" x14ac:dyDescent="0.2">
      <c r="D917" s="149"/>
      <c r="G917" s="8"/>
      <c r="H917" s="17"/>
      <c r="I917" s="20"/>
      <c r="J917" s="104"/>
      <c r="N917"/>
      <c r="O917" s="2"/>
      <c r="S917" s="19"/>
      <c r="U917" s="17"/>
      <c r="V917" s="17"/>
      <c r="W917" s="17"/>
    </row>
    <row r="918" spans="4:23" x14ac:dyDescent="0.2">
      <c r="D918" s="149"/>
      <c r="G918" s="8"/>
      <c r="H918" s="17"/>
      <c r="I918" s="20"/>
      <c r="J918" s="104"/>
      <c r="N918"/>
      <c r="O918" s="2"/>
      <c r="S918" s="19"/>
      <c r="U918" s="17"/>
      <c r="V918" s="17"/>
      <c r="W918" s="17"/>
    </row>
    <row r="919" spans="4:23" x14ac:dyDescent="0.2">
      <c r="D919" s="149"/>
      <c r="G919" s="8"/>
      <c r="H919" s="17"/>
      <c r="I919" s="20"/>
      <c r="J919" s="104"/>
      <c r="N919"/>
      <c r="O919" s="2"/>
      <c r="S919" s="19"/>
      <c r="U919" s="17"/>
      <c r="V919" s="17"/>
      <c r="W919" s="17"/>
    </row>
    <row r="920" spans="4:23" x14ac:dyDescent="0.2">
      <c r="D920" s="149"/>
      <c r="G920" s="8"/>
      <c r="H920" s="17"/>
      <c r="I920" s="20"/>
      <c r="J920" s="104"/>
      <c r="N920"/>
      <c r="O920" s="2"/>
      <c r="S920" s="19"/>
      <c r="U920" s="17"/>
      <c r="V920" s="17"/>
      <c r="W920" s="17"/>
    </row>
    <row r="921" spans="4:23" x14ac:dyDescent="0.2">
      <c r="D921" s="149"/>
      <c r="G921" s="8"/>
      <c r="H921" s="17"/>
      <c r="I921" s="20"/>
      <c r="J921" s="104"/>
      <c r="N921"/>
      <c r="O921" s="2"/>
      <c r="S921" s="19"/>
      <c r="U921" s="17"/>
      <c r="V921" s="17"/>
      <c r="W921" s="17"/>
    </row>
    <row r="922" spans="4:23" x14ac:dyDescent="0.2">
      <c r="D922" s="149"/>
      <c r="G922" s="8"/>
      <c r="H922" s="17"/>
      <c r="I922" s="20"/>
      <c r="J922" s="104"/>
      <c r="N922"/>
      <c r="O922" s="2"/>
      <c r="S922" s="19"/>
      <c r="U922" s="17"/>
      <c r="V922" s="17"/>
      <c r="W922" s="17"/>
    </row>
    <row r="923" spans="4:23" x14ac:dyDescent="0.2">
      <c r="D923" s="149"/>
      <c r="G923" s="8"/>
      <c r="H923" s="17"/>
      <c r="I923" s="20"/>
      <c r="J923" s="104"/>
      <c r="N923"/>
      <c r="O923" s="2"/>
      <c r="S923" s="19"/>
      <c r="U923" s="17"/>
      <c r="V923" s="17"/>
      <c r="W923" s="17"/>
    </row>
    <row r="924" spans="4:23" x14ac:dyDescent="0.2">
      <c r="D924" s="149"/>
      <c r="G924" s="8"/>
      <c r="H924" s="17"/>
      <c r="I924" s="20"/>
      <c r="J924" s="104"/>
      <c r="N924"/>
      <c r="O924" s="2"/>
      <c r="S924" s="19"/>
      <c r="U924" s="17"/>
      <c r="V924" s="17"/>
      <c r="W924" s="17"/>
    </row>
    <row r="925" spans="4:23" x14ac:dyDescent="0.2">
      <c r="D925" s="149"/>
      <c r="G925" s="8"/>
      <c r="H925" s="17"/>
      <c r="I925" s="20"/>
      <c r="J925" s="104"/>
      <c r="N925"/>
      <c r="O925" s="2"/>
      <c r="S925" s="19"/>
      <c r="U925" s="17"/>
      <c r="V925" s="17"/>
      <c r="W925" s="17"/>
    </row>
    <row r="926" spans="4:23" x14ac:dyDescent="0.2">
      <c r="D926" s="149"/>
      <c r="G926" s="8"/>
      <c r="H926" s="17"/>
      <c r="I926" s="20"/>
      <c r="J926" s="104"/>
      <c r="N926"/>
      <c r="O926" s="2"/>
      <c r="S926" s="19"/>
      <c r="U926" s="17"/>
      <c r="V926" s="17"/>
      <c r="W926" s="17"/>
    </row>
    <row r="927" spans="4:23" x14ac:dyDescent="0.2">
      <c r="D927" s="149"/>
      <c r="G927" s="8"/>
      <c r="H927" s="17"/>
      <c r="I927" s="20"/>
      <c r="J927" s="104"/>
      <c r="N927"/>
      <c r="O927" s="2"/>
      <c r="S927" s="19"/>
      <c r="U927" s="17"/>
      <c r="V927" s="17"/>
      <c r="W927" s="17"/>
    </row>
    <row r="928" spans="4:23" x14ac:dyDescent="0.2">
      <c r="D928" s="149"/>
      <c r="G928" s="8"/>
      <c r="H928" s="17"/>
      <c r="I928" s="20"/>
      <c r="J928" s="104"/>
      <c r="N928"/>
      <c r="O928" s="2"/>
      <c r="S928" s="19"/>
      <c r="U928" s="17"/>
      <c r="V928" s="17"/>
      <c r="W928" s="17"/>
    </row>
    <row r="929" spans="4:23" x14ac:dyDescent="0.2">
      <c r="D929" s="149"/>
      <c r="G929" s="8"/>
      <c r="H929" s="17"/>
      <c r="I929" s="20"/>
      <c r="J929" s="104"/>
      <c r="N929"/>
      <c r="O929" s="2"/>
      <c r="S929" s="19"/>
      <c r="U929" s="17"/>
      <c r="V929" s="17"/>
      <c r="W929" s="17"/>
    </row>
    <row r="930" spans="4:23" x14ac:dyDescent="0.2">
      <c r="D930" s="149"/>
      <c r="G930" s="8"/>
      <c r="H930" s="17"/>
      <c r="I930" s="20"/>
      <c r="J930" s="104"/>
      <c r="N930"/>
      <c r="O930" s="2"/>
      <c r="S930" s="19"/>
      <c r="U930" s="17"/>
      <c r="V930" s="17"/>
      <c r="W930" s="17"/>
    </row>
    <row r="931" spans="4:23" x14ac:dyDescent="0.2">
      <c r="D931" s="149"/>
      <c r="G931" s="8"/>
      <c r="H931" s="17"/>
      <c r="I931" s="20"/>
      <c r="J931" s="104"/>
      <c r="N931"/>
      <c r="O931" s="2"/>
      <c r="S931" s="19"/>
      <c r="U931" s="17"/>
      <c r="V931" s="17"/>
      <c r="W931" s="17"/>
    </row>
    <row r="932" spans="4:23" x14ac:dyDescent="0.2">
      <c r="D932" s="149"/>
      <c r="G932" s="8"/>
      <c r="H932" s="17"/>
      <c r="I932" s="20"/>
      <c r="J932" s="104"/>
      <c r="N932"/>
      <c r="O932" s="2"/>
      <c r="S932" s="19"/>
      <c r="U932" s="17"/>
      <c r="V932" s="17"/>
      <c r="W932" s="17"/>
    </row>
    <row r="933" spans="4:23" x14ac:dyDescent="0.2">
      <c r="D933" s="149"/>
      <c r="G933" s="8"/>
      <c r="H933" s="17"/>
      <c r="I933" s="20"/>
      <c r="J933" s="104"/>
      <c r="N933"/>
      <c r="O933" s="2"/>
      <c r="S933" s="19"/>
      <c r="U933" s="17"/>
      <c r="V933" s="17"/>
      <c r="W933" s="17"/>
    </row>
    <row r="934" spans="4:23" x14ac:dyDescent="0.2">
      <c r="D934" s="149"/>
      <c r="G934" s="8"/>
      <c r="H934" s="17"/>
      <c r="I934" s="20"/>
      <c r="J934" s="104"/>
      <c r="N934"/>
      <c r="O934" s="2"/>
      <c r="S934" s="19"/>
      <c r="U934" s="17"/>
      <c r="V934" s="17"/>
      <c r="W934" s="17"/>
    </row>
    <row r="935" spans="4:23" x14ac:dyDescent="0.2">
      <c r="D935" s="149"/>
      <c r="G935" s="8"/>
      <c r="H935" s="17"/>
      <c r="I935" s="20"/>
      <c r="J935" s="104"/>
      <c r="N935"/>
      <c r="O935" s="2"/>
      <c r="S935" s="19"/>
      <c r="U935" s="17"/>
      <c r="V935" s="17"/>
      <c r="W935" s="17"/>
    </row>
    <row r="936" spans="4:23" x14ac:dyDescent="0.2">
      <c r="D936" s="149"/>
      <c r="G936" s="8"/>
      <c r="H936" s="17"/>
      <c r="I936" s="20"/>
      <c r="J936" s="104"/>
      <c r="N936"/>
      <c r="O936" s="2"/>
      <c r="S936" s="19"/>
      <c r="U936" s="17"/>
      <c r="V936" s="17"/>
      <c r="W936" s="17"/>
    </row>
    <row r="937" spans="4:23" x14ac:dyDescent="0.2">
      <c r="D937" s="149"/>
      <c r="G937" s="8"/>
      <c r="H937" s="17"/>
      <c r="I937" s="20"/>
      <c r="J937" s="104"/>
      <c r="N937"/>
      <c r="O937" s="2"/>
      <c r="S937" s="19"/>
      <c r="U937" s="17"/>
      <c r="V937" s="17"/>
      <c r="W937" s="17"/>
    </row>
    <row r="938" spans="4:23" x14ac:dyDescent="0.2">
      <c r="D938" s="149"/>
      <c r="G938" s="8"/>
      <c r="H938" s="17"/>
      <c r="I938" s="20"/>
      <c r="J938" s="104"/>
      <c r="N938"/>
      <c r="O938" s="2"/>
      <c r="S938" s="19"/>
      <c r="U938" s="17"/>
      <c r="V938" s="17"/>
      <c r="W938" s="17"/>
    </row>
    <row r="939" spans="4:23" x14ac:dyDescent="0.2">
      <c r="D939" s="149"/>
      <c r="G939" s="8"/>
      <c r="H939" s="17"/>
      <c r="I939" s="20"/>
      <c r="J939" s="104"/>
      <c r="N939"/>
      <c r="O939" s="2"/>
      <c r="S939" s="19"/>
      <c r="U939" s="17"/>
      <c r="V939" s="17"/>
      <c r="W939" s="17"/>
    </row>
    <row r="940" spans="4:23" x14ac:dyDescent="0.2">
      <c r="D940" s="149"/>
      <c r="G940" s="8"/>
      <c r="H940" s="17"/>
      <c r="I940" s="20"/>
      <c r="J940" s="104"/>
      <c r="N940"/>
      <c r="O940" s="2"/>
      <c r="S940" s="19"/>
      <c r="U940" s="17"/>
      <c r="V940" s="17"/>
      <c r="W940" s="17"/>
    </row>
    <row r="941" spans="4:23" x14ac:dyDescent="0.2">
      <c r="D941" s="149"/>
      <c r="G941" s="8"/>
      <c r="H941" s="17"/>
      <c r="I941" s="20"/>
      <c r="J941" s="104"/>
      <c r="N941"/>
      <c r="O941" s="2"/>
      <c r="S941" s="19"/>
      <c r="U941" s="17"/>
      <c r="V941" s="17"/>
      <c r="W941" s="17"/>
    </row>
    <row r="942" spans="4:23" x14ac:dyDescent="0.2">
      <c r="D942" s="149"/>
      <c r="G942" s="8"/>
      <c r="H942" s="17"/>
      <c r="I942" s="20"/>
      <c r="J942" s="104"/>
      <c r="N942"/>
      <c r="O942" s="2"/>
      <c r="S942" s="19"/>
      <c r="U942" s="17"/>
      <c r="V942" s="17"/>
      <c r="W942" s="17"/>
    </row>
    <row r="943" spans="4:23" x14ac:dyDescent="0.2">
      <c r="D943" s="149"/>
      <c r="G943" s="8"/>
      <c r="H943" s="17"/>
      <c r="I943" s="20"/>
      <c r="J943" s="104"/>
      <c r="N943"/>
      <c r="O943" s="2"/>
      <c r="S943" s="19"/>
      <c r="U943" s="17"/>
      <c r="V943" s="17"/>
      <c r="W943" s="17"/>
    </row>
    <row r="944" spans="4:23" x14ac:dyDescent="0.2">
      <c r="D944" s="149"/>
      <c r="G944" s="8"/>
      <c r="H944" s="17"/>
      <c r="I944" s="20"/>
      <c r="J944" s="104"/>
      <c r="N944"/>
      <c r="O944" s="2"/>
      <c r="S944" s="19"/>
      <c r="U944" s="17"/>
      <c r="V944" s="17"/>
      <c r="W944" s="17"/>
    </row>
    <row r="945" spans="4:23" x14ac:dyDescent="0.2">
      <c r="D945" s="149"/>
      <c r="G945" s="8"/>
      <c r="H945" s="17"/>
      <c r="I945" s="20"/>
      <c r="J945" s="104"/>
      <c r="N945"/>
      <c r="O945" s="2"/>
      <c r="S945" s="19"/>
      <c r="U945" s="17"/>
      <c r="V945" s="17"/>
      <c r="W945" s="17"/>
    </row>
    <row r="946" spans="4:23" x14ac:dyDescent="0.2">
      <c r="D946" s="149"/>
      <c r="G946" s="8"/>
      <c r="H946" s="17"/>
      <c r="I946" s="20"/>
      <c r="J946" s="104"/>
      <c r="N946"/>
      <c r="O946" s="2"/>
      <c r="S946" s="19"/>
      <c r="U946" s="17"/>
      <c r="V946" s="17"/>
      <c r="W946" s="17"/>
    </row>
    <row r="947" spans="4:23" x14ac:dyDescent="0.2">
      <c r="D947" s="149"/>
      <c r="G947" s="8"/>
      <c r="H947" s="17"/>
      <c r="I947" s="20"/>
      <c r="J947" s="104"/>
      <c r="N947"/>
      <c r="O947" s="2"/>
      <c r="S947" s="19"/>
      <c r="U947" s="17"/>
      <c r="V947" s="17"/>
      <c r="W947" s="17"/>
    </row>
    <row r="948" spans="4:23" x14ac:dyDescent="0.2">
      <c r="D948" s="149"/>
      <c r="G948" s="8"/>
      <c r="H948" s="17"/>
      <c r="I948" s="20"/>
      <c r="J948" s="104"/>
      <c r="N948"/>
      <c r="O948" s="2"/>
      <c r="S948" s="19"/>
      <c r="U948" s="17"/>
      <c r="V948" s="17"/>
      <c r="W948" s="17"/>
    </row>
    <row r="949" spans="4:23" x14ac:dyDescent="0.2">
      <c r="D949" s="149"/>
      <c r="G949" s="8"/>
      <c r="H949" s="17"/>
      <c r="I949" s="20"/>
      <c r="J949" s="104"/>
      <c r="N949"/>
      <c r="O949" s="2"/>
      <c r="S949" s="19"/>
      <c r="U949" s="17"/>
      <c r="V949" s="17"/>
      <c r="W949" s="17"/>
    </row>
    <row r="950" spans="4:23" x14ac:dyDescent="0.2">
      <c r="D950" s="149"/>
      <c r="G950" s="8"/>
      <c r="H950" s="17"/>
      <c r="I950" s="20"/>
      <c r="J950" s="104"/>
      <c r="N950"/>
      <c r="O950" s="2"/>
      <c r="S950" s="19"/>
      <c r="U950" s="17"/>
      <c r="V950" s="17"/>
      <c r="W950" s="17"/>
    </row>
    <row r="951" spans="4:23" x14ac:dyDescent="0.2">
      <c r="D951" s="149"/>
      <c r="G951" s="8"/>
      <c r="H951" s="17"/>
      <c r="I951" s="20"/>
      <c r="J951" s="104"/>
      <c r="N951"/>
      <c r="O951" s="2"/>
      <c r="S951" s="19"/>
      <c r="U951" s="17"/>
      <c r="V951" s="17"/>
      <c r="W951" s="17"/>
    </row>
    <row r="952" spans="4:23" x14ac:dyDescent="0.2">
      <c r="D952" s="149"/>
      <c r="G952" s="8"/>
      <c r="H952" s="17"/>
      <c r="I952" s="20"/>
      <c r="J952" s="104"/>
      <c r="N952"/>
      <c r="O952" s="2"/>
      <c r="S952" s="19"/>
      <c r="U952" s="17"/>
      <c r="V952" s="17"/>
      <c r="W952" s="17"/>
    </row>
    <row r="953" spans="4:23" x14ac:dyDescent="0.2">
      <c r="D953" s="149"/>
      <c r="G953" s="8"/>
      <c r="H953" s="17"/>
      <c r="I953" s="20"/>
      <c r="J953" s="104"/>
      <c r="N953"/>
      <c r="O953" s="2"/>
      <c r="S953" s="19"/>
      <c r="U953" s="17"/>
      <c r="V953" s="17"/>
      <c r="W953" s="17"/>
    </row>
    <row r="954" spans="4:23" x14ac:dyDescent="0.2">
      <c r="D954" s="149"/>
      <c r="G954" s="8"/>
      <c r="H954" s="17"/>
      <c r="I954" s="20"/>
      <c r="J954" s="104"/>
      <c r="N954"/>
      <c r="O954" s="2"/>
      <c r="S954" s="19"/>
      <c r="U954" s="17"/>
      <c r="V954" s="17"/>
      <c r="W954" s="17"/>
    </row>
    <row r="955" spans="4:23" x14ac:dyDescent="0.2">
      <c r="D955" s="149"/>
      <c r="G955" s="8"/>
      <c r="H955" s="17"/>
      <c r="I955" s="20"/>
      <c r="J955" s="104"/>
      <c r="N955"/>
      <c r="O955" s="2"/>
      <c r="S955" s="19"/>
      <c r="U955" s="17"/>
      <c r="V955" s="17"/>
      <c r="W955" s="17"/>
    </row>
    <row r="956" spans="4:23" x14ac:dyDescent="0.2">
      <c r="D956" s="149"/>
      <c r="G956" s="8"/>
      <c r="H956" s="17"/>
      <c r="I956" s="20"/>
      <c r="J956" s="104"/>
      <c r="N956"/>
      <c r="O956" s="2"/>
      <c r="S956" s="19"/>
      <c r="U956" s="17"/>
      <c r="V956" s="17"/>
      <c r="W956" s="17"/>
    </row>
    <row r="957" spans="4:23" x14ac:dyDescent="0.2">
      <c r="D957" s="149"/>
      <c r="G957" s="8"/>
      <c r="H957" s="17"/>
      <c r="I957" s="20"/>
      <c r="J957" s="104"/>
      <c r="N957"/>
      <c r="O957" s="2"/>
      <c r="S957" s="19"/>
      <c r="U957" s="17"/>
      <c r="V957" s="17"/>
      <c r="W957" s="17"/>
    </row>
    <row r="958" spans="4:23" x14ac:dyDescent="0.2">
      <c r="D958" s="149"/>
      <c r="G958" s="8"/>
      <c r="H958" s="17"/>
      <c r="I958" s="20"/>
      <c r="J958" s="104"/>
      <c r="N958"/>
      <c r="O958" s="2"/>
      <c r="S958" s="19"/>
      <c r="U958" s="17"/>
      <c r="V958" s="17"/>
      <c r="W958" s="17"/>
    </row>
    <row r="959" spans="4:23" x14ac:dyDescent="0.2">
      <c r="D959" s="149"/>
      <c r="G959" s="8"/>
      <c r="H959" s="17"/>
      <c r="I959" s="20"/>
      <c r="J959" s="104"/>
      <c r="N959"/>
      <c r="O959" s="2"/>
      <c r="S959" s="19"/>
      <c r="U959" s="17"/>
      <c r="V959" s="17"/>
      <c r="W959" s="17"/>
    </row>
    <row r="960" spans="4:23" x14ac:dyDescent="0.2">
      <c r="D960" s="149"/>
      <c r="G960" s="8"/>
      <c r="H960" s="17"/>
      <c r="I960" s="20"/>
      <c r="J960" s="104"/>
      <c r="N960"/>
      <c r="O960" s="2"/>
      <c r="S960" s="19"/>
      <c r="U960" s="17"/>
      <c r="V960" s="17"/>
      <c r="W960" s="17"/>
    </row>
    <row r="961" spans="4:23" x14ac:dyDescent="0.2">
      <c r="D961" s="149"/>
      <c r="G961" s="8"/>
      <c r="H961" s="17"/>
      <c r="I961" s="20"/>
      <c r="J961" s="104"/>
      <c r="N961"/>
      <c r="O961" s="2"/>
      <c r="S961" s="19"/>
      <c r="U961" s="17"/>
      <c r="V961" s="17"/>
      <c r="W961" s="17"/>
    </row>
    <row r="962" spans="4:23" x14ac:dyDescent="0.2">
      <c r="D962" s="149"/>
      <c r="G962" s="8"/>
      <c r="H962" s="17"/>
      <c r="I962" s="20"/>
      <c r="J962" s="104"/>
      <c r="N962"/>
      <c r="O962" s="2"/>
      <c r="S962" s="19"/>
      <c r="U962" s="17"/>
      <c r="V962" s="17"/>
      <c r="W962" s="17"/>
    </row>
    <row r="963" spans="4:23" x14ac:dyDescent="0.2">
      <c r="D963" s="149"/>
      <c r="G963" s="8"/>
      <c r="H963" s="17"/>
      <c r="I963" s="20"/>
      <c r="J963" s="104"/>
      <c r="N963"/>
      <c r="O963" s="2"/>
      <c r="S963" s="19"/>
      <c r="U963" s="17"/>
      <c r="V963" s="17"/>
      <c r="W963" s="17"/>
    </row>
    <row r="964" spans="4:23" x14ac:dyDescent="0.2">
      <c r="D964" s="149"/>
      <c r="G964" s="8"/>
      <c r="H964" s="17"/>
      <c r="I964" s="20"/>
      <c r="J964" s="104"/>
      <c r="N964"/>
      <c r="O964" s="2"/>
      <c r="S964" s="19"/>
      <c r="U964" s="17"/>
      <c r="V964" s="17"/>
      <c r="W964" s="17"/>
    </row>
    <row r="965" spans="4:23" x14ac:dyDescent="0.2">
      <c r="D965" s="149"/>
      <c r="G965" s="8"/>
      <c r="H965" s="17"/>
      <c r="I965" s="20"/>
      <c r="J965" s="104"/>
      <c r="N965"/>
      <c r="O965" s="2"/>
      <c r="S965" s="19"/>
      <c r="U965" s="17"/>
      <c r="V965" s="17"/>
      <c r="W965" s="17"/>
    </row>
    <row r="966" spans="4:23" x14ac:dyDescent="0.2">
      <c r="D966" s="149"/>
      <c r="G966" s="8"/>
      <c r="H966" s="17"/>
      <c r="I966" s="20"/>
      <c r="J966" s="104"/>
      <c r="N966"/>
      <c r="O966" s="2"/>
      <c r="S966" s="19"/>
      <c r="U966" s="17"/>
      <c r="V966" s="17"/>
      <c r="W966" s="17"/>
    </row>
    <row r="967" spans="4:23" x14ac:dyDescent="0.2">
      <c r="D967" s="149"/>
      <c r="G967" s="8"/>
      <c r="H967" s="17"/>
      <c r="I967" s="20"/>
      <c r="J967" s="104"/>
      <c r="N967"/>
      <c r="O967" s="2"/>
      <c r="S967" s="19"/>
      <c r="U967" s="17"/>
      <c r="V967" s="17"/>
      <c r="W967" s="17"/>
    </row>
    <row r="968" spans="4:23" x14ac:dyDescent="0.2">
      <c r="D968" s="149"/>
      <c r="G968" s="8"/>
      <c r="H968" s="17"/>
      <c r="I968" s="20"/>
      <c r="J968" s="104"/>
      <c r="N968"/>
      <c r="O968" s="2"/>
      <c r="S968" s="19"/>
      <c r="U968" s="17"/>
      <c r="V968" s="17"/>
      <c r="W968" s="17"/>
    </row>
    <row r="969" spans="4:23" x14ac:dyDescent="0.2">
      <c r="D969" s="149"/>
      <c r="G969" s="8"/>
      <c r="H969" s="17"/>
      <c r="I969" s="20"/>
      <c r="J969" s="104"/>
      <c r="N969"/>
      <c r="O969" s="2"/>
      <c r="S969" s="19"/>
      <c r="U969" s="17"/>
      <c r="V969" s="17"/>
      <c r="W969" s="17"/>
    </row>
    <row r="970" spans="4:23" x14ac:dyDescent="0.2">
      <c r="D970" s="149"/>
      <c r="G970" s="8"/>
      <c r="H970" s="17"/>
      <c r="I970" s="20"/>
      <c r="J970" s="104"/>
      <c r="N970"/>
      <c r="O970" s="2"/>
      <c r="S970" s="19"/>
      <c r="U970" s="17"/>
      <c r="V970" s="17"/>
      <c r="W970" s="17"/>
    </row>
    <row r="971" spans="4:23" x14ac:dyDescent="0.2">
      <c r="D971" s="149"/>
      <c r="G971" s="8"/>
      <c r="H971" s="17"/>
      <c r="I971" s="20"/>
      <c r="J971" s="104"/>
      <c r="N971"/>
      <c r="O971" s="2"/>
      <c r="S971" s="19"/>
      <c r="U971" s="17"/>
      <c r="V971" s="17"/>
      <c r="W971" s="17"/>
    </row>
    <row r="972" spans="4:23" x14ac:dyDescent="0.2">
      <c r="D972" s="149"/>
      <c r="G972" s="8"/>
      <c r="H972" s="17"/>
      <c r="I972" s="20"/>
      <c r="J972" s="104"/>
      <c r="N972"/>
      <c r="O972" s="2"/>
      <c r="S972" s="19"/>
      <c r="U972" s="17"/>
      <c r="V972" s="17"/>
      <c r="W972" s="17"/>
    </row>
    <row r="973" spans="4:23" x14ac:dyDescent="0.2">
      <c r="D973" s="149"/>
      <c r="G973" s="8"/>
      <c r="H973" s="17"/>
      <c r="I973" s="20"/>
      <c r="J973" s="104"/>
      <c r="N973"/>
      <c r="O973" s="2"/>
      <c r="S973" s="19"/>
      <c r="U973" s="17"/>
      <c r="V973" s="17"/>
      <c r="W973" s="17"/>
    </row>
    <row r="974" spans="4:23" x14ac:dyDescent="0.2">
      <c r="D974" s="149"/>
      <c r="G974" s="8"/>
      <c r="H974" s="17"/>
      <c r="I974" s="20"/>
      <c r="J974" s="104"/>
      <c r="N974"/>
      <c r="O974" s="2"/>
      <c r="S974" s="19"/>
      <c r="U974" s="17"/>
      <c r="V974" s="17"/>
      <c r="W974" s="17"/>
    </row>
    <row r="975" spans="4:23" x14ac:dyDescent="0.2">
      <c r="D975" s="149"/>
      <c r="G975" s="8"/>
      <c r="H975" s="17"/>
      <c r="I975" s="20"/>
      <c r="J975" s="104"/>
      <c r="N975"/>
      <c r="O975" s="2"/>
      <c r="S975" s="19"/>
      <c r="U975" s="17"/>
      <c r="V975" s="17"/>
      <c r="W975" s="17"/>
    </row>
    <row r="976" spans="4:23" x14ac:dyDescent="0.2">
      <c r="D976" s="149"/>
      <c r="G976" s="8"/>
      <c r="H976" s="17"/>
      <c r="I976" s="20"/>
      <c r="J976" s="104"/>
      <c r="N976"/>
      <c r="O976" s="2"/>
      <c r="S976" s="19"/>
      <c r="U976" s="17"/>
      <c r="V976" s="17"/>
      <c r="W976" s="17"/>
    </row>
    <row r="977" spans="4:23" x14ac:dyDescent="0.2">
      <c r="D977" s="149"/>
      <c r="G977" s="8"/>
      <c r="H977" s="17"/>
      <c r="I977" s="20"/>
      <c r="J977" s="104"/>
      <c r="N977"/>
      <c r="O977" s="2"/>
      <c r="S977" s="19"/>
      <c r="U977" s="17"/>
      <c r="V977" s="17"/>
      <c r="W977" s="17"/>
    </row>
    <row r="978" spans="4:23" x14ac:dyDescent="0.2">
      <c r="D978" s="149"/>
      <c r="G978" s="8"/>
      <c r="H978" s="17"/>
      <c r="I978" s="20"/>
      <c r="J978" s="104"/>
      <c r="N978"/>
      <c r="O978" s="2"/>
      <c r="S978" s="19"/>
      <c r="U978" s="17"/>
      <c r="V978" s="17"/>
      <c r="W978" s="17"/>
    </row>
    <row r="979" spans="4:23" x14ac:dyDescent="0.2">
      <c r="D979" s="149"/>
      <c r="G979" s="8"/>
      <c r="H979" s="17"/>
      <c r="I979" s="20"/>
      <c r="J979" s="104"/>
      <c r="N979"/>
      <c r="O979" s="2"/>
      <c r="S979" s="19"/>
      <c r="U979" s="17"/>
      <c r="V979" s="17"/>
      <c r="W979" s="17"/>
    </row>
    <row r="980" spans="4:23" x14ac:dyDescent="0.2">
      <c r="D980" s="149"/>
      <c r="G980" s="8"/>
      <c r="H980" s="17"/>
      <c r="I980" s="20"/>
      <c r="J980" s="104"/>
      <c r="N980"/>
      <c r="O980" s="2"/>
      <c r="S980" s="19"/>
      <c r="U980" s="17"/>
      <c r="V980" s="17"/>
      <c r="W980" s="17"/>
    </row>
    <row r="981" spans="4:23" x14ac:dyDescent="0.2">
      <c r="D981" s="149"/>
      <c r="G981" s="8"/>
      <c r="H981" s="17"/>
      <c r="I981" s="20"/>
      <c r="J981" s="104"/>
      <c r="N981"/>
      <c r="O981" s="2"/>
      <c r="S981" s="19"/>
      <c r="U981" s="17"/>
      <c r="V981" s="17"/>
      <c r="W981" s="17"/>
    </row>
    <row r="982" spans="4:23" x14ac:dyDescent="0.2">
      <c r="D982" s="149"/>
      <c r="G982" s="8"/>
      <c r="H982" s="17"/>
      <c r="I982" s="20"/>
      <c r="J982" s="104"/>
      <c r="N982"/>
      <c r="O982" s="2"/>
      <c r="S982" s="19"/>
      <c r="U982" s="17"/>
      <c r="V982" s="17"/>
      <c r="W982" s="17"/>
    </row>
    <row r="983" spans="4:23" x14ac:dyDescent="0.2">
      <c r="D983" s="149"/>
      <c r="G983" s="8"/>
      <c r="H983" s="17"/>
      <c r="I983" s="20"/>
      <c r="J983" s="104"/>
      <c r="N983"/>
      <c r="O983" s="2"/>
      <c r="S983" s="19"/>
      <c r="U983" s="17"/>
      <c r="V983" s="17"/>
      <c r="W983" s="17"/>
    </row>
    <row r="984" spans="4:23" x14ac:dyDescent="0.2">
      <c r="D984" s="149"/>
      <c r="G984" s="8"/>
      <c r="H984" s="17"/>
      <c r="I984" s="20"/>
      <c r="J984" s="104"/>
      <c r="N984"/>
      <c r="O984" s="2"/>
      <c r="S984" s="19"/>
      <c r="U984" s="17"/>
      <c r="V984" s="17"/>
      <c r="W984" s="17"/>
    </row>
    <row r="985" spans="4:23" x14ac:dyDescent="0.2">
      <c r="D985" s="149"/>
      <c r="G985" s="8"/>
      <c r="H985" s="17"/>
      <c r="I985" s="20"/>
      <c r="J985" s="104"/>
      <c r="N985"/>
      <c r="O985" s="2"/>
      <c r="S985" s="19"/>
      <c r="U985" s="17"/>
      <c r="V985" s="17"/>
      <c r="W985" s="17"/>
    </row>
    <row r="986" spans="4:23" x14ac:dyDescent="0.2">
      <c r="D986" s="149"/>
      <c r="G986" s="8"/>
      <c r="H986" s="17"/>
      <c r="I986" s="20"/>
      <c r="J986" s="104"/>
      <c r="N986"/>
      <c r="O986" s="2"/>
      <c r="S986" s="19"/>
      <c r="U986" s="17"/>
      <c r="V986" s="17"/>
      <c r="W986" s="17"/>
    </row>
    <row r="987" spans="4:23" x14ac:dyDescent="0.2">
      <c r="D987" s="149"/>
      <c r="G987" s="8"/>
      <c r="H987" s="17"/>
      <c r="I987" s="20"/>
      <c r="J987" s="104"/>
      <c r="N987"/>
      <c r="O987" s="2"/>
      <c r="S987" s="19"/>
      <c r="U987" s="17"/>
      <c r="V987" s="17"/>
      <c r="W987" s="17"/>
    </row>
    <row r="988" spans="4:23" x14ac:dyDescent="0.2">
      <c r="D988" s="149"/>
      <c r="G988" s="8"/>
      <c r="H988" s="17"/>
      <c r="I988" s="20"/>
      <c r="J988" s="104"/>
      <c r="N988"/>
      <c r="O988" s="2"/>
      <c r="S988" s="19"/>
      <c r="U988" s="17"/>
      <c r="V988" s="17"/>
      <c r="W988" s="17"/>
    </row>
    <row r="989" spans="4:23" x14ac:dyDescent="0.2">
      <c r="D989" s="149"/>
      <c r="G989" s="8"/>
      <c r="H989" s="17"/>
      <c r="I989" s="20"/>
      <c r="J989" s="104"/>
      <c r="N989"/>
      <c r="O989" s="2"/>
      <c r="S989" s="19"/>
      <c r="U989" s="17"/>
      <c r="V989" s="17"/>
      <c r="W989" s="17"/>
    </row>
    <row r="990" spans="4:23" x14ac:dyDescent="0.2">
      <c r="D990" s="149"/>
      <c r="G990" s="8"/>
      <c r="H990" s="17"/>
      <c r="I990" s="20"/>
      <c r="J990" s="104"/>
      <c r="N990"/>
      <c r="O990" s="2"/>
      <c r="S990" s="19"/>
      <c r="U990" s="17"/>
      <c r="V990" s="17"/>
      <c r="W990" s="17"/>
    </row>
    <row r="991" spans="4:23" x14ac:dyDescent="0.2">
      <c r="D991" s="149"/>
      <c r="G991" s="8"/>
      <c r="H991" s="17"/>
      <c r="I991" s="20"/>
      <c r="J991" s="104"/>
      <c r="N991"/>
      <c r="O991" s="2"/>
      <c r="S991" s="19"/>
      <c r="U991" s="17"/>
      <c r="V991" s="17"/>
      <c r="W991" s="17"/>
    </row>
    <row r="992" spans="4:23" x14ac:dyDescent="0.2">
      <c r="D992" s="149"/>
      <c r="G992" s="8"/>
      <c r="H992" s="17"/>
      <c r="I992" s="20"/>
      <c r="J992" s="104"/>
      <c r="N992"/>
      <c r="O992" s="2"/>
      <c r="S992" s="19"/>
      <c r="U992" s="17"/>
      <c r="V992" s="17"/>
      <c r="W992" s="17"/>
    </row>
    <row r="993" spans="4:23" x14ac:dyDescent="0.2">
      <c r="D993" s="149"/>
      <c r="G993" s="8"/>
      <c r="H993" s="17"/>
      <c r="I993" s="20"/>
      <c r="J993" s="104"/>
      <c r="N993"/>
      <c r="O993" s="2"/>
      <c r="S993" s="19"/>
      <c r="U993" s="17"/>
      <c r="V993" s="17"/>
      <c r="W993" s="17"/>
    </row>
    <row r="994" spans="4:23" x14ac:dyDescent="0.2">
      <c r="D994" s="149"/>
      <c r="G994" s="8"/>
      <c r="H994" s="17"/>
      <c r="I994" s="20"/>
      <c r="J994" s="104"/>
      <c r="N994"/>
      <c r="O994" s="2"/>
      <c r="S994" s="19"/>
      <c r="U994" s="17"/>
      <c r="V994" s="17"/>
      <c r="W994" s="17"/>
    </row>
    <row r="995" spans="4:23" x14ac:dyDescent="0.2">
      <c r="D995" s="149"/>
      <c r="G995" s="8"/>
      <c r="H995" s="17"/>
      <c r="I995" s="20"/>
      <c r="J995" s="104"/>
      <c r="N995"/>
      <c r="O995" s="2"/>
      <c r="S995" s="19"/>
      <c r="U995" s="17"/>
      <c r="V995" s="17"/>
      <c r="W995" s="17"/>
    </row>
    <row r="996" spans="4:23" x14ac:dyDescent="0.2">
      <c r="D996" s="149"/>
      <c r="G996" s="8"/>
      <c r="H996" s="17"/>
      <c r="I996" s="20"/>
      <c r="J996" s="104"/>
      <c r="N996"/>
      <c r="O996" s="2"/>
      <c r="S996" s="19"/>
      <c r="U996" s="17"/>
      <c r="V996" s="17"/>
      <c r="W996" s="17"/>
    </row>
    <row r="997" spans="4:23" x14ac:dyDescent="0.2">
      <c r="D997" s="149"/>
      <c r="G997" s="8"/>
      <c r="H997" s="17"/>
      <c r="I997" s="20"/>
      <c r="J997" s="104"/>
      <c r="N997"/>
      <c r="O997" s="2"/>
      <c r="S997" s="19"/>
      <c r="U997" s="17"/>
      <c r="V997" s="17"/>
      <c r="W997" s="17"/>
    </row>
    <row r="998" spans="4:23" x14ac:dyDescent="0.2">
      <c r="D998" s="149"/>
      <c r="G998" s="8"/>
      <c r="H998" s="17"/>
      <c r="I998" s="20"/>
      <c r="J998" s="104"/>
      <c r="N998"/>
      <c r="O998" s="2"/>
      <c r="S998" s="19"/>
      <c r="U998" s="17"/>
      <c r="V998" s="17"/>
      <c r="W998" s="17"/>
    </row>
    <row r="999" spans="4:23" x14ac:dyDescent="0.2">
      <c r="D999" s="149"/>
      <c r="G999" s="8"/>
      <c r="H999" s="17"/>
      <c r="I999" s="20"/>
      <c r="J999" s="104"/>
      <c r="N999"/>
      <c r="O999" s="2"/>
      <c r="S999" s="19"/>
      <c r="U999" s="17"/>
      <c r="V999" s="17"/>
      <c r="W999" s="17"/>
    </row>
    <row r="1000" spans="4:23" x14ac:dyDescent="0.2">
      <c r="D1000" s="149"/>
      <c r="G1000" s="8"/>
      <c r="H1000" s="17"/>
      <c r="I1000" s="20"/>
      <c r="J1000" s="104"/>
      <c r="N1000"/>
      <c r="O1000" s="2"/>
      <c r="S1000" s="19"/>
      <c r="U1000" s="17"/>
      <c r="V1000" s="17"/>
      <c r="W1000" s="17"/>
    </row>
    <row r="1001" spans="4:23" x14ac:dyDescent="0.2">
      <c r="D1001" s="149"/>
      <c r="G1001" s="8"/>
      <c r="H1001" s="17"/>
      <c r="I1001" s="20"/>
      <c r="J1001" s="104"/>
      <c r="N1001"/>
      <c r="O1001" s="2"/>
      <c r="S1001" s="19"/>
      <c r="U1001" s="17"/>
      <c r="V1001" s="17"/>
      <c r="W1001" s="17"/>
    </row>
    <row r="1002" spans="4:23" x14ac:dyDescent="0.2">
      <c r="D1002" s="149"/>
      <c r="G1002" s="8"/>
      <c r="H1002" s="17"/>
      <c r="I1002" s="20"/>
      <c r="J1002" s="104"/>
      <c r="N1002"/>
      <c r="O1002" s="2"/>
      <c r="S1002" s="19"/>
      <c r="U1002" s="17"/>
      <c r="V1002" s="17"/>
      <c r="W1002" s="17"/>
    </row>
    <row r="1003" spans="4:23" x14ac:dyDescent="0.2">
      <c r="D1003" s="149"/>
      <c r="G1003" s="8"/>
      <c r="H1003" s="17"/>
      <c r="I1003" s="20"/>
      <c r="J1003" s="104"/>
      <c r="N1003"/>
      <c r="O1003" s="2"/>
      <c r="S1003" s="19"/>
      <c r="U1003" s="17"/>
      <c r="V1003" s="17"/>
      <c r="W1003" s="17"/>
    </row>
    <row r="1004" spans="4:23" x14ac:dyDescent="0.2">
      <c r="D1004" s="149"/>
      <c r="G1004" s="8"/>
      <c r="H1004" s="17"/>
      <c r="I1004" s="20"/>
      <c r="J1004" s="104"/>
      <c r="N1004"/>
      <c r="O1004" s="2"/>
      <c r="S1004" s="19"/>
      <c r="U1004" s="17"/>
      <c r="V1004" s="17"/>
      <c r="W1004" s="17"/>
    </row>
    <row r="1005" spans="4:23" x14ac:dyDescent="0.2">
      <c r="D1005" s="149"/>
      <c r="G1005" s="8"/>
      <c r="H1005" s="17"/>
      <c r="I1005" s="20"/>
      <c r="J1005" s="104"/>
      <c r="N1005"/>
      <c r="O1005" s="2"/>
      <c r="S1005" s="19"/>
      <c r="U1005" s="17"/>
      <c r="V1005" s="17"/>
      <c r="W1005" s="17"/>
    </row>
    <row r="1006" spans="4:23" x14ac:dyDescent="0.2">
      <c r="D1006" s="149"/>
      <c r="G1006" s="8"/>
      <c r="H1006" s="17"/>
      <c r="I1006" s="20"/>
      <c r="J1006" s="104"/>
      <c r="N1006"/>
      <c r="O1006" s="2"/>
      <c r="S1006" s="19"/>
      <c r="U1006" s="17"/>
      <c r="V1006" s="17"/>
      <c r="W1006" s="17"/>
    </row>
    <row r="1007" spans="4:23" x14ac:dyDescent="0.2">
      <c r="D1007" s="149"/>
      <c r="G1007" s="8"/>
      <c r="H1007" s="17"/>
      <c r="I1007" s="20"/>
      <c r="J1007" s="104"/>
      <c r="N1007"/>
      <c r="O1007" s="2"/>
      <c r="S1007" s="19"/>
      <c r="U1007" s="17"/>
      <c r="V1007" s="17"/>
      <c r="W1007" s="17"/>
    </row>
    <row r="1008" spans="4:23" x14ac:dyDescent="0.2">
      <c r="D1008" s="149"/>
      <c r="G1008" s="8"/>
      <c r="H1008" s="17"/>
      <c r="I1008" s="20"/>
      <c r="J1008" s="104"/>
      <c r="N1008"/>
      <c r="O1008" s="2"/>
      <c r="S1008" s="19"/>
      <c r="U1008" s="17"/>
      <c r="V1008" s="17"/>
      <c r="W1008" s="17"/>
    </row>
    <row r="1009" spans="4:23" x14ac:dyDescent="0.2">
      <c r="D1009" s="149"/>
      <c r="G1009" s="8"/>
      <c r="H1009" s="17"/>
      <c r="I1009" s="20"/>
      <c r="J1009" s="104"/>
      <c r="N1009"/>
      <c r="O1009" s="2"/>
      <c r="S1009" s="19"/>
      <c r="U1009" s="17"/>
      <c r="V1009" s="17"/>
      <c r="W1009" s="17"/>
    </row>
    <row r="1010" spans="4:23" x14ac:dyDescent="0.2">
      <c r="D1010" s="149"/>
      <c r="G1010" s="8"/>
      <c r="H1010" s="17"/>
      <c r="I1010" s="20"/>
      <c r="J1010" s="104"/>
      <c r="N1010"/>
      <c r="O1010" s="2"/>
      <c r="S1010" s="19"/>
      <c r="U1010" s="17"/>
      <c r="V1010" s="17"/>
      <c r="W1010" s="17"/>
    </row>
    <row r="1011" spans="4:23" x14ac:dyDescent="0.2">
      <c r="D1011" s="149"/>
      <c r="G1011" s="8"/>
      <c r="H1011" s="17"/>
      <c r="I1011" s="20"/>
      <c r="J1011" s="104"/>
      <c r="N1011"/>
      <c r="O1011" s="2"/>
      <c r="S1011" s="19"/>
      <c r="U1011" s="17"/>
      <c r="V1011" s="17"/>
      <c r="W1011" s="17"/>
    </row>
    <row r="1012" spans="4:23" x14ac:dyDescent="0.2">
      <c r="D1012" s="149"/>
      <c r="G1012" s="8"/>
      <c r="H1012" s="17"/>
      <c r="I1012" s="20"/>
      <c r="J1012" s="104"/>
      <c r="N1012"/>
      <c r="O1012" s="2"/>
      <c r="S1012" s="19"/>
      <c r="U1012" s="17"/>
      <c r="V1012" s="17"/>
      <c r="W1012" s="17"/>
    </row>
    <row r="1013" spans="4:23" x14ac:dyDescent="0.2">
      <c r="D1013" s="149"/>
      <c r="G1013" s="8"/>
      <c r="H1013" s="17"/>
      <c r="I1013" s="20"/>
      <c r="J1013" s="104"/>
      <c r="N1013"/>
      <c r="O1013" s="2"/>
      <c r="S1013" s="19"/>
      <c r="U1013" s="17"/>
      <c r="V1013" s="17"/>
      <c r="W1013" s="17"/>
    </row>
    <row r="1014" spans="4:23" x14ac:dyDescent="0.2">
      <c r="D1014" s="149"/>
      <c r="G1014" s="8"/>
      <c r="H1014" s="17"/>
      <c r="I1014" s="20"/>
      <c r="J1014" s="104"/>
      <c r="N1014"/>
      <c r="O1014" s="2"/>
      <c r="S1014" s="19"/>
      <c r="U1014" s="17"/>
      <c r="V1014" s="17"/>
      <c r="W1014" s="17"/>
    </row>
    <row r="1015" spans="4:23" x14ac:dyDescent="0.2">
      <c r="D1015" s="149"/>
      <c r="G1015" s="8"/>
      <c r="H1015" s="17"/>
      <c r="I1015" s="20"/>
      <c r="J1015" s="104"/>
      <c r="N1015"/>
      <c r="O1015" s="2"/>
      <c r="S1015" s="19"/>
      <c r="U1015" s="17"/>
      <c r="V1015" s="17"/>
      <c r="W1015" s="17"/>
    </row>
    <row r="1016" spans="4:23" x14ac:dyDescent="0.2">
      <c r="D1016" s="149"/>
      <c r="G1016" s="8"/>
      <c r="H1016" s="17"/>
      <c r="I1016" s="20"/>
      <c r="J1016" s="104"/>
      <c r="N1016"/>
      <c r="O1016" s="2"/>
      <c r="S1016" s="19"/>
      <c r="U1016" s="17"/>
      <c r="V1016" s="17"/>
      <c r="W1016" s="17"/>
    </row>
    <row r="1017" spans="4:23" x14ac:dyDescent="0.2">
      <c r="D1017" s="149"/>
      <c r="G1017" s="8"/>
      <c r="H1017" s="17"/>
      <c r="I1017" s="20"/>
      <c r="J1017" s="104"/>
      <c r="N1017"/>
      <c r="O1017" s="2"/>
      <c r="S1017" s="19"/>
      <c r="U1017" s="17"/>
      <c r="V1017" s="17"/>
      <c r="W1017" s="17"/>
    </row>
    <row r="1018" spans="4:23" x14ac:dyDescent="0.2">
      <c r="D1018" s="149"/>
      <c r="G1018" s="8"/>
      <c r="H1018" s="17"/>
      <c r="I1018" s="20"/>
      <c r="J1018" s="104"/>
      <c r="N1018"/>
      <c r="O1018" s="2"/>
      <c r="S1018" s="19"/>
      <c r="U1018" s="17"/>
      <c r="V1018" s="17"/>
      <c r="W1018" s="17"/>
    </row>
    <row r="1019" spans="4:23" x14ac:dyDescent="0.2">
      <c r="D1019" s="149"/>
      <c r="G1019" s="8"/>
      <c r="H1019" s="17"/>
      <c r="I1019" s="20"/>
      <c r="J1019" s="104"/>
      <c r="N1019"/>
      <c r="O1019" s="2"/>
      <c r="S1019" s="19"/>
      <c r="U1019" s="17"/>
      <c r="V1019" s="17"/>
      <c r="W1019" s="17"/>
    </row>
    <row r="1020" spans="4:23" x14ac:dyDescent="0.2">
      <c r="D1020" s="149"/>
      <c r="G1020" s="8"/>
      <c r="H1020" s="17"/>
      <c r="I1020" s="20"/>
      <c r="J1020" s="104"/>
      <c r="N1020"/>
      <c r="O1020" s="2"/>
      <c r="S1020" s="19"/>
      <c r="U1020" s="17"/>
      <c r="V1020" s="17"/>
      <c r="W1020" s="17"/>
    </row>
    <row r="1021" spans="4:23" x14ac:dyDescent="0.2">
      <c r="D1021" s="149"/>
      <c r="G1021" s="8"/>
      <c r="H1021" s="17"/>
      <c r="I1021" s="20"/>
      <c r="J1021" s="104"/>
      <c r="N1021"/>
      <c r="O1021" s="2"/>
      <c r="S1021" s="19"/>
      <c r="U1021" s="17"/>
      <c r="V1021" s="17"/>
      <c r="W1021" s="17"/>
    </row>
    <row r="1022" spans="4:23" x14ac:dyDescent="0.2">
      <c r="D1022" s="149"/>
      <c r="G1022" s="8"/>
      <c r="H1022" s="17"/>
      <c r="I1022" s="20"/>
      <c r="J1022" s="104"/>
      <c r="N1022"/>
      <c r="O1022" s="2"/>
      <c r="S1022" s="19"/>
      <c r="U1022" s="17"/>
      <c r="V1022" s="17"/>
      <c r="W1022" s="17"/>
    </row>
    <row r="1023" spans="4:23" x14ac:dyDescent="0.2">
      <c r="D1023" s="149"/>
      <c r="G1023" s="8"/>
      <c r="H1023" s="17"/>
      <c r="I1023" s="20"/>
      <c r="J1023" s="104"/>
      <c r="N1023"/>
      <c r="O1023" s="2"/>
      <c r="S1023" s="19"/>
      <c r="U1023" s="17"/>
      <c r="V1023" s="17"/>
      <c r="W1023" s="17"/>
    </row>
    <row r="1024" spans="4:23" x14ac:dyDescent="0.2">
      <c r="D1024" s="149"/>
      <c r="G1024" s="8"/>
      <c r="H1024" s="17"/>
      <c r="I1024" s="20"/>
      <c r="J1024" s="104"/>
      <c r="N1024"/>
      <c r="O1024" s="2"/>
      <c r="S1024" s="19"/>
      <c r="U1024" s="17"/>
      <c r="V1024" s="17"/>
      <c r="W1024" s="17"/>
    </row>
    <row r="1025" spans="4:23" x14ac:dyDescent="0.2">
      <c r="D1025" s="149"/>
      <c r="G1025" s="8"/>
      <c r="H1025" s="17"/>
      <c r="I1025" s="20"/>
      <c r="J1025" s="104"/>
      <c r="N1025"/>
      <c r="O1025" s="2"/>
      <c r="S1025" s="19"/>
      <c r="U1025" s="17"/>
      <c r="V1025" s="17"/>
      <c r="W1025" s="17"/>
    </row>
    <row r="1026" spans="4:23" x14ac:dyDescent="0.2">
      <c r="D1026" s="149"/>
      <c r="G1026" s="8"/>
      <c r="H1026" s="17"/>
      <c r="I1026" s="20"/>
      <c r="J1026" s="104"/>
      <c r="N1026"/>
      <c r="O1026" s="2"/>
      <c r="S1026" s="19"/>
      <c r="U1026" s="17"/>
      <c r="V1026" s="17"/>
      <c r="W1026" s="17"/>
    </row>
    <row r="1027" spans="4:23" x14ac:dyDescent="0.2">
      <c r="D1027" s="149"/>
      <c r="G1027" s="8"/>
      <c r="H1027" s="17"/>
      <c r="I1027" s="20"/>
      <c r="J1027" s="104"/>
      <c r="N1027"/>
      <c r="O1027" s="2"/>
      <c r="S1027" s="19"/>
      <c r="U1027" s="17"/>
      <c r="V1027" s="17"/>
      <c r="W1027" s="17"/>
    </row>
    <row r="1028" spans="4:23" x14ac:dyDescent="0.2">
      <c r="D1028" s="149"/>
      <c r="G1028" s="8"/>
      <c r="H1028" s="17"/>
      <c r="I1028" s="20"/>
      <c r="J1028" s="104"/>
      <c r="N1028"/>
      <c r="O1028" s="2"/>
      <c r="S1028" s="19"/>
      <c r="U1028" s="17"/>
      <c r="V1028" s="17"/>
      <c r="W1028" s="17"/>
    </row>
    <row r="1029" spans="4:23" x14ac:dyDescent="0.2">
      <c r="D1029" s="149"/>
      <c r="G1029" s="8"/>
      <c r="H1029" s="17"/>
      <c r="I1029" s="20"/>
      <c r="J1029" s="104"/>
      <c r="N1029"/>
      <c r="O1029" s="2"/>
      <c r="S1029" s="19"/>
      <c r="U1029" s="17"/>
      <c r="V1029" s="17"/>
      <c r="W1029" s="17"/>
    </row>
    <row r="1030" spans="4:23" x14ac:dyDescent="0.2">
      <c r="D1030" s="149"/>
      <c r="G1030" s="8"/>
      <c r="H1030" s="17"/>
      <c r="I1030" s="20"/>
      <c r="J1030" s="104"/>
      <c r="N1030"/>
      <c r="O1030" s="2"/>
      <c r="S1030" s="19"/>
      <c r="U1030" s="17"/>
      <c r="V1030" s="17"/>
      <c r="W1030" s="17"/>
    </row>
    <row r="1031" spans="4:23" x14ac:dyDescent="0.2">
      <c r="D1031" s="149"/>
      <c r="G1031" s="8"/>
      <c r="H1031" s="17"/>
      <c r="I1031" s="20"/>
      <c r="J1031" s="104"/>
      <c r="N1031"/>
      <c r="O1031" s="2"/>
      <c r="S1031" s="19"/>
      <c r="U1031" s="17"/>
      <c r="V1031" s="17"/>
      <c r="W1031" s="17"/>
    </row>
    <row r="1032" spans="4:23" x14ac:dyDescent="0.2">
      <c r="D1032" s="149"/>
      <c r="G1032" s="8"/>
      <c r="H1032" s="17"/>
      <c r="I1032" s="20"/>
      <c r="J1032" s="104"/>
      <c r="N1032"/>
      <c r="O1032" s="2"/>
      <c r="S1032" s="19"/>
      <c r="U1032" s="17"/>
      <c r="V1032" s="17"/>
      <c r="W1032" s="17"/>
    </row>
    <row r="1033" spans="4:23" x14ac:dyDescent="0.2">
      <c r="D1033" s="149"/>
      <c r="G1033" s="8"/>
      <c r="H1033" s="17"/>
      <c r="I1033" s="20"/>
      <c r="J1033" s="104"/>
      <c r="N1033"/>
      <c r="O1033" s="2"/>
      <c r="S1033" s="19"/>
      <c r="U1033" s="17"/>
      <c r="V1033" s="17"/>
      <c r="W1033" s="17"/>
    </row>
    <row r="1034" spans="4:23" x14ac:dyDescent="0.2">
      <c r="D1034" s="149"/>
      <c r="G1034" s="8"/>
      <c r="H1034" s="17"/>
      <c r="I1034" s="20"/>
      <c r="J1034" s="104"/>
      <c r="N1034"/>
      <c r="O1034" s="2"/>
      <c r="S1034" s="19"/>
      <c r="U1034" s="17"/>
      <c r="V1034" s="17"/>
      <c r="W1034" s="17"/>
    </row>
    <row r="1035" spans="4:23" x14ac:dyDescent="0.2">
      <c r="D1035" s="149"/>
      <c r="G1035" s="8"/>
      <c r="H1035" s="17"/>
      <c r="I1035" s="20"/>
      <c r="J1035" s="104"/>
      <c r="N1035"/>
      <c r="O1035" s="2"/>
      <c r="S1035" s="19"/>
      <c r="U1035" s="17"/>
      <c r="V1035" s="17"/>
      <c r="W1035" s="17"/>
    </row>
    <row r="1036" spans="4:23" x14ac:dyDescent="0.2">
      <c r="D1036" s="149"/>
      <c r="G1036" s="8"/>
      <c r="H1036" s="17"/>
      <c r="I1036" s="20"/>
      <c r="J1036" s="104"/>
      <c r="N1036"/>
      <c r="O1036" s="2"/>
      <c r="S1036" s="19"/>
      <c r="U1036" s="17"/>
      <c r="V1036" s="17"/>
      <c r="W1036" s="17"/>
    </row>
    <row r="1037" spans="4:23" x14ac:dyDescent="0.2">
      <c r="D1037" s="149"/>
      <c r="G1037" s="8"/>
      <c r="H1037" s="17"/>
      <c r="I1037" s="20"/>
      <c r="J1037" s="104"/>
      <c r="N1037"/>
      <c r="O1037" s="2"/>
      <c r="S1037" s="19"/>
      <c r="U1037" s="17"/>
      <c r="V1037" s="17"/>
      <c r="W1037" s="17"/>
    </row>
    <row r="1038" spans="4:23" x14ac:dyDescent="0.2">
      <c r="D1038" s="149"/>
      <c r="G1038" s="8"/>
      <c r="H1038" s="17"/>
      <c r="I1038" s="20"/>
      <c r="J1038" s="104"/>
      <c r="N1038"/>
      <c r="O1038" s="2"/>
      <c r="S1038" s="19"/>
      <c r="U1038" s="17"/>
      <c r="V1038" s="17"/>
      <c r="W1038" s="17"/>
    </row>
    <row r="1039" spans="4:23" x14ac:dyDescent="0.2">
      <c r="D1039" s="149"/>
      <c r="G1039" s="8"/>
      <c r="H1039" s="17"/>
      <c r="I1039" s="20"/>
      <c r="J1039" s="104"/>
      <c r="N1039"/>
      <c r="O1039" s="2"/>
      <c r="S1039" s="19"/>
      <c r="U1039" s="17"/>
      <c r="V1039" s="17"/>
      <c r="W1039" s="17"/>
    </row>
    <row r="1040" spans="4:23" x14ac:dyDescent="0.2">
      <c r="D1040" s="149"/>
      <c r="G1040" s="8"/>
      <c r="H1040" s="17"/>
      <c r="I1040" s="20"/>
      <c r="J1040" s="104"/>
      <c r="N1040"/>
      <c r="O1040" s="2"/>
      <c r="S1040" s="19"/>
      <c r="U1040" s="17"/>
      <c r="V1040" s="17"/>
      <c r="W1040" s="17"/>
    </row>
    <row r="1041" spans="4:23" x14ac:dyDescent="0.2">
      <c r="D1041" s="149"/>
      <c r="G1041" s="8"/>
      <c r="H1041" s="17"/>
      <c r="I1041" s="20"/>
      <c r="J1041" s="104"/>
      <c r="N1041"/>
      <c r="O1041" s="2"/>
      <c r="S1041" s="19"/>
      <c r="U1041" s="17"/>
      <c r="V1041" s="17"/>
      <c r="W1041" s="17"/>
    </row>
    <row r="1042" spans="4:23" x14ac:dyDescent="0.2">
      <c r="D1042" s="149"/>
      <c r="G1042" s="8"/>
      <c r="H1042" s="17"/>
      <c r="I1042" s="20"/>
      <c r="J1042" s="104"/>
      <c r="N1042"/>
      <c r="O1042" s="2"/>
      <c r="S1042" s="19"/>
      <c r="U1042" s="17"/>
      <c r="V1042" s="17"/>
      <c r="W1042" s="17"/>
    </row>
    <row r="1043" spans="4:23" x14ac:dyDescent="0.2">
      <c r="D1043" s="149"/>
      <c r="G1043" s="8"/>
      <c r="H1043" s="17"/>
      <c r="I1043" s="20"/>
      <c r="J1043" s="104"/>
      <c r="N1043"/>
      <c r="O1043" s="2"/>
      <c r="S1043" s="19"/>
      <c r="U1043" s="17"/>
      <c r="V1043" s="17"/>
      <c r="W1043" s="17"/>
    </row>
    <row r="1044" spans="4:23" x14ac:dyDescent="0.2">
      <c r="D1044" s="149"/>
      <c r="G1044" s="8"/>
      <c r="H1044" s="17"/>
      <c r="I1044" s="20"/>
      <c r="J1044" s="104"/>
      <c r="N1044"/>
      <c r="O1044" s="2"/>
      <c r="S1044" s="19"/>
      <c r="U1044" s="17"/>
      <c r="V1044" s="17"/>
      <c r="W1044" s="17"/>
    </row>
    <row r="1045" spans="4:23" x14ac:dyDescent="0.2">
      <c r="D1045" s="149"/>
      <c r="G1045" s="8"/>
      <c r="H1045" s="17"/>
      <c r="I1045" s="20"/>
      <c r="J1045" s="104"/>
      <c r="N1045"/>
      <c r="O1045" s="2"/>
      <c r="S1045" s="19"/>
      <c r="U1045" s="17"/>
      <c r="V1045" s="17"/>
      <c r="W1045" s="17"/>
    </row>
    <row r="1046" spans="4:23" x14ac:dyDescent="0.2">
      <c r="D1046" s="149"/>
      <c r="G1046" s="8"/>
      <c r="H1046" s="17"/>
      <c r="I1046" s="20"/>
      <c r="J1046" s="104"/>
      <c r="N1046"/>
      <c r="O1046" s="2"/>
      <c r="S1046" s="19"/>
      <c r="U1046" s="17"/>
      <c r="V1046" s="17"/>
      <c r="W1046" s="17"/>
    </row>
    <row r="1047" spans="4:23" x14ac:dyDescent="0.2">
      <c r="D1047" s="149"/>
      <c r="G1047" s="8"/>
      <c r="H1047" s="17"/>
      <c r="I1047" s="20"/>
      <c r="J1047" s="104"/>
      <c r="N1047"/>
      <c r="O1047" s="2"/>
      <c r="S1047" s="19"/>
      <c r="U1047" s="17"/>
      <c r="V1047" s="17"/>
      <c r="W1047" s="17"/>
    </row>
    <row r="1048" spans="4:23" x14ac:dyDescent="0.2">
      <c r="D1048" s="149"/>
      <c r="G1048" s="8"/>
      <c r="H1048" s="17"/>
      <c r="I1048" s="20"/>
      <c r="J1048" s="104"/>
      <c r="N1048"/>
      <c r="O1048" s="2"/>
      <c r="S1048" s="19"/>
      <c r="U1048" s="17"/>
      <c r="V1048" s="17"/>
      <c r="W1048" s="17"/>
    </row>
    <row r="1049" spans="4:23" x14ac:dyDescent="0.2">
      <c r="D1049" s="149"/>
      <c r="G1049" s="8"/>
      <c r="H1049" s="17"/>
      <c r="I1049" s="20"/>
      <c r="J1049" s="104"/>
      <c r="N1049"/>
      <c r="O1049" s="2"/>
      <c r="S1049" s="19"/>
      <c r="U1049" s="17"/>
      <c r="V1049" s="17"/>
      <c r="W1049" s="17"/>
    </row>
    <row r="1050" spans="4:23" x14ac:dyDescent="0.2">
      <c r="D1050" s="149"/>
      <c r="G1050" s="8"/>
      <c r="H1050" s="17"/>
      <c r="I1050" s="20"/>
      <c r="J1050" s="104"/>
      <c r="N1050"/>
      <c r="O1050" s="2"/>
      <c r="S1050" s="19"/>
      <c r="U1050" s="17"/>
      <c r="V1050" s="17"/>
      <c r="W1050" s="17"/>
    </row>
    <row r="1051" spans="4:23" x14ac:dyDescent="0.2">
      <c r="D1051" s="149"/>
      <c r="G1051" s="8"/>
      <c r="H1051" s="17"/>
      <c r="I1051" s="20"/>
      <c r="J1051" s="104"/>
      <c r="N1051"/>
      <c r="O1051" s="2"/>
      <c r="S1051" s="19"/>
      <c r="U1051" s="17"/>
      <c r="V1051" s="17"/>
      <c r="W1051" s="17"/>
    </row>
    <row r="1052" spans="4:23" x14ac:dyDescent="0.2">
      <c r="D1052" s="149"/>
      <c r="G1052" s="8"/>
      <c r="H1052" s="17"/>
      <c r="I1052" s="20"/>
      <c r="J1052" s="104"/>
      <c r="N1052"/>
      <c r="O1052" s="2"/>
      <c r="S1052" s="19"/>
      <c r="U1052" s="17"/>
      <c r="V1052" s="17"/>
      <c r="W1052" s="17"/>
    </row>
    <row r="1053" spans="4:23" x14ac:dyDescent="0.2">
      <c r="D1053" s="149"/>
      <c r="G1053" s="8"/>
      <c r="H1053" s="17"/>
      <c r="I1053" s="20"/>
      <c r="J1053" s="104"/>
      <c r="N1053"/>
      <c r="O1053" s="2"/>
      <c r="S1053" s="19"/>
      <c r="U1053" s="17"/>
      <c r="V1053" s="17"/>
      <c r="W1053" s="17"/>
    </row>
    <row r="1054" spans="4:23" x14ac:dyDescent="0.2">
      <c r="D1054" s="149"/>
      <c r="G1054" s="8"/>
      <c r="H1054" s="17"/>
      <c r="I1054" s="20"/>
      <c r="J1054" s="104"/>
      <c r="N1054"/>
      <c r="O1054" s="2"/>
      <c r="S1054" s="19"/>
      <c r="U1054" s="17"/>
      <c r="V1054" s="17"/>
      <c r="W1054" s="17"/>
    </row>
    <row r="1055" spans="4:23" x14ac:dyDescent="0.2">
      <c r="D1055" s="149"/>
      <c r="G1055" s="8"/>
      <c r="H1055" s="17"/>
      <c r="I1055" s="20"/>
      <c r="J1055" s="104"/>
      <c r="N1055"/>
      <c r="O1055" s="2"/>
      <c r="S1055" s="19"/>
      <c r="U1055" s="17"/>
      <c r="V1055" s="17"/>
      <c r="W1055" s="17"/>
    </row>
    <row r="1056" spans="4:23" x14ac:dyDescent="0.2">
      <c r="D1056" s="149"/>
      <c r="G1056" s="8"/>
      <c r="H1056" s="17"/>
      <c r="I1056" s="20"/>
      <c r="J1056" s="104"/>
      <c r="N1056"/>
      <c r="O1056" s="2"/>
      <c r="S1056" s="19"/>
      <c r="U1056" s="17"/>
      <c r="V1056" s="17"/>
      <c r="W1056" s="17"/>
    </row>
    <row r="1057" spans="4:23" x14ac:dyDescent="0.2">
      <c r="D1057" s="149"/>
      <c r="G1057" s="8"/>
      <c r="H1057" s="17"/>
      <c r="I1057" s="20"/>
      <c r="J1057" s="104"/>
      <c r="N1057"/>
      <c r="O1057" s="2"/>
      <c r="S1057" s="19"/>
      <c r="U1057" s="17"/>
      <c r="V1057" s="17"/>
      <c r="W1057" s="17"/>
    </row>
    <row r="1058" spans="4:23" x14ac:dyDescent="0.2">
      <c r="D1058" s="149"/>
      <c r="G1058" s="8"/>
      <c r="H1058" s="17"/>
      <c r="I1058" s="20"/>
      <c r="J1058" s="104"/>
      <c r="N1058"/>
      <c r="O1058" s="2"/>
      <c r="S1058" s="19"/>
      <c r="U1058" s="17"/>
      <c r="V1058" s="17"/>
      <c r="W1058" s="17"/>
    </row>
    <row r="1059" spans="4:23" x14ac:dyDescent="0.2">
      <c r="D1059" s="149"/>
      <c r="G1059" s="8"/>
      <c r="H1059" s="17"/>
      <c r="I1059" s="20"/>
      <c r="J1059" s="104"/>
      <c r="N1059"/>
      <c r="O1059" s="2"/>
      <c r="S1059" s="19"/>
      <c r="U1059" s="17"/>
      <c r="V1059" s="17"/>
      <c r="W1059" s="17"/>
    </row>
    <row r="1060" spans="4:23" x14ac:dyDescent="0.2">
      <c r="D1060" s="149"/>
      <c r="G1060" s="8"/>
      <c r="H1060" s="17"/>
      <c r="I1060" s="20"/>
      <c r="J1060" s="104"/>
      <c r="N1060"/>
      <c r="O1060" s="2"/>
      <c r="S1060" s="19"/>
      <c r="U1060" s="17"/>
      <c r="V1060" s="17"/>
      <c r="W1060" s="17"/>
    </row>
    <row r="1061" spans="4:23" x14ac:dyDescent="0.2">
      <c r="D1061" s="149"/>
      <c r="G1061" s="8"/>
      <c r="H1061" s="17"/>
      <c r="I1061" s="20"/>
      <c r="J1061" s="104"/>
      <c r="N1061"/>
      <c r="O1061" s="2"/>
      <c r="S1061" s="19"/>
      <c r="U1061" s="17"/>
      <c r="V1061" s="17"/>
      <c r="W1061" s="17"/>
    </row>
    <row r="1062" spans="4:23" x14ac:dyDescent="0.2">
      <c r="D1062" s="149"/>
      <c r="G1062" s="8"/>
      <c r="H1062" s="17"/>
      <c r="I1062" s="20"/>
      <c r="J1062" s="104"/>
      <c r="N1062"/>
      <c r="O1062" s="2"/>
      <c r="S1062" s="19"/>
      <c r="U1062" s="17"/>
      <c r="V1062" s="17"/>
      <c r="W1062" s="17"/>
    </row>
    <row r="1063" spans="4:23" x14ac:dyDescent="0.2">
      <c r="D1063" s="149"/>
      <c r="G1063" s="8"/>
      <c r="H1063" s="17"/>
      <c r="I1063" s="20"/>
      <c r="J1063" s="104"/>
      <c r="N1063"/>
      <c r="O1063" s="2"/>
      <c r="S1063" s="19"/>
      <c r="U1063" s="17"/>
      <c r="V1063" s="17"/>
      <c r="W1063" s="17"/>
    </row>
    <row r="1064" spans="4:23" x14ac:dyDescent="0.2">
      <c r="D1064" s="149"/>
      <c r="G1064" s="8"/>
      <c r="H1064" s="17"/>
      <c r="I1064" s="20"/>
      <c r="J1064" s="104"/>
      <c r="N1064"/>
      <c r="O1064" s="2"/>
      <c r="S1064" s="19"/>
      <c r="U1064" s="17"/>
      <c r="V1064" s="17"/>
      <c r="W1064" s="17"/>
    </row>
    <row r="1065" spans="4:23" x14ac:dyDescent="0.2">
      <c r="D1065" s="149"/>
      <c r="G1065" s="8"/>
      <c r="H1065" s="17"/>
      <c r="I1065" s="20"/>
      <c r="J1065" s="104"/>
      <c r="N1065"/>
      <c r="O1065" s="2"/>
      <c r="S1065" s="19"/>
      <c r="U1065" s="17"/>
      <c r="V1065" s="17"/>
      <c r="W1065" s="17"/>
    </row>
    <row r="1066" spans="4:23" x14ac:dyDescent="0.2">
      <c r="D1066" s="149"/>
      <c r="G1066" s="8"/>
      <c r="H1066" s="17"/>
      <c r="I1066" s="20"/>
      <c r="J1066" s="104"/>
      <c r="N1066"/>
      <c r="O1066" s="2"/>
      <c r="S1066" s="19"/>
      <c r="U1066" s="17"/>
      <c r="V1066" s="17"/>
      <c r="W1066" s="17"/>
    </row>
    <row r="1067" spans="4:23" x14ac:dyDescent="0.2">
      <c r="D1067" s="149"/>
      <c r="G1067" s="8"/>
      <c r="H1067" s="17"/>
      <c r="I1067" s="20"/>
      <c r="J1067" s="104"/>
      <c r="N1067"/>
      <c r="O1067" s="2"/>
      <c r="S1067" s="19"/>
      <c r="U1067" s="17"/>
      <c r="V1067" s="17"/>
      <c r="W1067" s="17"/>
    </row>
    <row r="1068" spans="4:23" x14ac:dyDescent="0.2">
      <c r="D1068" s="149"/>
      <c r="G1068" s="8"/>
      <c r="H1068" s="17"/>
      <c r="I1068" s="20"/>
      <c r="J1068" s="104"/>
      <c r="N1068"/>
      <c r="O1068" s="2"/>
      <c r="S1068" s="19"/>
      <c r="U1068" s="17"/>
      <c r="V1068" s="17"/>
      <c r="W1068" s="17"/>
    </row>
    <row r="1069" spans="4:23" x14ac:dyDescent="0.2">
      <c r="D1069" s="149"/>
      <c r="G1069" s="8"/>
      <c r="H1069" s="17"/>
      <c r="I1069" s="20"/>
      <c r="J1069" s="104"/>
      <c r="N1069"/>
      <c r="O1069" s="2"/>
      <c r="S1069" s="19"/>
      <c r="U1069" s="17"/>
      <c r="V1069" s="17"/>
      <c r="W1069" s="17"/>
    </row>
    <row r="1070" spans="4:23" x14ac:dyDescent="0.2">
      <c r="D1070" s="149"/>
      <c r="G1070" s="8"/>
      <c r="H1070" s="17"/>
      <c r="I1070" s="20"/>
      <c r="J1070" s="104"/>
      <c r="N1070"/>
      <c r="O1070" s="2"/>
      <c r="S1070" s="19"/>
      <c r="U1070" s="17"/>
      <c r="V1070" s="17"/>
      <c r="W1070" s="17"/>
    </row>
    <row r="1071" spans="4:23" x14ac:dyDescent="0.2">
      <c r="D1071" s="149"/>
      <c r="G1071" s="8"/>
      <c r="H1071" s="17"/>
      <c r="I1071" s="20"/>
      <c r="J1071" s="104"/>
      <c r="N1071"/>
      <c r="O1071" s="2"/>
      <c r="S1071" s="19"/>
      <c r="U1071" s="17"/>
      <c r="V1071" s="17"/>
      <c r="W1071" s="17"/>
    </row>
    <row r="1072" spans="4:23" x14ac:dyDescent="0.2">
      <c r="D1072" s="149"/>
      <c r="G1072" s="8"/>
      <c r="H1072" s="17"/>
      <c r="I1072" s="20"/>
      <c r="J1072" s="104"/>
      <c r="N1072"/>
      <c r="O1072" s="2"/>
      <c r="S1072" s="19"/>
      <c r="U1072" s="17"/>
      <c r="V1072" s="17"/>
      <c r="W1072" s="17"/>
    </row>
    <row r="1073" spans="4:23" x14ac:dyDescent="0.2">
      <c r="D1073" s="149"/>
      <c r="G1073" s="8"/>
      <c r="H1073" s="17"/>
      <c r="I1073" s="20"/>
      <c r="J1073" s="104"/>
      <c r="N1073"/>
      <c r="O1073" s="2"/>
      <c r="S1073" s="19"/>
      <c r="U1073" s="17"/>
      <c r="V1073" s="17"/>
      <c r="W1073" s="17"/>
    </row>
    <row r="1074" spans="4:23" x14ac:dyDescent="0.2">
      <c r="D1074" s="149"/>
      <c r="G1074" s="8"/>
      <c r="H1074" s="17"/>
      <c r="I1074" s="20"/>
      <c r="J1074" s="104"/>
      <c r="N1074"/>
      <c r="O1074" s="2"/>
      <c r="S1074" s="19"/>
      <c r="U1074" s="17"/>
      <c r="V1074" s="17"/>
      <c r="W1074" s="17"/>
    </row>
    <row r="1075" spans="4:23" x14ac:dyDescent="0.2">
      <c r="D1075" s="149"/>
      <c r="G1075" s="8"/>
      <c r="H1075" s="17"/>
      <c r="I1075" s="20"/>
      <c r="J1075" s="104"/>
      <c r="N1075"/>
      <c r="O1075" s="2"/>
      <c r="S1075" s="19"/>
      <c r="U1075" s="17"/>
      <c r="V1075" s="17"/>
      <c r="W1075" s="17"/>
    </row>
    <row r="1076" spans="4:23" x14ac:dyDescent="0.2">
      <c r="D1076" s="149"/>
      <c r="G1076" s="8"/>
      <c r="H1076" s="17"/>
      <c r="I1076" s="20"/>
      <c r="J1076" s="104"/>
      <c r="N1076"/>
      <c r="O1076" s="2"/>
      <c r="S1076" s="19"/>
      <c r="U1076" s="17"/>
      <c r="V1076" s="17"/>
      <c r="W1076" s="17"/>
    </row>
    <row r="1077" spans="4:23" x14ac:dyDescent="0.2">
      <c r="D1077" s="149"/>
      <c r="G1077" s="8"/>
      <c r="H1077" s="17"/>
      <c r="I1077" s="20"/>
      <c r="J1077" s="104"/>
      <c r="N1077"/>
      <c r="O1077" s="2"/>
      <c r="S1077" s="19"/>
      <c r="U1077" s="17"/>
      <c r="V1077" s="17"/>
      <c r="W1077" s="17"/>
    </row>
    <row r="1078" spans="4:23" x14ac:dyDescent="0.2">
      <c r="D1078" s="149"/>
      <c r="G1078" s="8"/>
      <c r="H1078" s="17"/>
      <c r="I1078" s="20"/>
      <c r="J1078" s="104"/>
      <c r="N1078"/>
      <c r="O1078" s="2"/>
      <c r="S1078" s="19"/>
      <c r="U1078" s="17"/>
      <c r="V1078" s="17"/>
      <c r="W1078" s="17"/>
    </row>
    <row r="1079" spans="4:23" x14ac:dyDescent="0.2">
      <c r="D1079" s="149"/>
      <c r="G1079" s="8"/>
      <c r="H1079" s="17"/>
      <c r="I1079" s="20"/>
      <c r="J1079" s="104"/>
      <c r="N1079"/>
      <c r="O1079" s="2"/>
      <c r="S1079" s="19"/>
      <c r="U1079" s="17"/>
      <c r="V1079" s="17"/>
      <c r="W1079" s="17"/>
    </row>
    <row r="1080" spans="4:23" x14ac:dyDescent="0.2">
      <c r="D1080" s="149"/>
      <c r="G1080" s="8"/>
      <c r="H1080" s="17"/>
      <c r="I1080" s="20"/>
      <c r="J1080" s="104"/>
      <c r="N1080"/>
      <c r="O1080" s="2"/>
      <c r="S1080" s="19"/>
      <c r="U1080" s="17"/>
      <c r="V1080" s="17"/>
      <c r="W1080" s="17"/>
    </row>
    <row r="1081" spans="4:23" x14ac:dyDescent="0.2">
      <c r="D1081" s="149"/>
      <c r="G1081" s="8"/>
      <c r="H1081" s="17"/>
      <c r="I1081" s="20"/>
      <c r="J1081" s="104"/>
      <c r="N1081"/>
      <c r="O1081" s="2"/>
      <c r="S1081" s="19"/>
      <c r="U1081" s="17"/>
      <c r="V1081" s="17"/>
      <c r="W1081" s="17"/>
    </row>
    <row r="1082" spans="4:23" x14ac:dyDescent="0.2">
      <c r="D1082" s="149"/>
      <c r="G1082" s="8"/>
      <c r="H1082" s="17"/>
      <c r="I1082" s="20"/>
      <c r="J1082" s="104"/>
      <c r="N1082"/>
      <c r="O1082" s="2"/>
      <c r="S1082" s="19"/>
      <c r="U1082" s="17"/>
      <c r="V1082" s="17"/>
      <c r="W1082" s="17"/>
    </row>
    <row r="1083" spans="4:23" x14ac:dyDescent="0.2">
      <c r="D1083" s="149"/>
      <c r="G1083" s="8"/>
      <c r="H1083" s="17"/>
      <c r="I1083" s="20"/>
      <c r="J1083" s="104"/>
      <c r="N1083"/>
      <c r="O1083" s="2"/>
      <c r="S1083" s="19"/>
      <c r="U1083" s="17"/>
      <c r="V1083" s="17"/>
      <c r="W1083" s="17"/>
    </row>
    <row r="1084" spans="4:23" x14ac:dyDescent="0.2">
      <c r="D1084" s="149"/>
      <c r="G1084" s="8"/>
      <c r="H1084" s="17"/>
      <c r="I1084" s="20"/>
      <c r="J1084" s="104"/>
      <c r="N1084"/>
      <c r="O1084" s="2"/>
      <c r="S1084" s="19"/>
      <c r="U1084" s="17"/>
      <c r="V1084" s="17"/>
      <c r="W1084" s="17"/>
    </row>
    <row r="1085" spans="4:23" x14ac:dyDescent="0.2">
      <c r="D1085" s="149"/>
      <c r="G1085" s="8"/>
      <c r="H1085" s="17"/>
      <c r="I1085" s="20"/>
      <c r="J1085" s="104"/>
      <c r="N1085"/>
      <c r="O1085" s="2"/>
      <c r="S1085" s="19"/>
      <c r="U1085" s="17"/>
      <c r="V1085" s="17"/>
      <c r="W1085" s="17"/>
    </row>
    <row r="1086" spans="4:23" x14ac:dyDescent="0.2">
      <c r="D1086" s="149"/>
      <c r="G1086" s="8"/>
      <c r="H1086" s="17"/>
      <c r="I1086" s="20"/>
      <c r="J1086" s="104"/>
      <c r="N1086"/>
      <c r="O1086" s="2"/>
      <c r="S1086" s="19"/>
      <c r="U1086" s="17"/>
      <c r="V1086" s="17"/>
      <c r="W1086" s="17"/>
    </row>
    <row r="1087" spans="4:23" x14ac:dyDescent="0.2">
      <c r="D1087" s="149"/>
      <c r="G1087" s="8"/>
      <c r="H1087" s="17"/>
      <c r="I1087" s="20"/>
      <c r="J1087" s="104"/>
      <c r="N1087"/>
      <c r="O1087" s="2"/>
      <c r="S1087" s="19"/>
      <c r="U1087" s="17"/>
      <c r="V1087" s="17"/>
      <c r="W1087" s="17"/>
    </row>
    <row r="1088" spans="4:23" x14ac:dyDescent="0.2">
      <c r="D1088" s="149"/>
      <c r="G1088" s="8"/>
      <c r="H1088" s="17"/>
      <c r="I1088" s="20"/>
      <c r="J1088" s="104"/>
      <c r="N1088"/>
      <c r="O1088" s="2"/>
      <c r="S1088" s="19"/>
      <c r="U1088" s="17"/>
      <c r="V1088" s="17"/>
      <c r="W1088" s="17"/>
    </row>
    <row r="1089" spans="4:23" x14ac:dyDescent="0.2">
      <c r="D1089" s="149"/>
      <c r="G1089" s="8"/>
      <c r="H1089" s="17"/>
      <c r="I1089" s="20"/>
      <c r="J1089" s="104"/>
      <c r="N1089"/>
      <c r="O1089" s="2"/>
      <c r="S1089" s="19"/>
      <c r="U1089" s="17"/>
      <c r="V1089" s="17"/>
      <c r="W1089" s="17"/>
    </row>
    <row r="1090" spans="4:23" x14ac:dyDescent="0.2">
      <c r="D1090" s="149"/>
      <c r="G1090" s="8"/>
      <c r="H1090" s="17"/>
      <c r="I1090" s="20"/>
      <c r="J1090" s="104"/>
      <c r="N1090"/>
      <c r="O1090" s="2"/>
      <c r="S1090" s="19"/>
      <c r="U1090" s="17"/>
      <c r="V1090" s="17"/>
      <c r="W1090" s="17"/>
    </row>
    <row r="1091" spans="4:23" x14ac:dyDescent="0.2">
      <c r="D1091" s="149"/>
      <c r="G1091" s="8"/>
      <c r="H1091" s="17"/>
      <c r="I1091" s="20"/>
      <c r="J1091" s="104"/>
      <c r="N1091"/>
      <c r="O1091" s="2"/>
      <c r="S1091" s="19"/>
      <c r="U1091" s="17"/>
      <c r="V1091" s="17"/>
      <c r="W1091" s="17"/>
    </row>
    <row r="1092" spans="4:23" x14ac:dyDescent="0.2">
      <c r="D1092" s="149"/>
      <c r="G1092" s="8"/>
      <c r="H1092" s="17"/>
      <c r="I1092" s="20"/>
      <c r="J1092" s="104"/>
      <c r="N1092"/>
      <c r="O1092" s="2"/>
      <c r="S1092" s="19"/>
      <c r="U1092" s="17"/>
      <c r="V1092" s="17"/>
      <c r="W1092" s="17"/>
    </row>
    <row r="1093" spans="4:23" x14ac:dyDescent="0.2">
      <c r="D1093" s="149"/>
      <c r="G1093" s="8"/>
      <c r="H1093" s="17"/>
      <c r="I1093" s="20"/>
      <c r="J1093" s="104"/>
      <c r="N1093"/>
      <c r="O1093" s="2"/>
      <c r="S1093" s="19"/>
      <c r="U1093" s="17"/>
      <c r="V1093" s="17"/>
      <c r="W1093" s="17"/>
    </row>
    <row r="1094" spans="4:23" x14ac:dyDescent="0.2">
      <c r="D1094" s="149"/>
      <c r="G1094" s="8"/>
      <c r="H1094" s="17"/>
      <c r="I1094" s="20"/>
      <c r="J1094" s="104"/>
      <c r="N1094"/>
      <c r="O1094" s="2"/>
      <c r="S1094" s="19"/>
      <c r="U1094" s="17"/>
      <c r="V1094" s="17"/>
      <c r="W1094" s="17"/>
    </row>
    <row r="1095" spans="4:23" x14ac:dyDescent="0.2">
      <c r="D1095" s="149"/>
      <c r="G1095" s="8"/>
      <c r="H1095" s="17"/>
      <c r="I1095" s="20"/>
      <c r="J1095" s="104"/>
      <c r="N1095"/>
      <c r="O1095" s="2"/>
      <c r="S1095" s="19"/>
      <c r="U1095" s="17"/>
      <c r="V1095" s="17"/>
      <c r="W1095" s="17"/>
    </row>
    <row r="1096" spans="4:23" x14ac:dyDescent="0.2">
      <c r="D1096" s="149"/>
      <c r="G1096" s="8"/>
      <c r="H1096" s="17"/>
      <c r="I1096" s="20"/>
      <c r="J1096" s="104"/>
      <c r="N1096"/>
      <c r="O1096" s="2"/>
      <c r="S1096" s="19"/>
      <c r="U1096" s="17"/>
      <c r="V1096" s="17"/>
      <c r="W1096" s="17"/>
    </row>
    <row r="1097" spans="4:23" x14ac:dyDescent="0.2">
      <c r="D1097" s="149"/>
      <c r="G1097" s="8"/>
      <c r="H1097" s="17"/>
      <c r="I1097" s="20"/>
      <c r="J1097" s="104"/>
      <c r="N1097"/>
      <c r="O1097" s="2"/>
      <c r="S1097" s="19"/>
      <c r="U1097" s="17"/>
      <c r="V1097" s="17"/>
      <c r="W1097" s="17"/>
    </row>
    <row r="1098" spans="4:23" x14ac:dyDescent="0.2">
      <c r="D1098" s="149"/>
      <c r="G1098" s="8"/>
      <c r="H1098" s="17"/>
      <c r="I1098" s="20"/>
      <c r="J1098" s="104"/>
      <c r="N1098"/>
      <c r="O1098" s="2"/>
      <c r="S1098" s="19"/>
      <c r="U1098" s="17"/>
      <c r="V1098" s="17"/>
      <c r="W1098" s="17"/>
    </row>
    <row r="1099" spans="4:23" x14ac:dyDescent="0.2">
      <c r="D1099" s="149"/>
      <c r="G1099" s="8"/>
      <c r="H1099" s="17"/>
      <c r="I1099" s="20"/>
      <c r="J1099" s="104"/>
      <c r="N1099"/>
      <c r="O1099" s="2"/>
      <c r="S1099" s="19"/>
      <c r="U1099" s="17"/>
      <c r="V1099" s="17"/>
      <c r="W1099" s="17"/>
    </row>
    <row r="1100" spans="4:23" x14ac:dyDescent="0.2">
      <c r="D1100" s="149"/>
      <c r="G1100" s="8"/>
      <c r="H1100" s="17"/>
      <c r="I1100" s="20"/>
      <c r="J1100" s="104"/>
      <c r="N1100"/>
      <c r="O1100" s="2"/>
      <c r="S1100" s="19"/>
      <c r="U1100" s="17"/>
      <c r="V1100" s="17"/>
      <c r="W1100" s="17"/>
    </row>
    <row r="1101" spans="4:23" x14ac:dyDescent="0.2">
      <c r="D1101" s="149"/>
      <c r="G1101" s="8"/>
      <c r="H1101" s="17"/>
      <c r="I1101" s="20"/>
      <c r="J1101" s="104"/>
      <c r="N1101"/>
      <c r="O1101" s="2"/>
      <c r="S1101" s="19"/>
      <c r="U1101" s="17"/>
      <c r="V1101" s="17"/>
      <c r="W1101" s="17"/>
    </row>
    <row r="1102" spans="4:23" x14ac:dyDescent="0.2">
      <c r="D1102" s="149"/>
      <c r="G1102" s="8"/>
      <c r="H1102" s="17"/>
      <c r="I1102" s="20"/>
      <c r="J1102" s="104"/>
      <c r="N1102"/>
      <c r="O1102" s="2"/>
      <c r="S1102" s="19"/>
      <c r="U1102" s="17"/>
      <c r="V1102" s="17"/>
      <c r="W1102" s="17"/>
    </row>
    <row r="1103" spans="4:23" x14ac:dyDescent="0.2">
      <c r="D1103" s="149"/>
      <c r="G1103" s="8"/>
      <c r="H1103" s="17"/>
      <c r="I1103" s="20"/>
      <c r="J1103" s="104"/>
      <c r="N1103"/>
      <c r="O1103" s="2"/>
      <c r="S1103" s="19"/>
      <c r="U1103" s="17"/>
      <c r="V1103" s="17"/>
      <c r="W1103" s="17"/>
    </row>
    <row r="1104" spans="4:23" x14ac:dyDescent="0.2">
      <c r="D1104" s="149"/>
      <c r="G1104" s="8"/>
      <c r="H1104" s="17"/>
      <c r="I1104" s="20"/>
      <c r="J1104" s="104"/>
      <c r="N1104"/>
      <c r="O1104" s="2"/>
      <c r="S1104" s="19"/>
      <c r="U1104" s="17"/>
      <c r="V1104" s="17"/>
      <c r="W1104" s="17"/>
    </row>
    <row r="1105" spans="4:23" x14ac:dyDescent="0.2">
      <c r="D1105" s="149"/>
      <c r="G1105" s="8"/>
      <c r="H1105" s="17"/>
      <c r="I1105" s="20"/>
      <c r="J1105" s="104"/>
      <c r="N1105"/>
      <c r="O1105" s="2"/>
      <c r="S1105" s="19"/>
      <c r="U1105" s="17"/>
      <c r="V1105" s="17"/>
      <c r="W1105" s="17"/>
    </row>
    <row r="1106" spans="4:23" x14ac:dyDescent="0.2">
      <c r="D1106" s="149"/>
      <c r="G1106" s="8"/>
      <c r="H1106" s="17"/>
      <c r="I1106" s="20"/>
      <c r="J1106" s="104"/>
      <c r="N1106"/>
      <c r="O1106" s="2"/>
      <c r="S1106" s="19"/>
      <c r="U1106" s="17"/>
      <c r="V1106" s="17"/>
      <c r="W1106" s="17"/>
    </row>
    <row r="1107" spans="4:23" x14ac:dyDescent="0.2">
      <c r="D1107" s="149"/>
      <c r="G1107" s="8"/>
      <c r="H1107" s="17"/>
      <c r="I1107" s="20"/>
      <c r="J1107" s="104"/>
      <c r="N1107"/>
      <c r="O1107" s="2"/>
      <c r="S1107" s="19"/>
      <c r="U1107" s="17"/>
      <c r="V1107" s="17"/>
      <c r="W1107" s="17"/>
    </row>
    <row r="1108" spans="4:23" x14ac:dyDescent="0.2">
      <c r="D1108" s="149"/>
      <c r="G1108" s="8"/>
      <c r="H1108" s="17"/>
      <c r="I1108" s="20"/>
      <c r="J1108" s="104"/>
      <c r="N1108"/>
      <c r="O1108" s="2"/>
      <c r="S1108" s="19"/>
      <c r="U1108" s="17"/>
      <c r="V1108" s="17"/>
      <c r="W1108" s="17"/>
    </row>
    <row r="1109" spans="4:23" x14ac:dyDescent="0.2">
      <c r="D1109" s="149"/>
      <c r="G1109" s="8"/>
      <c r="H1109" s="17"/>
      <c r="I1109" s="20"/>
      <c r="J1109" s="104"/>
      <c r="N1109"/>
      <c r="O1109" s="2"/>
      <c r="S1109" s="19"/>
      <c r="U1109" s="17"/>
      <c r="V1109" s="17"/>
      <c r="W1109" s="17"/>
    </row>
    <row r="1110" spans="4:23" x14ac:dyDescent="0.2">
      <c r="D1110" s="149"/>
      <c r="G1110" s="8"/>
      <c r="H1110" s="17"/>
      <c r="I1110" s="20"/>
      <c r="J1110" s="104"/>
      <c r="N1110"/>
      <c r="O1110" s="2"/>
      <c r="S1110" s="19"/>
      <c r="U1110" s="17"/>
      <c r="V1110" s="17"/>
      <c r="W1110" s="17"/>
    </row>
    <row r="1111" spans="4:23" x14ac:dyDescent="0.2">
      <c r="D1111" s="149"/>
      <c r="G1111" s="8"/>
      <c r="H1111" s="17"/>
      <c r="I1111" s="20"/>
      <c r="J1111" s="104"/>
      <c r="N1111"/>
      <c r="O1111" s="2"/>
      <c r="S1111" s="19"/>
      <c r="U1111" s="17"/>
      <c r="V1111" s="17"/>
      <c r="W1111" s="17"/>
    </row>
    <row r="1112" spans="4:23" x14ac:dyDescent="0.2">
      <c r="D1112" s="149"/>
      <c r="G1112" s="8"/>
      <c r="H1112" s="17"/>
      <c r="I1112" s="20"/>
      <c r="J1112" s="104"/>
      <c r="N1112"/>
      <c r="O1112" s="2"/>
      <c r="S1112" s="19"/>
      <c r="U1112" s="17"/>
      <c r="V1112" s="17"/>
      <c r="W1112" s="17"/>
    </row>
    <row r="1113" spans="4:23" x14ac:dyDescent="0.2">
      <c r="D1113" s="149"/>
      <c r="G1113" s="8"/>
      <c r="H1113" s="17"/>
      <c r="I1113" s="20"/>
      <c r="J1113" s="104"/>
      <c r="N1113"/>
      <c r="O1113" s="2"/>
      <c r="S1113" s="19"/>
      <c r="U1113" s="17"/>
      <c r="V1113" s="17"/>
      <c r="W1113" s="17"/>
    </row>
    <row r="1114" spans="4:23" x14ac:dyDescent="0.2">
      <c r="D1114" s="149"/>
      <c r="G1114" s="8"/>
      <c r="H1114" s="17"/>
      <c r="I1114" s="20"/>
      <c r="J1114" s="104"/>
      <c r="N1114"/>
      <c r="O1114" s="2"/>
      <c r="S1114" s="19"/>
      <c r="U1114" s="17"/>
      <c r="V1114" s="17"/>
      <c r="W1114" s="17"/>
    </row>
    <row r="1115" spans="4:23" x14ac:dyDescent="0.2">
      <c r="D1115" s="149"/>
      <c r="G1115" s="8"/>
      <c r="H1115" s="17"/>
      <c r="I1115" s="20"/>
      <c r="J1115" s="104"/>
      <c r="N1115"/>
      <c r="O1115" s="2"/>
      <c r="S1115" s="19"/>
      <c r="U1115" s="17"/>
      <c r="V1115" s="17"/>
      <c r="W1115" s="17"/>
    </row>
    <row r="1116" spans="4:23" x14ac:dyDescent="0.2">
      <c r="D1116" s="149"/>
      <c r="G1116" s="8"/>
      <c r="H1116" s="17"/>
      <c r="I1116" s="20"/>
      <c r="J1116" s="104"/>
      <c r="N1116"/>
      <c r="O1116" s="2"/>
      <c r="S1116" s="19"/>
      <c r="U1116" s="17"/>
      <c r="V1116" s="17"/>
      <c r="W1116" s="17"/>
    </row>
    <row r="1117" spans="4:23" x14ac:dyDescent="0.2">
      <c r="D1117" s="149"/>
      <c r="G1117" s="8"/>
      <c r="H1117" s="17"/>
      <c r="I1117" s="20"/>
      <c r="J1117" s="104"/>
      <c r="N1117"/>
      <c r="O1117" s="2"/>
      <c r="S1117" s="19"/>
      <c r="U1117" s="17"/>
      <c r="V1117" s="17"/>
      <c r="W1117" s="17"/>
    </row>
    <row r="1118" spans="4:23" x14ac:dyDescent="0.2">
      <c r="D1118" s="149"/>
      <c r="G1118" s="8"/>
      <c r="H1118" s="17"/>
      <c r="I1118" s="20"/>
      <c r="J1118" s="104"/>
      <c r="N1118"/>
      <c r="O1118" s="2"/>
      <c r="S1118" s="19"/>
      <c r="U1118" s="17"/>
      <c r="V1118" s="17"/>
      <c r="W1118" s="17"/>
    </row>
    <row r="1119" spans="4:23" x14ac:dyDescent="0.2">
      <c r="D1119" s="149"/>
      <c r="G1119" s="8"/>
      <c r="H1119" s="17"/>
      <c r="I1119" s="20"/>
      <c r="J1119" s="104"/>
      <c r="N1119"/>
      <c r="O1119" s="2"/>
      <c r="S1119" s="19"/>
      <c r="U1119" s="17"/>
      <c r="V1119" s="17"/>
      <c r="W1119" s="17"/>
    </row>
    <row r="1120" spans="4:23" x14ac:dyDescent="0.2">
      <c r="D1120" s="149"/>
      <c r="G1120" s="8"/>
      <c r="H1120" s="17"/>
      <c r="I1120" s="20"/>
      <c r="J1120" s="104"/>
      <c r="N1120"/>
      <c r="O1120" s="2"/>
      <c r="S1120" s="19"/>
      <c r="U1120" s="17"/>
      <c r="V1120" s="17"/>
      <c r="W1120" s="17"/>
    </row>
    <row r="1121" spans="4:23" x14ac:dyDescent="0.2">
      <c r="D1121" s="149"/>
      <c r="G1121" s="8"/>
      <c r="H1121" s="17"/>
      <c r="I1121" s="20"/>
      <c r="J1121" s="104"/>
      <c r="N1121"/>
      <c r="O1121" s="2"/>
      <c r="S1121" s="19"/>
      <c r="U1121" s="17"/>
      <c r="V1121" s="17"/>
      <c r="W1121" s="17"/>
    </row>
    <row r="1122" spans="4:23" x14ac:dyDescent="0.2">
      <c r="D1122" s="149"/>
      <c r="G1122" s="8"/>
      <c r="H1122" s="17"/>
      <c r="I1122" s="20"/>
      <c r="J1122" s="104"/>
      <c r="N1122"/>
      <c r="O1122" s="2"/>
      <c r="S1122" s="19"/>
      <c r="U1122" s="17"/>
      <c r="V1122" s="17"/>
      <c r="W1122" s="17"/>
    </row>
    <row r="1123" spans="4:23" x14ac:dyDescent="0.2">
      <c r="D1123" s="149"/>
      <c r="G1123" s="8"/>
      <c r="H1123" s="17"/>
      <c r="I1123" s="20"/>
      <c r="J1123" s="104"/>
      <c r="N1123"/>
      <c r="O1123" s="2"/>
      <c r="S1123" s="19"/>
      <c r="U1123" s="17"/>
      <c r="V1123" s="17"/>
      <c r="W1123" s="17"/>
    </row>
    <row r="1124" spans="4:23" x14ac:dyDescent="0.2">
      <c r="D1124" s="149"/>
      <c r="G1124" s="8"/>
      <c r="H1124" s="17"/>
      <c r="I1124" s="20"/>
      <c r="J1124" s="104"/>
      <c r="N1124"/>
      <c r="O1124" s="2"/>
      <c r="S1124" s="19"/>
      <c r="U1124" s="17"/>
      <c r="V1124" s="17"/>
      <c r="W1124" s="17"/>
    </row>
    <row r="1125" spans="4:23" x14ac:dyDescent="0.2">
      <c r="D1125" s="149"/>
      <c r="G1125" s="8"/>
      <c r="H1125" s="17"/>
      <c r="I1125" s="20"/>
      <c r="J1125" s="104"/>
      <c r="N1125"/>
      <c r="O1125" s="2"/>
      <c r="S1125" s="19"/>
      <c r="U1125" s="17"/>
      <c r="V1125" s="17"/>
      <c r="W1125" s="17"/>
    </row>
    <row r="1126" spans="4:23" x14ac:dyDescent="0.2">
      <c r="D1126" s="149"/>
      <c r="G1126" s="8"/>
      <c r="H1126" s="17"/>
      <c r="I1126" s="20"/>
      <c r="J1126" s="104"/>
      <c r="N1126"/>
      <c r="O1126" s="2"/>
      <c r="S1126" s="19"/>
      <c r="U1126" s="17"/>
      <c r="V1126" s="17"/>
      <c r="W1126" s="17"/>
    </row>
    <row r="1127" spans="4:23" x14ac:dyDescent="0.2">
      <c r="D1127" s="149"/>
      <c r="G1127" s="8"/>
      <c r="H1127" s="17"/>
      <c r="I1127" s="20"/>
      <c r="J1127" s="104"/>
      <c r="N1127"/>
      <c r="O1127" s="2"/>
      <c r="S1127" s="19"/>
      <c r="U1127" s="17"/>
      <c r="V1127" s="17"/>
      <c r="W1127" s="17"/>
    </row>
    <row r="1128" spans="4:23" x14ac:dyDescent="0.2">
      <c r="D1128" s="149"/>
      <c r="G1128" s="8"/>
      <c r="H1128" s="17"/>
      <c r="I1128" s="20"/>
      <c r="J1128" s="104"/>
      <c r="N1128"/>
      <c r="O1128" s="2"/>
      <c r="S1128" s="19"/>
      <c r="U1128" s="17"/>
      <c r="V1128" s="17"/>
      <c r="W1128" s="17"/>
    </row>
    <row r="1129" spans="4:23" x14ac:dyDescent="0.2">
      <c r="D1129" s="149"/>
      <c r="G1129" s="8"/>
      <c r="H1129" s="17"/>
      <c r="I1129" s="20"/>
      <c r="J1129" s="104"/>
      <c r="N1129"/>
      <c r="O1129" s="2"/>
      <c r="S1129" s="19"/>
      <c r="U1129" s="17"/>
      <c r="V1129" s="17"/>
      <c r="W1129" s="17"/>
    </row>
    <row r="1130" spans="4:23" x14ac:dyDescent="0.2">
      <c r="D1130" s="149"/>
      <c r="G1130" s="8"/>
      <c r="H1130" s="17"/>
      <c r="I1130" s="20"/>
      <c r="J1130" s="104"/>
      <c r="N1130"/>
      <c r="O1130" s="2"/>
      <c r="S1130" s="19"/>
      <c r="U1130" s="17"/>
      <c r="V1130" s="17"/>
      <c r="W1130" s="17"/>
    </row>
    <row r="1131" spans="4:23" x14ac:dyDescent="0.2">
      <c r="D1131" s="149"/>
      <c r="G1131" s="8"/>
      <c r="H1131" s="17"/>
      <c r="I1131" s="20"/>
      <c r="J1131" s="104"/>
      <c r="N1131"/>
      <c r="O1131" s="2"/>
      <c r="S1131" s="19"/>
      <c r="U1131" s="17"/>
      <c r="V1131" s="17"/>
      <c r="W1131" s="17"/>
    </row>
    <row r="1132" spans="4:23" x14ac:dyDescent="0.2">
      <c r="D1132" s="149"/>
      <c r="G1132" s="8"/>
      <c r="H1132" s="17"/>
      <c r="I1132" s="20"/>
      <c r="J1132" s="104"/>
      <c r="N1132"/>
      <c r="O1132" s="2"/>
      <c r="S1132" s="19"/>
      <c r="U1132" s="17"/>
      <c r="V1132" s="17"/>
      <c r="W1132" s="17"/>
    </row>
    <row r="1133" spans="4:23" x14ac:dyDescent="0.2">
      <c r="D1133" s="149"/>
      <c r="G1133" s="8"/>
      <c r="H1133" s="17"/>
      <c r="I1133" s="20"/>
      <c r="J1133" s="104"/>
      <c r="N1133"/>
      <c r="O1133" s="2"/>
      <c r="S1133" s="19"/>
      <c r="U1133" s="17"/>
      <c r="V1133" s="17"/>
      <c r="W1133" s="17"/>
    </row>
    <row r="1134" spans="4:23" x14ac:dyDescent="0.2">
      <c r="D1134" s="149"/>
      <c r="G1134" s="8"/>
      <c r="H1134" s="17"/>
      <c r="I1134" s="20"/>
      <c r="J1134" s="104"/>
      <c r="N1134"/>
      <c r="O1134" s="2"/>
      <c r="S1134" s="19"/>
      <c r="U1134" s="17"/>
      <c r="V1134" s="17"/>
      <c r="W1134" s="17"/>
    </row>
    <row r="1135" spans="4:23" x14ac:dyDescent="0.2">
      <c r="D1135" s="149"/>
      <c r="G1135" s="8"/>
      <c r="H1135" s="17"/>
      <c r="I1135" s="20"/>
      <c r="J1135" s="104"/>
      <c r="N1135"/>
      <c r="O1135" s="2"/>
      <c r="S1135" s="19"/>
      <c r="U1135" s="17"/>
      <c r="V1135" s="17"/>
      <c r="W1135" s="17"/>
    </row>
    <row r="1136" spans="4:23" x14ac:dyDescent="0.2">
      <c r="D1136" s="149"/>
      <c r="G1136" s="8"/>
      <c r="H1136" s="17"/>
      <c r="I1136" s="20"/>
      <c r="J1136" s="104"/>
      <c r="N1136"/>
      <c r="O1136" s="2"/>
      <c r="S1136" s="19"/>
      <c r="U1136" s="17"/>
      <c r="V1136" s="17"/>
      <c r="W1136" s="17"/>
    </row>
    <row r="1137" spans="4:23" x14ac:dyDescent="0.2">
      <c r="D1137" s="149"/>
      <c r="G1137" s="8"/>
      <c r="H1137" s="17"/>
      <c r="I1137" s="20"/>
      <c r="J1137" s="104"/>
      <c r="N1137"/>
      <c r="O1137" s="2"/>
      <c r="S1137" s="19"/>
      <c r="U1137" s="17"/>
      <c r="V1137" s="17"/>
      <c r="W1137" s="17"/>
    </row>
    <row r="1138" spans="4:23" x14ac:dyDescent="0.2">
      <c r="D1138" s="149"/>
      <c r="G1138" s="8"/>
      <c r="H1138" s="17"/>
      <c r="I1138" s="20"/>
      <c r="J1138" s="104"/>
      <c r="N1138"/>
      <c r="O1138" s="2"/>
      <c r="S1138" s="19"/>
      <c r="U1138" s="17"/>
      <c r="V1138" s="17"/>
      <c r="W1138" s="17"/>
    </row>
    <row r="1139" spans="4:23" x14ac:dyDescent="0.2">
      <c r="D1139" s="149"/>
      <c r="G1139" s="8"/>
      <c r="H1139" s="17"/>
      <c r="I1139" s="20"/>
      <c r="J1139" s="104"/>
      <c r="N1139"/>
      <c r="O1139" s="2"/>
      <c r="S1139" s="19"/>
      <c r="U1139" s="17"/>
      <c r="V1139" s="17"/>
      <c r="W1139" s="17"/>
    </row>
    <row r="1140" spans="4:23" x14ac:dyDescent="0.2">
      <c r="D1140" s="149"/>
      <c r="G1140" s="8"/>
      <c r="H1140" s="17"/>
      <c r="I1140" s="20"/>
      <c r="J1140" s="104"/>
      <c r="N1140"/>
      <c r="O1140" s="2"/>
      <c r="S1140" s="19"/>
      <c r="U1140" s="17"/>
      <c r="V1140" s="17"/>
      <c r="W1140" s="17"/>
    </row>
    <row r="1141" spans="4:23" x14ac:dyDescent="0.2">
      <c r="D1141" s="149"/>
      <c r="G1141" s="8"/>
      <c r="H1141" s="17"/>
      <c r="I1141" s="20"/>
      <c r="J1141" s="104"/>
      <c r="N1141"/>
      <c r="O1141" s="2"/>
      <c r="S1141" s="19"/>
      <c r="U1141" s="17"/>
      <c r="V1141" s="17"/>
      <c r="W1141" s="17"/>
    </row>
    <row r="1142" spans="4:23" x14ac:dyDescent="0.2">
      <c r="D1142" s="149"/>
      <c r="G1142" s="8"/>
      <c r="H1142" s="17"/>
      <c r="I1142" s="20"/>
      <c r="J1142" s="104"/>
      <c r="N1142"/>
      <c r="O1142" s="2"/>
      <c r="S1142" s="19"/>
      <c r="U1142" s="17"/>
      <c r="V1142" s="17"/>
      <c r="W1142" s="17"/>
    </row>
    <row r="1143" spans="4:23" x14ac:dyDescent="0.2">
      <c r="D1143" s="149"/>
      <c r="G1143" s="8"/>
      <c r="H1143" s="17"/>
      <c r="I1143" s="20"/>
      <c r="J1143" s="104"/>
      <c r="N1143"/>
      <c r="O1143" s="2"/>
      <c r="S1143" s="19"/>
      <c r="U1143" s="17"/>
      <c r="V1143" s="17"/>
      <c r="W1143" s="17"/>
    </row>
    <row r="1144" spans="4:23" x14ac:dyDescent="0.2">
      <c r="D1144" s="149"/>
      <c r="G1144" s="8"/>
      <c r="H1144" s="17"/>
      <c r="I1144" s="20"/>
      <c r="J1144" s="104"/>
      <c r="N1144"/>
      <c r="O1144" s="2"/>
      <c r="S1144" s="19"/>
      <c r="U1144" s="17"/>
      <c r="V1144" s="17"/>
      <c r="W1144" s="17"/>
    </row>
    <row r="1145" spans="4:23" x14ac:dyDescent="0.2">
      <c r="D1145" s="149"/>
      <c r="G1145" s="8"/>
      <c r="H1145" s="17"/>
      <c r="I1145" s="20"/>
      <c r="J1145" s="104"/>
      <c r="N1145"/>
      <c r="O1145" s="2"/>
      <c r="S1145" s="19"/>
      <c r="U1145" s="17"/>
      <c r="V1145" s="17"/>
      <c r="W1145" s="17"/>
    </row>
    <row r="1146" spans="4:23" x14ac:dyDescent="0.2">
      <c r="D1146" s="149"/>
      <c r="G1146" s="8"/>
      <c r="H1146" s="17"/>
      <c r="I1146" s="20"/>
      <c r="J1146" s="104"/>
      <c r="N1146"/>
      <c r="O1146" s="2"/>
      <c r="S1146" s="19"/>
      <c r="U1146" s="17"/>
      <c r="V1146" s="17"/>
      <c r="W1146" s="17"/>
    </row>
    <row r="1147" spans="4:23" x14ac:dyDescent="0.2">
      <c r="D1147" s="149"/>
      <c r="G1147" s="8"/>
      <c r="H1147" s="17"/>
      <c r="I1147" s="20"/>
      <c r="J1147" s="104"/>
      <c r="N1147"/>
      <c r="O1147" s="2"/>
      <c r="S1147" s="19"/>
      <c r="U1147" s="17"/>
      <c r="V1147" s="17"/>
      <c r="W1147" s="17"/>
    </row>
    <row r="1148" spans="4:23" x14ac:dyDescent="0.2">
      <c r="D1148" s="149"/>
      <c r="G1148" s="8"/>
      <c r="H1148" s="17"/>
      <c r="I1148" s="20"/>
      <c r="J1148" s="104"/>
      <c r="N1148"/>
      <c r="O1148" s="2"/>
      <c r="S1148" s="19"/>
      <c r="U1148" s="17"/>
      <c r="V1148" s="17"/>
      <c r="W1148" s="17"/>
    </row>
    <row r="1149" spans="4:23" x14ac:dyDescent="0.2">
      <c r="D1149" s="149"/>
      <c r="G1149" s="8"/>
      <c r="H1149" s="17"/>
      <c r="I1149" s="20"/>
      <c r="J1149" s="104"/>
      <c r="N1149"/>
      <c r="O1149" s="2"/>
      <c r="S1149" s="19"/>
      <c r="U1149" s="17"/>
      <c r="V1149" s="17"/>
      <c r="W1149" s="17"/>
    </row>
    <row r="1150" spans="4:23" x14ac:dyDescent="0.2">
      <c r="D1150" s="149"/>
      <c r="G1150" s="8"/>
      <c r="H1150" s="17"/>
      <c r="I1150" s="20"/>
      <c r="J1150" s="104"/>
      <c r="N1150"/>
      <c r="O1150" s="2"/>
      <c r="S1150" s="19"/>
      <c r="U1150" s="17"/>
      <c r="V1150" s="17"/>
      <c r="W1150" s="17"/>
    </row>
    <row r="1151" spans="4:23" x14ac:dyDescent="0.2">
      <c r="D1151" s="149"/>
      <c r="G1151" s="8"/>
      <c r="H1151" s="17"/>
      <c r="I1151" s="20"/>
      <c r="J1151" s="104"/>
      <c r="N1151"/>
      <c r="O1151" s="2"/>
      <c r="S1151" s="19"/>
      <c r="U1151" s="17"/>
      <c r="V1151" s="17"/>
      <c r="W1151" s="17"/>
    </row>
    <row r="1152" spans="4:23" x14ac:dyDescent="0.2">
      <c r="D1152" s="149"/>
      <c r="G1152" s="8"/>
      <c r="H1152" s="17"/>
      <c r="I1152" s="20"/>
      <c r="J1152" s="104"/>
      <c r="N1152"/>
      <c r="O1152" s="2"/>
      <c r="S1152" s="19"/>
      <c r="U1152" s="17"/>
      <c r="V1152" s="17"/>
      <c r="W1152" s="17"/>
    </row>
    <row r="1153" spans="4:23" x14ac:dyDescent="0.2">
      <c r="D1153" s="149"/>
      <c r="G1153" s="8"/>
      <c r="H1153" s="17"/>
      <c r="I1153" s="20"/>
      <c r="J1153" s="104"/>
      <c r="N1153"/>
      <c r="O1153" s="2"/>
      <c r="S1153" s="19"/>
      <c r="U1153" s="17"/>
      <c r="V1153" s="17"/>
      <c r="W1153" s="17"/>
    </row>
    <row r="1154" spans="4:23" x14ac:dyDescent="0.2">
      <c r="D1154" s="149"/>
      <c r="G1154" s="8"/>
      <c r="H1154" s="17"/>
      <c r="I1154" s="20"/>
      <c r="J1154" s="104"/>
      <c r="N1154"/>
      <c r="O1154" s="2"/>
      <c r="S1154" s="19"/>
      <c r="U1154" s="17"/>
      <c r="V1154" s="17"/>
      <c r="W1154" s="17"/>
    </row>
    <row r="1155" spans="4:23" x14ac:dyDescent="0.2">
      <c r="D1155" s="149"/>
      <c r="G1155" s="8"/>
      <c r="H1155" s="17"/>
      <c r="I1155" s="20"/>
      <c r="J1155" s="104"/>
      <c r="N1155"/>
      <c r="O1155" s="2"/>
      <c r="S1155" s="19"/>
      <c r="U1155" s="17"/>
      <c r="V1155" s="17"/>
      <c r="W1155" s="17"/>
    </row>
    <row r="1156" spans="4:23" x14ac:dyDescent="0.2">
      <c r="D1156" s="149"/>
      <c r="G1156" s="8"/>
      <c r="H1156" s="17"/>
      <c r="I1156" s="20"/>
      <c r="J1156" s="104"/>
      <c r="N1156"/>
      <c r="O1156" s="2"/>
      <c r="S1156" s="19"/>
      <c r="U1156" s="17"/>
      <c r="V1156" s="17"/>
      <c r="W1156" s="17"/>
    </row>
    <row r="1157" spans="4:23" x14ac:dyDescent="0.2">
      <c r="D1157" s="149"/>
      <c r="G1157" s="8"/>
      <c r="H1157" s="17"/>
      <c r="I1157" s="20"/>
      <c r="J1157" s="104"/>
      <c r="N1157"/>
      <c r="O1157" s="2"/>
      <c r="S1157" s="19"/>
      <c r="U1157" s="17"/>
      <c r="V1157" s="17"/>
      <c r="W1157" s="17"/>
    </row>
    <row r="1158" spans="4:23" x14ac:dyDescent="0.2">
      <c r="D1158" s="149"/>
      <c r="G1158" s="8"/>
      <c r="H1158" s="17"/>
      <c r="I1158" s="20"/>
      <c r="J1158" s="104"/>
      <c r="N1158"/>
      <c r="O1158" s="2"/>
      <c r="S1158" s="19"/>
      <c r="U1158" s="17"/>
      <c r="V1158" s="17"/>
      <c r="W1158" s="17"/>
    </row>
    <row r="1159" spans="4:23" x14ac:dyDescent="0.2">
      <c r="D1159" s="149"/>
      <c r="G1159" s="8"/>
      <c r="H1159" s="17"/>
      <c r="I1159" s="20"/>
      <c r="J1159" s="104"/>
      <c r="N1159"/>
      <c r="O1159" s="2"/>
      <c r="S1159" s="19"/>
      <c r="U1159" s="17"/>
      <c r="V1159" s="17"/>
      <c r="W1159" s="17"/>
    </row>
    <row r="1160" spans="4:23" x14ac:dyDescent="0.2">
      <c r="D1160" s="149"/>
      <c r="G1160" s="8"/>
      <c r="H1160" s="17"/>
      <c r="I1160" s="20"/>
      <c r="J1160" s="104"/>
      <c r="N1160"/>
      <c r="O1160" s="2"/>
      <c r="S1160" s="19"/>
      <c r="U1160" s="17"/>
      <c r="V1160" s="17"/>
      <c r="W1160" s="17"/>
    </row>
    <row r="1161" spans="4:23" x14ac:dyDescent="0.2">
      <c r="D1161" s="149"/>
      <c r="G1161" s="8"/>
      <c r="H1161" s="17"/>
      <c r="I1161" s="20"/>
      <c r="J1161" s="104"/>
      <c r="N1161"/>
      <c r="O1161" s="2"/>
      <c r="S1161" s="19"/>
      <c r="U1161" s="17"/>
      <c r="V1161" s="17"/>
      <c r="W1161" s="17"/>
    </row>
    <row r="1162" spans="4:23" x14ac:dyDescent="0.2">
      <c r="D1162" s="149"/>
      <c r="G1162" s="8"/>
      <c r="H1162" s="17"/>
      <c r="I1162" s="20"/>
      <c r="J1162" s="104"/>
      <c r="N1162"/>
      <c r="O1162" s="2"/>
      <c r="S1162" s="19"/>
      <c r="U1162" s="17"/>
      <c r="V1162" s="17"/>
      <c r="W1162" s="17"/>
    </row>
    <row r="1163" spans="4:23" x14ac:dyDescent="0.2">
      <c r="D1163" s="149"/>
      <c r="G1163" s="8"/>
      <c r="H1163" s="17"/>
      <c r="I1163" s="20"/>
      <c r="J1163" s="104"/>
      <c r="N1163"/>
      <c r="O1163" s="2"/>
      <c r="S1163" s="19"/>
      <c r="U1163" s="17"/>
      <c r="V1163" s="17"/>
      <c r="W1163" s="17"/>
    </row>
    <row r="1164" spans="4:23" x14ac:dyDescent="0.2">
      <c r="D1164" s="149"/>
      <c r="G1164" s="8"/>
      <c r="H1164" s="17"/>
      <c r="I1164" s="20"/>
      <c r="J1164" s="104"/>
      <c r="N1164"/>
      <c r="O1164" s="2"/>
      <c r="S1164" s="19"/>
      <c r="U1164" s="17"/>
      <c r="V1164" s="17"/>
      <c r="W1164" s="17"/>
    </row>
    <row r="1165" spans="4:23" x14ac:dyDescent="0.2">
      <c r="D1165" s="149"/>
      <c r="G1165" s="8"/>
      <c r="H1165" s="17"/>
      <c r="I1165" s="20"/>
      <c r="J1165" s="104"/>
      <c r="N1165"/>
      <c r="O1165" s="2"/>
      <c r="S1165" s="19"/>
      <c r="U1165" s="17"/>
      <c r="V1165" s="17"/>
      <c r="W1165" s="17"/>
    </row>
    <row r="1166" spans="4:23" x14ac:dyDescent="0.2">
      <c r="D1166" s="149"/>
      <c r="G1166" s="8"/>
      <c r="H1166" s="17"/>
      <c r="I1166" s="20"/>
      <c r="J1166" s="104"/>
      <c r="N1166"/>
      <c r="O1166" s="2"/>
      <c r="S1166" s="19"/>
      <c r="U1166" s="17"/>
      <c r="V1166" s="17"/>
      <c r="W1166" s="17"/>
    </row>
    <row r="1167" spans="4:23" x14ac:dyDescent="0.2">
      <c r="D1167" s="149"/>
      <c r="G1167" s="8"/>
      <c r="H1167" s="17"/>
      <c r="I1167" s="20"/>
      <c r="J1167" s="104"/>
      <c r="N1167"/>
      <c r="O1167" s="2"/>
      <c r="S1167" s="19"/>
      <c r="U1167" s="17"/>
      <c r="V1167" s="17"/>
      <c r="W1167" s="17"/>
    </row>
    <row r="1168" spans="4:23" x14ac:dyDescent="0.2">
      <c r="D1168" s="149"/>
      <c r="G1168" s="8"/>
      <c r="H1168" s="17"/>
      <c r="I1168" s="20"/>
      <c r="J1168" s="104"/>
      <c r="N1168"/>
      <c r="O1168" s="2"/>
      <c r="S1168" s="19"/>
      <c r="U1168" s="17"/>
      <c r="V1168" s="17"/>
      <c r="W1168" s="17"/>
    </row>
    <row r="1169" spans="4:23" x14ac:dyDescent="0.2">
      <c r="D1169" s="149"/>
      <c r="G1169" s="8"/>
      <c r="H1169" s="17"/>
      <c r="I1169" s="20"/>
      <c r="J1169" s="104"/>
      <c r="N1169"/>
      <c r="O1169" s="2"/>
      <c r="S1169" s="19"/>
      <c r="U1169" s="17"/>
      <c r="V1169" s="17"/>
      <c r="W1169" s="17"/>
    </row>
    <row r="1170" spans="4:23" x14ac:dyDescent="0.2">
      <c r="D1170" s="149"/>
      <c r="G1170" s="8"/>
      <c r="H1170" s="17"/>
      <c r="I1170" s="20"/>
      <c r="J1170" s="104"/>
      <c r="N1170"/>
      <c r="O1170" s="2"/>
      <c r="S1170" s="19"/>
      <c r="U1170" s="17"/>
      <c r="V1170" s="17"/>
      <c r="W1170" s="17"/>
    </row>
    <row r="1171" spans="4:23" x14ac:dyDescent="0.2">
      <c r="D1171" s="149"/>
      <c r="G1171" s="8"/>
      <c r="H1171" s="17"/>
      <c r="I1171" s="20"/>
      <c r="J1171" s="104"/>
      <c r="N1171"/>
      <c r="O1171" s="2"/>
      <c r="S1171" s="19"/>
      <c r="U1171" s="17"/>
      <c r="V1171" s="17"/>
      <c r="W1171" s="17"/>
    </row>
    <row r="1172" spans="4:23" x14ac:dyDescent="0.2">
      <c r="D1172" s="149"/>
      <c r="G1172" s="8"/>
      <c r="H1172" s="17"/>
      <c r="I1172" s="20"/>
      <c r="J1172" s="104"/>
      <c r="N1172"/>
      <c r="O1172" s="2"/>
      <c r="S1172" s="19"/>
      <c r="U1172" s="17"/>
      <c r="V1172" s="17"/>
      <c r="W1172" s="17"/>
    </row>
    <row r="1173" spans="4:23" x14ac:dyDescent="0.2">
      <c r="D1173" s="149"/>
      <c r="G1173" s="8"/>
      <c r="H1173" s="17"/>
      <c r="I1173" s="20"/>
      <c r="J1173" s="104"/>
      <c r="N1173"/>
      <c r="O1173" s="2"/>
      <c r="S1173" s="19"/>
      <c r="U1173" s="17"/>
      <c r="V1173" s="17"/>
      <c r="W1173" s="17"/>
    </row>
    <row r="1174" spans="4:23" x14ac:dyDescent="0.2">
      <c r="D1174" s="149"/>
      <c r="G1174" s="8"/>
      <c r="H1174" s="17"/>
      <c r="I1174" s="20"/>
      <c r="J1174" s="104"/>
      <c r="N1174"/>
      <c r="O1174" s="2"/>
      <c r="S1174" s="19"/>
      <c r="U1174" s="17"/>
      <c r="V1174" s="17"/>
      <c r="W1174" s="17"/>
    </row>
    <row r="1175" spans="4:23" x14ac:dyDescent="0.2">
      <c r="D1175" s="149"/>
      <c r="G1175" s="8"/>
      <c r="H1175" s="17"/>
      <c r="I1175" s="20"/>
      <c r="J1175" s="104"/>
      <c r="N1175"/>
      <c r="O1175" s="2"/>
      <c r="S1175" s="19"/>
      <c r="U1175" s="17"/>
      <c r="V1175" s="17"/>
      <c r="W1175" s="17"/>
    </row>
    <row r="1176" spans="4:23" x14ac:dyDescent="0.2">
      <c r="D1176" s="149"/>
      <c r="G1176" s="8"/>
      <c r="H1176" s="17"/>
      <c r="I1176" s="20"/>
      <c r="J1176" s="104"/>
      <c r="N1176"/>
      <c r="O1176" s="2"/>
      <c r="S1176" s="19"/>
      <c r="U1176" s="17"/>
      <c r="V1176" s="17"/>
      <c r="W1176" s="17"/>
    </row>
    <row r="1177" spans="4:23" x14ac:dyDescent="0.2">
      <c r="D1177" s="149"/>
      <c r="G1177" s="8"/>
      <c r="H1177" s="17"/>
      <c r="I1177" s="20"/>
      <c r="J1177" s="104"/>
      <c r="N1177"/>
      <c r="O1177" s="2"/>
      <c r="S1177" s="19"/>
      <c r="U1177" s="17"/>
      <c r="V1177" s="17"/>
      <c r="W1177" s="17"/>
    </row>
    <row r="1178" spans="4:23" x14ac:dyDescent="0.2">
      <c r="D1178" s="149"/>
      <c r="G1178" s="8"/>
      <c r="H1178" s="17"/>
      <c r="I1178" s="20"/>
      <c r="J1178" s="104"/>
      <c r="N1178"/>
      <c r="O1178" s="2"/>
      <c r="S1178" s="19"/>
      <c r="U1178" s="17"/>
      <c r="V1178" s="17"/>
      <c r="W1178" s="17"/>
    </row>
    <row r="1179" spans="4:23" x14ac:dyDescent="0.2">
      <c r="D1179" s="149"/>
      <c r="G1179" s="8"/>
      <c r="H1179" s="17"/>
      <c r="I1179" s="20"/>
      <c r="J1179" s="104"/>
      <c r="N1179"/>
      <c r="O1179" s="2"/>
      <c r="S1179" s="19"/>
      <c r="U1179" s="17"/>
      <c r="V1179" s="17"/>
      <c r="W1179" s="17"/>
    </row>
    <row r="1180" spans="4:23" x14ac:dyDescent="0.2">
      <c r="D1180" s="149"/>
      <c r="G1180" s="8"/>
      <c r="H1180" s="17"/>
      <c r="I1180" s="20"/>
      <c r="J1180" s="104"/>
      <c r="N1180"/>
      <c r="O1180" s="2"/>
      <c r="S1180" s="19"/>
      <c r="U1180" s="17"/>
      <c r="V1180" s="17"/>
      <c r="W1180" s="17"/>
    </row>
    <row r="1181" spans="4:23" x14ac:dyDescent="0.2">
      <c r="D1181" s="149"/>
      <c r="G1181" s="8"/>
      <c r="H1181" s="17"/>
      <c r="I1181" s="20"/>
      <c r="J1181" s="104"/>
      <c r="N1181"/>
      <c r="O1181" s="2"/>
      <c r="S1181" s="19"/>
      <c r="U1181" s="17"/>
      <c r="V1181" s="17"/>
      <c r="W1181" s="17"/>
    </row>
    <row r="1182" spans="4:23" x14ac:dyDescent="0.2">
      <c r="D1182" s="149"/>
      <c r="G1182" s="8"/>
      <c r="H1182" s="17"/>
      <c r="I1182" s="20"/>
      <c r="J1182" s="104"/>
      <c r="N1182"/>
      <c r="O1182" s="2"/>
      <c r="S1182" s="19"/>
      <c r="U1182" s="17"/>
      <c r="V1182" s="17"/>
      <c r="W1182" s="17"/>
    </row>
    <row r="1183" spans="4:23" x14ac:dyDescent="0.2">
      <c r="D1183" s="149"/>
      <c r="G1183" s="8"/>
      <c r="H1183" s="17"/>
      <c r="I1183" s="20"/>
      <c r="J1183" s="104"/>
      <c r="N1183"/>
      <c r="O1183" s="2"/>
      <c r="S1183" s="19"/>
      <c r="U1183" s="17"/>
      <c r="V1183" s="17"/>
      <c r="W1183" s="17"/>
    </row>
    <row r="1184" spans="4:23" x14ac:dyDescent="0.2">
      <c r="D1184" s="149"/>
      <c r="G1184" s="8"/>
      <c r="H1184" s="17"/>
      <c r="I1184" s="20"/>
      <c r="J1184" s="104"/>
      <c r="N1184"/>
      <c r="O1184" s="2"/>
      <c r="S1184" s="19"/>
      <c r="U1184" s="17"/>
      <c r="V1184" s="17"/>
      <c r="W1184" s="17"/>
    </row>
    <row r="1185" spans="4:23" x14ac:dyDescent="0.2">
      <c r="D1185" s="149"/>
      <c r="G1185" s="8"/>
      <c r="H1185" s="17"/>
      <c r="I1185" s="20"/>
      <c r="J1185" s="104"/>
      <c r="N1185"/>
      <c r="O1185" s="2"/>
      <c r="S1185" s="19"/>
      <c r="U1185" s="17"/>
      <c r="V1185" s="17"/>
      <c r="W1185" s="17"/>
    </row>
    <row r="1186" spans="4:23" x14ac:dyDescent="0.2">
      <c r="D1186" s="149"/>
      <c r="G1186" s="8"/>
      <c r="H1186" s="17"/>
      <c r="I1186" s="20"/>
      <c r="J1186" s="104"/>
      <c r="N1186"/>
      <c r="O1186" s="2"/>
      <c r="S1186" s="19"/>
      <c r="U1186" s="17"/>
      <c r="V1186" s="17"/>
      <c r="W1186" s="17"/>
    </row>
    <row r="1187" spans="4:23" x14ac:dyDescent="0.2">
      <c r="D1187" s="149"/>
      <c r="G1187" s="8"/>
      <c r="H1187" s="17"/>
      <c r="I1187" s="20"/>
      <c r="J1187" s="104"/>
      <c r="N1187"/>
      <c r="O1187" s="2"/>
      <c r="S1187" s="19"/>
      <c r="U1187" s="17"/>
      <c r="V1187" s="17"/>
      <c r="W1187" s="17"/>
    </row>
    <row r="1188" spans="4:23" x14ac:dyDescent="0.2">
      <c r="D1188" s="149"/>
      <c r="G1188" s="8"/>
      <c r="H1188" s="17"/>
      <c r="I1188" s="20"/>
      <c r="J1188" s="104"/>
      <c r="N1188"/>
      <c r="O1188" s="2"/>
      <c r="S1188" s="19"/>
      <c r="U1188" s="17"/>
      <c r="V1188" s="17"/>
      <c r="W1188" s="17"/>
    </row>
    <row r="1189" spans="4:23" x14ac:dyDescent="0.2">
      <c r="D1189" s="149"/>
      <c r="G1189" s="8"/>
      <c r="H1189" s="17"/>
      <c r="I1189" s="20"/>
      <c r="J1189" s="104"/>
      <c r="N1189"/>
      <c r="O1189" s="2"/>
      <c r="S1189" s="19"/>
      <c r="U1189" s="17"/>
      <c r="V1189" s="17"/>
      <c r="W1189" s="17"/>
    </row>
    <row r="1190" spans="4:23" x14ac:dyDescent="0.2">
      <c r="D1190" s="149"/>
      <c r="G1190" s="8"/>
      <c r="H1190" s="17"/>
      <c r="I1190" s="20"/>
      <c r="J1190" s="104"/>
      <c r="N1190"/>
      <c r="O1190" s="2"/>
      <c r="S1190" s="19"/>
      <c r="U1190" s="17"/>
      <c r="V1190" s="17"/>
      <c r="W1190" s="17"/>
    </row>
    <row r="1191" spans="4:23" x14ac:dyDescent="0.2">
      <c r="D1191" s="149"/>
      <c r="G1191" s="8"/>
      <c r="H1191" s="17"/>
      <c r="I1191" s="20"/>
      <c r="J1191" s="104"/>
      <c r="N1191"/>
      <c r="O1191" s="2"/>
      <c r="S1191" s="19"/>
      <c r="U1191" s="17"/>
      <c r="V1191" s="17"/>
      <c r="W1191" s="17"/>
    </row>
    <row r="1192" spans="4:23" x14ac:dyDescent="0.2">
      <c r="D1192" s="149"/>
      <c r="G1192" s="8"/>
      <c r="H1192" s="17"/>
      <c r="I1192" s="20"/>
      <c r="J1192" s="104"/>
      <c r="N1192"/>
      <c r="O1192" s="2"/>
      <c r="S1192" s="19"/>
      <c r="U1192" s="17"/>
      <c r="V1192" s="17"/>
      <c r="W1192" s="17"/>
    </row>
    <row r="1193" spans="4:23" x14ac:dyDescent="0.2">
      <c r="D1193" s="149"/>
      <c r="G1193" s="8"/>
      <c r="H1193" s="17"/>
      <c r="I1193" s="20"/>
      <c r="J1193" s="104"/>
      <c r="N1193"/>
      <c r="O1193" s="2"/>
      <c r="S1193" s="19"/>
      <c r="U1193" s="17"/>
      <c r="V1193" s="17"/>
      <c r="W1193" s="17"/>
    </row>
    <row r="1194" spans="4:23" x14ac:dyDescent="0.2">
      <c r="D1194" s="149"/>
      <c r="G1194" s="8"/>
      <c r="H1194" s="17"/>
      <c r="I1194" s="20"/>
      <c r="J1194" s="104"/>
      <c r="N1194"/>
      <c r="O1194" s="2"/>
      <c r="S1194" s="19"/>
      <c r="U1194" s="17"/>
      <c r="V1194" s="17"/>
      <c r="W1194" s="17"/>
    </row>
    <row r="1195" spans="4:23" x14ac:dyDescent="0.2">
      <c r="D1195" s="149"/>
      <c r="G1195" s="8"/>
      <c r="H1195" s="17"/>
      <c r="I1195" s="20"/>
      <c r="J1195" s="104"/>
      <c r="N1195"/>
      <c r="O1195" s="2"/>
      <c r="S1195" s="19"/>
      <c r="U1195" s="17"/>
      <c r="V1195" s="17"/>
      <c r="W1195" s="17"/>
    </row>
    <row r="1196" spans="4:23" x14ac:dyDescent="0.2">
      <c r="D1196" s="149"/>
      <c r="G1196" s="8"/>
      <c r="H1196" s="17"/>
      <c r="I1196" s="20"/>
      <c r="J1196" s="104"/>
      <c r="N1196"/>
      <c r="O1196" s="2"/>
      <c r="S1196" s="19"/>
      <c r="U1196" s="17"/>
      <c r="V1196" s="17"/>
      <c r="W1196" s="17"/>
    </row>
    <row r="1197" spans="4:23" x14ac:dyDescent="0.2">
      <c r="D1197" s="149"/>
      <c r="G1197" s="8"/>
      <c r="H1197" s="17"/>
      <c r="I1197" s="20"/>
      <c r="J1197" s="104"/>
      <c r="N1197"/>
      <c r="O1197" s="2"/>
      <c r="S1197" s="19"/>
      <c r="U1197" s="17"/>
      <c r="V1197" s="17"/>
      <c r="W1197" s="17"/>
    </row>
    <row r="1198" spans="4:23" x14ac:dyDescent="0.2">
      <c r="D1198" s="149"/>
      <c r="G1198" s="8"/>
      <c r="H1198" s="17"/>
      <c r="I1198" s="20"/>
      <c r="J1198" s="104"/>
      <c r="N1198"/>
      <c r="O1198" s="2"/>
      <c r="S1198" s="19"/>
      <c r="U1198" s="17"/>
      <c r="V1198" s="17"/>
      <c r="W1198" s="17"/>
    </row>
    <row r="1199" spans="4:23" x14ac:dyDescent="0.2">
      <c r="D1199" s="149"/>
      <c r="G1199" s="8"/>
      <c r="H1199" s="17"/>
      <c r="I1199" s="20"/>
      <c r="J1199" s="104"/>
      <c r="N1199"/>
      <c r="O1199" s="2"/>
      <c r="S1199" s="19"/>
      <c r="U1199" s="17"/>
      <c r="V1199" s="17"/>
      <c r="W1199" s="17"/>
    </row>
    <row r="1200" spans="4:23" x14ac:dyDescent="0.2">
      <c r="D1200" s="149"/>
      <c r="G1200" s="8"/>
      <c r="H1200" s="17"/>
      <c r="I1200" s="20"/>
      <c r="J1200" s="104"/>
      <c r="N1200"/>
      <c r="O1200" s="2"/>
      <c r="S1200" s="19"/>
      <c r="U1200" s="17"/>
      <c r="V1200" s="17"/>
      <c r="W1200" s="17"/>
    </row>
    <row r="1201" spans="4:23" x14ac:dyDescent="0.2">
      <c r="D1201" s="149"/>
      <c r="G1201" s="8"/>
      <c r="H1201" s="17"/>
      <c r="I1201" s="20"/>
      <c r="J1201" s="104"/>
      <c r="N1201"/>
      <c r="O1201" s="2"/>
      <c r="S1201" s="19"/>
      <c r="U1201" s="17"/>
      <c r="V1201" s="17"/>
      <c r="W1201" s="17"/>
    </row>
    <row r="1202" spans="4:23" x14ac:dyDescent="0.2">
      <c r="D1202" s="149"/>
      <c r="G1202" s="8"/>
      <c r="H1202" s="17"/>
      <c r="I1202" s="20"/>
      <c r="J1202" s="104"/>
      <c r="N1202"/>
      <c r="O1202" s="2"/>
      <c r="S1202" s="19"/>
      <c r="U1202" s="17"/>
      <c r="V1202" s="17"/>
      <c r="W1202" s="17"/>
    </row>
    <row r="1203" spans="4:23" x14ac:dyDescent="0.2">
      <c r="D1203" s="149"/>
      <c r="G1203" s="8"/>
      <c r="H1203" s="17"/>
      <c r="I1203" s="20"/>
      <c r="J1203" s="104"/>
      <c r="N1203"/>
      <c r="O1203" s="2"/>
      <c r="S1203" s="19"/>
      <c r="U1203" s="17"/>
      <c r="V1203" s="17"/>
      <c r="W1203" s="17"/>
    </row>
    <row r="1204" spans="4:23" x14ac:dyDescent="0.2">
      <c r="D1204" s="149"/>
      <c r="G1204" s="8"/>
      <c r="H1204" s="17"/>
      <c r="I1204" s="20"/>
      <c r="J1204" s="104"/>
      <c r="N1204"/>
      <c r="O1204" s="2"/>
      <c r="S1204" s="19"/>
      <c r="U1204" s="17"/>
      <c r="V1204" s="17"/>
      <c r="W1204" s="17"/>
    </row>
    <row r="1205" spans="4:23" x14ac:dyDescent="0.2">
      <c r="D1205" s="149"/>
      <c r="G1205" s="8"/>
      <c r="H1205" s="17"/>
      <c r="I1205" s="20"/>
      <c r="J1205" s="104"/>
      <c r="N1205"/>
      <c r="O1205" s="2"/>
      <c r="S1205" s="19"/>
      <c r="U1205" s="17"/>
      <c r="V1205" s="17"/>
      <c r="W1205" s="17"/>
    </row>
    <row r="1206" spans="4:23" x14ac:dyDescent="0.2">
      <c r="D1206" s="149"/>
      <c r="G1206" s="8"/>
      <c r="H1206" s="17"/>
      <c r="I1206" s="20"/>
      <c r="J1206" s="104"/>
      <c r="N1206"/>
      <c r="O1206" s="2"/>
      <c r="S1206" s="19"/>
      <c r="U1206" s="17"/>
      <c r="V1206" s="17"/>
      <c r="W1206" s="17"/>
    </row>
    <row r="1207" spans="4:23" x14ac:dyDescent="0.2">
      <c r="D1207" s="149"/>
      <c r="G1207" s="8"/>
      <c r="H1207" s="17"/>
      <c r="I1207" s="20"/>
      <c r="J1207" s="104"/>
      <c r="N1207"/>
      <c r="O1207" s="2"/>
      <c r="S1207" s="19"/>
      <c r="U1207" s="17"/>
      <c r="V1207" s="17"/>
      <c r="W1207" s="17"/>
    </row>
    <row r="1208" spans="4:23" x14ac:dyDescent="0.2">
      <c r="D1208" s="149"/>
      <c r="G1208" s="8"/>
      <c r="H1208" s="17"/>
      <c r="I1208" s="20"/>
      <c r="J1208" s="104"/>
      <c r="N1208"/>
      <c r="O1208" s="2"/>
      <c r="S1208" s="19"/>
      <c r="U1208" s="17"/>
      <c r="V1208" s="17"/>
      <c r="W1208" s="17"/>
    </row>
    <row r="1209" spans="4:23" x14ac:dyDescent="0.2">
      <c r="D1209" s="149"/>
      <c r="G1209" s="8"/>
      <c r="H1209" s="17"/>
      <c r="I1209" s="20"/>
      <c r="J1209" s="104"/>
      <c r="N1209"/>
      <c r="O1209" s="2"/>
      <c r="S1209" s="19"/>
      <c r="U1209" s="17"/>
      <c r="V1209" s="17"/>
      <c r="W1209" s="17"/>
    </row>
    <row r="1210" spans="4:23" x14ac:dyDescent="0.2">
      <c r="D1210" s="149"/>
      <c r="G1210" s="8"/>
      <c r="H1210" s="17"/>
      <c r="I1210" s="20"/>
      <c r="J1210" s="104"/>
      <c r="N1210"/>
      <c r="O1210" s="2"/>
      <c r="S1210" s="19"/>
      <c r="U1210" s="17"/>
      <c r="V1210" s="17"/>
      <c r="W1210" s="17"/>
    </row>
    <row r="1211" spans="4:23" x14ac:dyDescent="0.2">
      <c r="D1211" s="149"/>
      <c r="G1211" s="8"/>
      <c r="H1211" s="17"/>
      <c r="I1211" s="20"/>
      <c r="J1211" s="104"/>
      <c r="N1211"/>
      <c r="O1211" s="2"/>
      <c r="S1211" s="19"/>
      <c r="U1211" s="17"/>
      <c r="V1211" s="17"/>
      <c r="W1211" s="17"/>
    </row>
    <row r="1212" spans="4:23" x14ac:dyDescent="0.2">
      <c r="D1212" s="149"/>
      <c r="G1212" s="8"/>
      <c r="H1212" s="17"/>
      <c r="I1212" s="20"/>
      <c r="J1212" s="104"/>
      <c r="N1212"/>
      <c r="O1212" s="2"/>
      <c r="S1212" s="19"/>
      <c r="U1212" s="17"/>
      <c r="V1212" s="17"/>
      <c r="W1212" s="17"/>
    </row>
    <row r="1213" spans="4:23" x14ac:dyDescent="0.2">
      <c r="D1213" s="149"/>
      <c r="G1213" s="8"/>
      <c r="H1213" s="17"/>
      <c r="I1213" s="20"/>
      <c r="J1213" s="104"/>
      <c r="N1213"/>
      <c r="O1213" s="2"/>
      <c r="S1213" s="19"/>
      <c r="U1213" s="17"/>
      <c r="V1213" s="17"/>
      <c r="W1213" s="17"/>
    </row>
    <row r="1214" spans="4:23" x14ac:dyDescent="0.2">
      <c r="D1214" s="149"/>
      <c r="G1214" s="8"/>
      <c r="H1214" s="17"/>
      <c r="I1214" s="20"/>
      <c r="J1214" s="104"/>
      <c r="N1214"/>
      <c r="O1214" s="2"/>
      <c r="S1214" s="19"/>
      <c r="U1214" s="17"/>
      <c r="V1214" s="17"/>
      <c r="W1214" s="17"/>
    </row>
    <row r="1215" spans="4:23" x14ac:dyDescent="0.2">
      <c r="D1215" s="149"/>
      <c r="G1215" s="8"/>
      <c r="H1215" s="17"/>
      <c r="I1215" s="20"/>
      <c r="J1215" s="104"/>
      <c r="N1215"/>
      <c r="O1215" s="2"/>
      <c r="S1215" s="19"/>
      <c r="U1215" s="17"/>
      <c r="V1215" s="17"/>
      <c r="W1215" s="17"/>
    </row>
    <row r="1216" spans="4:23" x14ac:dyDescent="0.2">
      <c r="D1216" s="149"/>
      <c r="G1216" s="8"/>
      <c r="H1216" s="17"/>
      <c r="I1216" s="20"/>
      <c r="J1216" s="104"/>
      <c r="N1216"/>
      <c r="O1216" s="2"/>
      <c r="S1216" s="19"/>
      <c r="U1216" s="17"/>
      <c r="V1216" s="17"/>
      <c r="W1216" s="17"/>
    </row>
    <row r="1217" spans="4:23" x14ac:dyDescent="0.2">
      <c r="D1217" s="149"/>
      <c r="G1217" s="8"/>
      <c r="H1217" s="17"/>
      <c r="I1217" s="20"/>
      <c r="J1217" s="104"/>
      <c r="N1217"/>
      <c r="O1217" s="2"/>
      <c r="S1217" s="19"/>
      <c r="U1217" s="17"/>
      <c r="V1217" s="17"/>
      <c r="W1217" s="17"/>
    </row>
    <row r="1218" spans="4:23" x14ac:dyDescent="0.2">
      <c r="D1218" s="149"/>
      <c r="G1218" s="8"/>
      <c r="H1218" s="17"/>
      <c r="I1218" s="20"/>
      <c r="J1218" s="104"/>
      <c r="N1218"/>
      <c r="O1218" s="2"/>
      <c r="S1218" s="19"/>
      <c r="U1218" s="17"/>
      <c r="V1218" s="17"/>
      <c r="W1218" s="17"/>
    </row>
    <row r="1219" spans="4:23" x14ac:dyDescent="0.2">
      <c r="D1219" s="149"/>
      <c r="G1219" s="8"/>
      <c r="H1219" s="17"/>
      <c r="I1219" s="20"/>
      <c r="J1219" s="104"/>
      <c r="N1219"/>
      <c r="O1219" s="2"/>
      <c r="S1219" s="19"/>
      <c r="U1219" s="17"/>
      <c r="V1219" s="17"/>
      <c r="W1219" s="17"/>
    </row>
    <row r="1220" spans="4:23" x14ac:dyDescent="0.2">
      <c r="D1220" s="149"/>
      <c r="G1220" s="8"/>
      <c r="H1220" s="17"/>
      <c r="I1220" s="20"/>
      <c r="J1220" s="104"/>
      <c r="N1220"/>
      <c r="O1220" s="2"/>
      <c r="S1220" s="19"/>
      <c r="U1220" s="17"/>
      <c r="V1220" s="17"/>
      <c r="W1220" s="17"/>
    </row>
    <row r="1221" spans="4:23" x14ac:dyDescent="0.2">
      <c r="D1221" s="149"/>
      <c r="G1221" s="8"/>
      <c r="H1221" s="17"/>
      <c r="I1221" s="20"/>
      <c r="J1221" s="104"/>
      <c r="N1221"/>
      <c r="O1221" s="2"/>
      <c r="S1221" s="19"/>
      <c r="U1221" s="17"/>
      <c r="V1221" s="17"/>
      <c r="W1221" s="17"/>
    </row>
    <row r="1222" spans="4:23" x14ac:dyDescent="0.2">
      <c r="D1222" s="149"/>
      <c r="G1222" s="8"/>
      <c r="H1222" s="17"/>
      <c r="I1222" s="20"/>
      <c r="J1222" s="104"/>
      <c r="N1222"/>
      <c r="O1222" s="2"/>
      <c r="S1222" s="19"/>
      <c r="U1222" s="17"/>
      <c r="V1222" s="17"/>
      <c r="W1222" s="17"/>
    </row>
    <row r="1223" spans="4:23" x14ac:dyDescent="0.2">
      <c r="D1223" s="149"/>
      <c r="G1223" s="8"/>
      <c r="H1223" s="17"/>
      <c r="I1223" s="20"/>
      <c r="J1223" s="104"/>
      <c r="N1223"/>
      <c r="O1223" s="2"/>
      <c r="S1223" s="19"/>
      <c r="U1223" s="17"/>
      <c r="V1223" s="17"/>
      <c r="W1223" s="17"/>
    </row>
    <row r="1224" spans="4:23" x14ac:dyDescent="0.2">
      <c r="D1224" s="149"/>
      <c r="G1224" s="8"/>
      <c r="H1224" s="17"/>
      <c r="I1224" s="20"/>
      <c r="J1224" s="104"/>
      <c r="N1224"/>
      <c r="O1224" s="2"/>
      <c r="S1224" s="19"/>
      <c r="U1224" s="17"/>
      <c r="V1224" s="17"/>
      <c r="W1224" s="17"/>
    </row>
    <row r="1225" spans="4:23" x14ac:dyDescent="0.2">
      <c r="D1225" s="149"/>
      <c r="G1225" s="8"/>
      <c r="H1225" s="17"/>
      <c r="I1225" s="20"/>
      <c r="J1225" s="104"/>
      <c r="N1225"/>
      <c r="O1225" s="2"/>
      <c r="S1225" s="19"/>
      <c r="U1225" s="17"/>
      <c r="V1225" s="17"/>
      <c r="W1225" s="17"/>
    </row>
    <row r="1226" spans="4:23" x14ac:dyDescent="0.2">
      <c r="D1226" s="149"/>
      <c r="G1226" s="8"/>
      <c r="H1226" s="17"/>
      <c r="I1226" s="20"/>
      <c r="J1226" s="104"/>
      <c r="N1226"/>
      <c r="O1226" s="2"/>
      <c r="S1226" s="19"/>
      <c r="U1226" s="17"/>
      <c r="V1226" s="17"/>
      <c r="W1226" s="17"/>
    </row>
    <row r="1227" spans="4:23" x14ac:dyDescent="0.2">
      <c r="D1227" s="149"/>
      <c r="G1227" s="8"/>
      <c r="H1227" s="17"/>
      <c r="I1227" s="20"/>
      <c r="J1227" s="104"/>
      <c r="N1227"/>
      <c r="O1227" s="2"/>
      <c r="S1227" s="19"/>
      <c r="U1227" s="17"/>
      <c r="V1227" s="17"/>
      <c r="W1227" s="17"/>
    </row>
    <row r="1228" spans="4:23" x14ac:dyDescent="0.2">
      <c r="D1228" s="149"/>
      <c r="G1228" s="8"/>
      <c r="H1228" s="17"/>
      <c r="I1228" s="20"/>
      <c r="J1228" s="104"/>
      <c r="N1228"/>
      <c r="O1228" s="2"/>
      <c r="S1228" s="19"/>
      <c r="U1228" s="17"/>
      <c r="V1228" s="17"/>
      <c r="W1228" s="17"/>
    </row>
    <row r="1229" spans="4:23" x14ac:dyDescent="0.2">
      <c r="D1229" s="149"/>
      <c r="G1229" s="8"/>
      <c r="H1229" s="17"/>
      <c r="I1229" s="20"/>
      <c r="J1229" s="104"/>
      <c r="N1229"/>
      <c r="O1229" s="2"/>
      <c r="S1229" s="19"/>
      <c r="U1229" s="17"/>
      <c r="V1229" s="17"/>
      <c r="W1229" s="17"/>
    </row>
    <row r="1230" spans="4:23" x14ac:dyDescent="0.2">
      <c r="D1230" s="149"/>
      <c r="G1230" s="8"/>
      <c r="H1230" s="17"/>
      <c r="I1230" s="20"/>
      <c r="J1230" s="104"/>
      <c r="N1230"/>
      <c r="O1230" s="2"/>
      <c r="S1230" s="19"/>
      <c r="U1230" s="17"/>
      <c r="V1230" s="17"/>
      <c r="W1230" s="17"/>
    </row>
    <row r="1231" spans="4:23" x14ac:dyDescent="0.2">
      <c r="D1231" s="149"/>
      <c r="G1231" s="8"/>
      <c r="H1231" s="17"/>
      <c r="I1231" s="20"/>
      <c r="J1231" s="104"/>
      <c r="N1231"/>
      <c r="O1231" s="2"/>
      <c r="S1231" s="19"/>
      <c r="U1231" s="17"/>
      <c r="V1231" s="17"/>
      <c r="W1231" s="17"/>
    </row>
    <row r="1232" spans="4:23" x14ac:dyDescent="0.2">
      <c r="D1232" s="149"/>
      <c r="G1232" s="8"/>
      <c r="H1232" s="17"/>
      <c r="I1232" s="20"/>
      <c r="J1232" s="104"/>
      <c r="N1232"/>
      <c r="O1232" s="2"/>
      <c r="S1232" s="19"/>
      <c r="U1232" s="17"/>
      <c r="V1232" s="17"/>
      <c r="W1232" s="17"/>
    </row>
    <row r="1233" spans="4:23" x14ac:dyDescent="0.2">
      <c r="D1233" s="149"/>
      <c r="G1233" s="8"/>
      <c r="H1233" s="17"/>
      <c r="I1233" s="20"/>
      <c r="J1233" s="104"/>
      <c r="N1233"/>
      <c r="O1233" s="2"/>
      <c r="S1233" s="19"/>
      <c r="U1233" s="17"/>
      <c r="V1233" s="17"/>
      <c r="W1233" s="17"/>
    </row>
    <row r="1234" spans="4:23" x14ac:dyDescent="0.2">
      <c r="D1234" s="149"/>
      <c r="G1234" s="8"/>
      <c r="H1234" s="17"/>
      <c r="I1234" s="20"/>
      <c r="J1234" s="104"/>
      <c r="N1234"/>
      <c r="O1234" s="2"/>
      <c r="S1234" s="19"/>
      <c r="U1234" s="17"/>
      <c r="V1234" s="17"/>
      <c r="W1234" s="17"/>
    </row>
    <row r="1235" spans="4:23" x14ac:dyDescent="0.2">
      <c r="D1235" s="149"/>
      <c r="G1235" s="8"/>
      <c r="H1235" s="17"/>
      <c r="I1235" s="20"/>
      <c r="J1235" s="104"/>
      <c r="N1235"/>
      <c r="O1235" s="2"/>
      <c r="S1235" s="19"/>
      <c r="U1235" s="17"/>
      <c r="V1235" s="17"/>
      <c r="W1235" s="17"/>
    </row>
    <row r="1236" spans="4:23" x14ac:dyDescent="0.2">
      <c r="D1236" s="149"/>
      <c r="G1236" s="8"/>
      <c r="H1236" s="17"/>
      <c r="I1236" s="20"/>
      <c r="J1236" s="104"/>
      <c r="N1236"/>
      <c r="O1236" s="2"/>
      <c r="S1236" s="19"/>
      <c r="U1236" s="17"/>
      <c r="V1236" s="17"/>
      <c r="W1236" s="17"/>
    </row>
    <row r="1237" spans="4:23" x14ac:dyDescent="0.2">
      <c r="D1237" s="149"/>
      <c r="G1237" s="8"/>
      <c r="H1237" s="17"/>
      <c r="I1237" s="20"/>
      <c r="J1237" s="104"/>
      <c r="N1237"/>
      <c r="O1237" s="2"/>
      <c r="S1237" s="19"/>
      <c r="U1237" s="17"/>
      <c r="V1237" s="17"/>
      <c r="W1237" s="17"/>
    </row>
    <row r="1238" spans="4:23" x14ac:dyDescent="0.2">
      <c r="D1238" s="149"/>
      <c r="G1238" s="8"/>
      <c r="H1238" s="17"/>
      <c r="I1238" s="20"/>
      <c r="J1238" s="104"/>
      <c r="N1238"/>
      <c r="O1238" s="2"/>
      <c r="S1238" s="19"/>
      <c r="U1238" s="17"/>
      <c r="V1238" s="17"/>
      <c r="W1238" s="17"/>
    </row>
    <row r="1239" spans="4:23" x14ac:dyDescent="0.2">
      <c r="D1239" s="149"/>
      <c r="G1239" s="8"/>
      <c r="H1239" s="17"/>
      <c r="I1239" s="20"/>
      <c r="J1239" s="104"/>
      <c r="N1239"/>
      <c r="O1239" s="2"/>
      <c r="S1239" s="19"/>
      <c r="U1239" s="17"/>
      <c r="V1239" s="17"/>
      <c r="W1239" s="17"/>
    </row>
    <row r="1240" spans="4:23" x14ac:dyDescent="0.2">
      <c r="D1240" s="149"/>
      <c r="G1240" s="8"/>
      <c r="H1240" s="17"/>
      <c r="I1240" s="20"/>
      <c r="J1240" s="104"/>
      <c r="N1240"/>
      <c r="O1240" s="2"/>
      <c r="S1240" s="19"/>
      <c r="U1240" s="17"/>
      <c r="V1240" s="17"/>
      <c r="W1240" s="17"/>
    </row>
    <row r="1241" spans="4:23" x14ac:dyDescent="0.2">
      <c r="D1241" s="149"/>
      <c r="G1241" s="8"/>
      <c r="H1241" s="17"/>
      <c r="I1241" s="20"/>
      <c r="J1241" s="104"/>
      <c r="N1241"/>
      <c r="O1241" s="2"/>
      <c r="S1241" s="19"/>
      <c r="U1241" s="17"/>
      <c r="V1241" s="17"/>
      <c r="W1241" s="17"/>
    </row>
    <row r="1242" spans="4:23" x14ac:dyDescent="0.2">
      <c r="D1242" s="149"/>
      <c r="G1242" s="8"/>
      <c r="H1242" s="17"/>
      <c r="I1242" s="20"/>
      <c r="J1242" s="104"/>
      <c r="N1242"/>
      <c r="O1242" s="2"/>
      <c r="S1242" s="19"/>
      <c r="U1242" s="17"/>
      <c r="V1242" s="17"/>
      <c r="W1242" s="17"/>
    </row>
    <row r="1243" spans="4:23" x14ac:dyDescent="0.2">
      <c r="D1243" s="149"/>
      <c r="G1243" s="8"/>
      <c r="H1243" s="17"/>
      <c r="I1243" s="20"/>
      <c r="J1243" s="104"/>
      <c r="N1243"/>
      <c r="O1243" s="2"/>
      <c r="S1243" s="19"/>
      <c r="U1243" s="17"/>
      <c r="V1243" s="17"/>
      <c r="W1243" s="17"/>
    </row>
    <row r="1244" spans="4:23" x14ac:dyDescent="0.2">
      <c r="D1244" s="149"/>
      <c r="G1244" s="8"/>
      <c r="H1244" s="17"/>
      <c r="I1244" s="20"/>
      <c r="J1244" s="104"/>
      <c r="N1244"/>
      <c r="O1244" s="2"/>
      <c r="S1244" s="19"/>
      <c r="U1244" s="17"/>
      <c r="V1244" s="17"/>
      <c r="W1244" s="17"/>
    </row>
    <row r="1245" spans="4:23" x14ac:dyDescent="0.2">
      <c r="D1245" s="149"/>
      <c r="G1245" s="8"/>
      <c r="H1245" s="17"/>
      <c r="I1245" s="20"/>
      <c r="J1245" s="104"/>
      <c r="N1245"/>
      <c r="O1245" s="2"/>
      <c r="S1245" s="19"/>
      <c r="U1245" s="17"/>
      <c r="V1245" s="17"/>
      <c r="W1245" s="17"/>
    </row>
    <row r="1246" spans="4:23" x14ac:dyDescent="0.2">
      <c r="D1246" s="149"/>
      <c r="G1246" s="8"/>
      <c r="H1246" s="17"/>
      <c r="I1246" s="20"/>
      <c r="J1246" s="104"/>
      <c r="N1246"/>
      <c r="O1246" s="2"/>
      <c r="S1246" s="19"/>
      <c r="U1246" s="17"/>
      <c r="V1246" s="17"/>
      <c r="W1246" s="17"/>
    </row>
    <row r="1247" spans="4:23" x14ac:dyDescent="0.2">
      <c r="D1247" s="149"/>
      <c r="G1247" s="8"/>
      <c r="H1247" s="17"/>
      <c r="I1247" s="20"/>
      <c r="J1247" s="104"/>
      <c r="N1247"/>
      <c r="O1247" s="2"/>
      <c r="S1247" s="19"/>
      <c r="U1247" s="17"/>
      <c r="V1247" s="17"/>
      <c r="W1247" s="17"/>
    </row>
    <row r="1248" spans="4:23" x14ac:dyDescent="0.2">
      <c r="D1248" s="149"/>
      <c r="G1248" s="8"/>
      <c r="H1248" s="17"/>
      <c r="I1248" s="20"/>
      <c r="J1248" s="104"/>
      <c r="N1248"/>
      <c r="O1248" s="2"/>
      <c r="S1248" s="19"/>
      <c r="U1248" s="17"/>
      <c r="V1248" s="17"/>
      <c r="W1248" s="17"/>
    </row>
    <row r="1249" spans="4:23" x14ac:dyDescent="0.2">
      <c r="D1249" s="149"/>
      <c r="G1249" s="8"/>
      <c r="H1249" s="17"/>
      <c r="I1249" s="20"/>
      <c r="J1249" s="104"/>
      <c r="N1249"/>
      <c r="O1249" s="2"/>
      <c r="S1249" s="19"/>
      <c r="U1249" s="17"/>
      <c r="V1249" s="17"/>
      <c r="W1249" s="17"/>
    </row>
    <row r="1250" spans="4:23" x14ac:dyDescent="0.2">
      <c r="D1250" s="149"/>
      <c r="G1250" s="8"/>
      <c r="H1250" s="17"/>
      <c r="I1250" s="20"/>
      <c r="J1250" s="104"/>
      <c r="N1250"/>
      <c r="O1250" s="2"/>
      <c r="S1250" s="19"/>
      <c r="U1250" s="17"/>
      <c r="V1250" s="17"/>
      <c r="W1250" s="17"/>
    </row>
    <row r="1251" spans="4:23" x14ac:dyDescent="0.2">
      <c r="D1251" s="149"/>
      <c r="G1251" s="8"/>
      <c r="H1251" s="17"/>
      <c r="I1251" s="20"/>
      <c r="J1251" s="104"/>
      <c r="N1251"/>
      <c r="O1251" s="2"/>
      <c r="S1251" s="19"/>
      <c r="U1251" s="17"/>
      <c r="V1251" s="17"/>
      <c r="W1251" s="17"/>
    </row>
    <row r="1252" spans="4:23" x14ac:dyDescent="0.2">
      <c r="D1252" s="149"/>
      <c r="G1252" s="8"/>
      <c r="H1252" s="17"/>
      <c r="I1252" s="20"/>
      <c r="J1252" s="104"/>
      <c r="N1252"/>
      <c r="O1252" s="2"/>
      <c r="S1252" s="19"/>
      <c r="U1252" s="17"/>
      <c r="V1252" s="17"/>
      <c r="W1252" s="17"/>
    </row>
    <row r="1253" spans="4:23" x14ac:dyDescent="0.2">
      <c r="D1253" s="149"/>
      <c r="G1253" s="8"/>
      <c r="H1253" s="17"/>
      <c r="I1253" s="20"/>
      <c r="J1253" s="104"/>
      <c r="N1253"/>
      <c r="O1253" s="2"/>
      <c r="S1253" s="19"/>
      <c r="U1253" s="17"/>
      <c r="V1253" s="17"/>
      <c r="W1253" s="17"/>
    </row>
    <row r="1254" spans="4:23" x14ac:dyDescent="0.2">
      <c r="D1254" s="149"/>
      <c r="G1254" s="8"/>
      <c r="H1254" s="17"/>
      <c r="I1254" s="20"/>
      <c r="J1254" s="104"/>
      <c r="N1254"/>
      <c r="O1254" s="2"/>
      <c r="S1254" s="19"/>
      <c r="U1254" s="17"/>
      <c r="V1254" s="17"/>
      <c r="W1254" s="17"/>
    </row>
    <row r="1255" spans="4:23" x14ac:dyDescent="0.2">
      <c r="D1255" s="149"/>
      <c r="G1255" s="8"/>
      <c r="H1255" s="17"/>
      <c r="I1255" s="20"/>
      <c r="J1255" s="104"/>
      <c r="N1255"/>
      <c r="O1255" s="2"/>
      <c r="S1255" s="19"/>
      <c r="U1255" s="17"/>
      <c r="V1255" s="17"/>
      <c r="W1255" s="17"/>
    </row>
    <row r="1256" spans="4:23" x14ac:dyDescent="0.2">
      <c r="D1256" s="149"/>
      <c r="G1256" s="8"/>
      <c r="H1256" s="17"/>
      <c r="I1256" s="20"/>
      <c r="J1256" s="104"/>
      <c r="N1256"/>
      <c r="O1256" s="2"/>
      <c r="S1256" s="19"/>
      <c r="U1256" s="17"/>
      <c r="V1256" s="17"/>
      <c r="W1256" s="17"/>
    </row>
    <row r="1257" spans="4:23" x14ac:dyDescent="0.2">
      <c r="D1257" s="149"/>
      <c r="G1257" s="8"/>
      <c r="H1257" s="17"/>
      <c r="I1257" s="20"/>
      <c r="J1257" s="104"/>
      <c r="N1257"/>
      <c r="O1257" s="2"/>
      <c r="S1257" s="19"/>
      <c r="U1257" s="17"/>
      <c r="V1257" s="17"/>
      <c r="W1257" s="17"/>
    </row>
    <row r="1258" spans="4:23" x14ac:dyDescent="0.2">
      <c r="D1258" s="149"/>
      <c r="G1258" s="8"/>
      <c r="H1258" s="17"/>
      <c r="I1258" s="20"/>
      <c r="J1258" s="104"/>
      <c r="N1258"/>
      <c r="O1258" s="2"/>
      <c r="S1258" s="19"/>
      <c r="U1258" s="17"/>
      <c r="V1258" s="17"/>
      <c r="W1258" s="17"/>
    </row>
    <row r="1259" spans="4:23" x14ac:dyDescent="0.2">
      <c r="D1259" s="149"/>
      <c r="G1259" s="8"/>
      <c r="H1259" s="17"/>
      <c r="I1259" s="20"/>
      <c r="J1259" s="104"/>
      <c r="N1259"/>
      <c r="O1259" s="2"/>
      <c r="S1259" s="19"/>
      <c r="U1259" s="17"/>
      <c r="V1259" s="17"/>
      <c r="W1259" s="17"/>
    </row>
    <row r="1260" spans="4:23" x14ac:dyDescent="0.2">
      <c r="D1260" s="149"/>
      <c r="G1260" s="8"/>
      <c r="H1260" s="17"/>
      <c r="I1260" s="20"/>
      <c r="J1260" s="104"/>
      <c r="N1260"/>
      <c r="O1260" s="2"/>
      <c r="S1260" s="19"/>
      <c r="U1260" s="17"/>
      <c r="V1260" s="17"/>
      <c r="W1260" s="17"/>
    </row>
    <row r="1261" spans="4:23" x14ac:dyDescent="0.2">
      <c r="D1261" s="149"/>
      <c r="G1261" s="8"/>
      <c r="H1261" s="17"/>
      <c r="I1261" s="20"/>
      <c r="J1261" s="104"/>
      <c r="N1261"/>
      <c r="O1261" s="2"/>
      <c r="S1261" s="19"/>
      <c r="U1261" s="17"/>
      <c r="V1261" s="17"/>
      <c r="W1261" s="17"/>
    </row>
    <row r="1262" spans="4:23" x14ac:dyDescent="0.2">
      <c r="D1262" s="149"/>
      <c r="G1262" s="8"/>
      <c r="H1262" s="17"/>
      <c r="I1262" s="20"/>
      <c r="J1262" s="104"/>
      <c r="N1262"/>
      <c r="O1262" s="2"/>
      <c r="S1262" s="19"/>
      <c r="U1262" s="17"/>
      <c r="V1262" s="17"/>
      <c r="W1262" s="17"/>
    </row>
    <row r="1263" spans="4:23" x14ac:dyDescent="0.2">
      <c r="D1263" s="149"/>
      <c r="G1263" s="8"/>
      <c r="H1263" s="17"/>
      <c r="I1263" s="20"/>
      <c r="J1263" s="104"/>
      <c r="N1263"/>
      <c r="O1263" s="2"/>
      <c r="S1263" s="19"/>
      <c r="U1263" s="17"/>
      <c r="V1263" s="17"/>
      <c r="W1263" s="17"/>
    </row>
    <row r="1264" spans="4:23" x14ac:dyDescent="0.2">
      <c r="D1264" s="149"/>
      <c r="G1264" s="8"/>
      <c r="H1264" s="17"/>
      <c r="I1264" s="20"/>
      <c r="J1264" s="104"/>
      <c r="N1264"/>
      <c r="O1264" s="2"/>
      <c r="S1264" s="19"/>
      <c r="U1264" s="17"/>
      <c r="V1264" s="17"/>
      <c r="W1264" s="17"/>
    </row>
    <row r="1265" spans="4:23" x14ac:dyDescent="0.2">
      <c r="D1265" s="149"/>
      <c r="G1265" s="8"/>
      <c r="H1265" s="17"/>
      <c r="I1265" s="20"/>
      <c r="J1265" s="104"/>
      <c r="N1265"/>
      <c r="O1265" s="2"/>
      <c r="S1265" s="19"/>
      <c r="U1265" s="17"/>
      <c r="V1265" s="17"/>
      <c r="W1265" s="17"/>
    </row>
    <row r="1266" spans="4:23" x14ac:dyDescent="0.2">
      <c r="D1266" s="149"/>
      <c r="G1266" s="8"/>
      <c r="H1266" s="17"/>
      <c r="I1266" s="20"/>
      <c r="J1266" s="104"/>
      <c r="N1266"/>
      <c r="O1266" s="2"/>
      <c r="S1266" s="19"/>
      <c r="U1266" s="17"/>
      <c r="V1266" s="17"/>
      <c r="W1266" s="17"/>
    </row>
    <row r="1267" spans="4:23" x14ac:dyDescent="0.2">
      <c r="D1267" s="149"/>
      <c r="G1267" s="8"/>
      <c r="H1267" s="17"/>
      <c r="I1267" s="20"/>
      <c r="J1267" s="104"/>
      <c r="N1267"/>
      <c r="O1267" s="2"/>
      <c r="S1267" s="19"/>
      <c r="U1267" s="17"/>
      <c r="V1267" s="17"/>
      <c r="W1267" s="17"/>
    </row>
    <row r="1268" spans="4:23" x14ac:dyDescent="0.2">
      <c r="D1268" s="149"/>
      <c r="G1268" s="8"/>
      <c r="H1268" s="17"/>
      <c r="I1268" s="20"/>
      <c r="J1268" s="104"/>
      <c r="N1268"/>
      <c r="O1268" s="2"/>
      <c r="S1268" s="19"/>
      <c r="U1268" s="17"/>
      <c r="V1268" s="17"/>
      <c r="W1268" s="17"/>
    </row>
    <row r="1269" spans="4:23" x14ac:dyDescent="0.2">
      <c r="D1269" s="149"/>
      <c r="G1269" s="8"/>
      <c r="H1269" s="17"/>
      <c r="I1269" s="20"/>
      <c r="J1269" s="104"/>
      <c r="N1269"/>
      <c r="O1269" s="2"/>
      <c r="S1269" s="19"/>
      <c r="U1269" s="17"/>
      <c r="V1269" s="17"/>
      <c r="W1269" s="17"/>
    </row>
    <row r="1270" spans="4:23" x14ac:dyDescent="0.2">
      <c r="D1270" s="149"/>
      <c r="G1270" s="8"/>
      <c r="H1270" s="17"/>
      <c r="I1270" s="20"/>
      <c r="J1270" s="104"/>
      <c r="N1270"/>
      <c r="O1270" s="2"/>
      <c r="S1270" s="19"/>
      <c r="U1270" s="17"/>
      <c r="V1270" s="17"/>
      <c r="W1270" s="17"/>
    </row>
    <row r="1271" spans="4:23" x14ac:dyDescent="0.2">
      <c r="D1271" s="149"/>
      <c r="G1271" s="8"/>
      <c r="H1271" s="17"/>
      <c r="I1271" s="20"/>
      <c r="J1271" s="104"/>
      <c r="N1271"/>
      <c r="O1271" s="2"/>
      <c r="S1271" s="19"/>
      <c r="U1271" s="17"/>
      <c r="V1271" s="17"/>
      <c r="W1271" s="17"/>
    </row>
    <row r="1272" spans="4:23" x14ac:dyDescent="0.2">
      <c r="D1272" s="149"/>
      <c r="G1272" s="8"/>
      <c r="H1272" s="17"/>
      <c r="I1272" s="20"/>
      <c r="J1272" s="104"/>
      <c r="N1272"/>
      <c r="O1272" s="2"/>
      <c r="S1272" s="19"/>
      <c r="U1272" s="17"/>
      <c r="V1272" s="17"/>
      <c r="W1272" s="17"/>
    </row>
    <row r="1273" spans="4:23" x14ac:dyDescent="0.2">
      <c r="D1273" s="149"/>
      <c r="G1273" s="8"/>
      <c r="H1273" s="17"/>
      <c r="I1273" s="20"/>
      <c r="J1273" s="104"/>
      <c r="N1273"/>
      <c r="O1273" s="2"/>
      <c r="S1273" s="19"/>
      <c r="U1273" s="17"/>
      <c r="V1273" s="17"/>
      <c r="W1273" s="17"/>
    </row>
    <row r="1274" spans="4:23" x14ac:dyDescent="0.2">
      <c r="D1274" s="149"/>
      <c r="G1274" s="8"/>
      <c r="H1274" s="17"/>
      <c r="I1274" s="20"/>
      <c r="J1274" s="104"/>
      <c r="N1274"/>
      <c r="O1274" s="2"/>
      <c r="S1274" s="19"/>
      <c r="U1274" s="17"/>
      <c r="V1274" s="17"/>
      <c r="W1274" s="17"/>
    </row>
    <row r="1275" spans="4:23" x14ac:dyDescent="0.2">
      <c r="D1275" s="149"/>
      <c r="G1275" s="8"/>
      <c r="H1275" s="17"/>
      <c r="I1275" s="20"/>
      <c r="J1275" s="104"/>
      <c r="N1275"/>
      <c r="O1275" s="2"/>
      <c r="S1275" s="19"/>
      <c r="U1275" s="17"/>
      <c r="V1275" s="17"/>
      <c r="W1275" s="17"/>
    </row>
    <row r="1276" spans="4:23" x14ac:dyDescent="0.2">
      <c r="D1276" s="149"/>
      <c r="G1276" s="8"/>
      <c r="H1276" s="17"/>
      <c r="I1276" s="20"/>
      <c r="J1276" s="104"/>
      <c r="N1276"/>
      <c r="O1276" s="2"/>
      <c r="S1276" s="19"/>
      <c r="U1276" s="17"/>
      <c r="V1276" s="17"/>
      <c r="W1276" s="17"/>
    </row>
    <row r="1277" spans="4:23" x14ac:dyDescent="0.2">
      <c r="D1277" s="149"/>
      <c r="G1277" s="8"/>
      <c r="H1277" s="17"/>
      <c r="I1277" s="20"/>
      <c r="J1277" s="104"/>
      <c r="N1277"/>
      <c r="O1277" s="2"/>
      <c r="S1277" s="19"/>
      <c r="U1277" s="17"/>
      <c r="V1277" s="17"/>
      <c r="W1277" s="17"/>
    </row>
    <row r="1278" spans="4:23" x14ac:dyDescent="0.2">
      <c r="D1278" s="149"/>
      <c r="G1278" s="8"/>
      <c r="H1278" s="17"/>
      <c r="I1278" s="20"/>
      <c r="J1278" s="104"/>
      <c r="N1278"/>
      <c r="O1278" s="2"/>
      <c r="S1278" s="19"/>
      <c r="U1278" s="17"/>
      <c r="V1278" s="17"/>
      <c r="W1278" s="17"/>
    </row>
    <row r="1279" spans="4:23" x14ac:dyDescent="0.2">
      <c r="D1279" s="149"/>
      <c r="G1279" s="8"/>
      <c r="H1279" s="17"/>
      <c r="I1279" s="20"/>
      <c r="J1279" s="104"/>
      <c r="N1279"/>
      <c r="O1279" s="2"/>
      <c r="S1279" s="19"/>
      <c r="U1279" s="17"/>
      <c r="V1279" s="17"/>
      <c r="W1279" s="17"/>
    </row>
    <row r="1280" spans="4:23" x14ac:dyDescent="0.2">
      <c r="D1280" s="149"/>
      <c r="G1280" s="8"/>
      <c r="H1280" s="17"/>
      <c r="I1280" s="20"/>
      <c r="J1280" s="104"/>
      <c r="N1280"/>
      <c r="O1280" s="2"/>
      <c r="S1280" s="19"/>
      <c r="U1280" s="17"/>
      <c r="V1280" s="17"/>
      <c r="W1280" s="17"/>
    </row>
    <row r="1281" spans="4:23" x14ac:dyDescent="0.2">
      <c r="D1281" s="149"/>
      <c r="G1281" s="8"/>
      <c r="H1281" s="17"/>
      <c r="I1281" s="20"/>
      <c r="J1281" s="104"/>
      <c r="N1281"/>
      <c r="O1281" s="2"/>
      <c r="S1281" s="19"/>
      <c r="U1281" s="17"/>
      <c r="V1281" s="17"/>
      <c r="W1281" s="17"/>
    </row>
    <row r="1282" spans="4:23" x14ac:dyDescent="0.2">
      <c r="D1282" s="149"/>
      <c r="G1282" s="8"/>
      <c r="H1282" s="17"/>
      <c r="I1282" s="20"/>
      <c r="J1282" s="104"/>
      <c r="N1282"/>
      <c r="O1282" s="2"/>
      <c r="S1282" s="19"/>
      <c r="U1282" s="17"/>
      <c r="V1282" s="17"/>
      <c r="W1282" s="17"/>
    </row>
    <row r="1283" spans="4:23" x14ac:dyDescent="0.2">
      <c r="D1283" s="149"/>
      <c r="G1283" s="8"/>
      <c r="H1283" s="17"/>
      <c r="I1283" s="20"/>
      <c r="J1283" s="104"/>
      <c r="N1283"/>
      <c r="O1283" s="2"/>
      <c r="S1283" s="19"/>
      <c r="U1283" s="17"/>
      <c r="V1283" s="17"/>
      <c r="W1283" s="17"/>
    </row>
    <row r="1284" spans="4:23" x14ac:dyDescent="0.2">
      <c r="D1284" s="149"/>
      <c r="G1284" s="8"/>
      <c r="H1284" s="17"/>
      <c r="I1284" s="20"/>
      <c r="J1284" s="104"/>
      <c r="N1284"/>
      <c r="O1284" s="2"/>
      <c r="S1284" s="19"/>
      <c r="U1284" s="17"/>
      <c r="V1284" s="17"/>
      <c r="W1284" s="17"/>
    </row>
    <row r="1285" spans="4:23" x14ac:dyDescent="0.2">
      <c r="D1285" s="149"/>
      <c r="G1285" s="8"/>
      <c r="H1285" s="17"/>
      <c r="I1285" s="20"/>
      <c r="J1285" s="104"/>
      <c r="N1285"/>
      <c r="O1285" s="2"/>
      <c r="S1285" s="19"/>
      <c r="U1285" s="17"/>
      <c r="V1285" s="17"/>
      <c r="W1285" s="17"/>
    </row>
    <row r="1286" spans="4:23" x14ac:dyDescent="0.2">
      <c r="D1286" s="149"/>
      <c r="G1286" s="8"/>
      <c r="H1286" s="17"/>
      <c r="I1286" s="20"/>
      <c r="J1286" s="104"/>
      <c r="N1286"/>
      <c r="O1286" s="2"/>
      <c r="S1286" s="19"/>
      <c r="U1286" s="17"/>
      <c r="V1286" s="17"/>
      <c r="W1286" s="17"/>
    </row>
    <row r="1287" spans="4:23" x14ac:dyDescent="0.2">
      <c r="D1287" s="149"/>
      <c r="G1287" s="8"/>
      <c r="H1287" s="17"/>
      <c r="I1287" s="20"/>
      <c r="J1287" s="104"/>
      <c r="N1287"/>
      <c r="O1287" s="2"/>
      <c r="S1287" s="19"/>
      <c r="U1287" s="17"/>
      <c r="V1287" s="17"/>
      <c r="W1287" s="17"/>
    </row>
    <row r="1288" spans="4:23" x14ac:dyDescent="0.2">
      <c r="D1288" s="149"/>
      <c r="G1288" s="8"/>
      <c r="H1288" s="17"/>
      <c r="I1288" s="20"/>
      <c r="J1288" s="104"/>
      <c r="N1288"/>
      <c r="O1288" s="2"/>
      <c r="S1288" s="19"/>
      <c r="U1288" s="17"/>
      <c r="V1288" s="17"/>
      <c r="W1288" s="17"/>
    </row>
    <row r="1289" spans="4:23" x14ac:dyDescent="0.2">
      <c r="D1289" s="149"/>
      <c r="G1289" s="8"/>
      <c r="H1289" s="17"/>
      <c r="I1289" s="20"/>
      <c r="J1289" s="104"/>
      <c r="N1289"/>
      <c r="O1289" s="2"/>
      <c r="S1289" s="19"/>
      <c r="U1289" s="17"/>
      <c r="V1289" s="17"/>
      <c r="W1289" s="17"/>
    </row>
    <row r="1290" spans="4:23" x14ac:dyDescent="0.2">
      <c r="D1290" s="149"/>
      <c r="G1290" s="8"/>
      <c r="H1290" s="17"/>
      <c r="I1290" s="20"/>
      <c r="J1290" s="104"/>
      <c r="N1290"/>
      <c r="O1290" s="2"/>
      <c r="S1290" s="19"/>
      <c r="U1290" s="17"/>
      <c r="V1290" s="17"/>
      <c r="W1290" s="17"/>
    </row>
    <row r="1291" spans="4:23" x14ac:dyDescent="0.2">
      <c r="D1291" s="149"/>
      <c r="G1291" s="8"/>
      <c r="H1291" s="17"/>
      <c r="I1291" s="20"/>
      <c r="J1291" s="104"/>
      <c r="N1291"/>
      <c r="O1291" s="2"/>
      <c r="S1291" s="19"/>
      <c r="U1291" s="17"/>
      <c r="V1291" s="17"/>
      <c r="W1291" s="17"/>
    </row>
    <row r="1292" spans="4:23" x14ac:dyDescent="0.2">
      <c r="D1292" s="149"/>
      <c r="G1292" s="8"/>
      <c r="H1292" s="17"/>
      <c r="I1292" s="20"/>
      <c r="J1292" s="104"/>
      <c r="N1292"/>
      <c r="O1292" s="2"/>
      <c r="S1292" s="19"/>
      <c r="U1292" s="17"/>
      <c r="V1292" s="17"/>
      <c r="W1292" s="17"/>
    </row>
    <row r="1293" spans="4:23" x14ac:dyDescent="0.2">
      <c r="D1293" s="149"/>
      <c r="G1293" s="8"/>
      <c r="H1293" s="17"/>
      <c r="I1293" s="20"/>
      <c r="J1293" s="104"/>
      <c r="N1293"/>
      <c r="O1293" s="2"/>
      <c r="S1293" s="19"/>
      <c r="U1293" s="17"/>
      <c r="V1293" s="17"/>
      <c r="W1293" s="17"/>
    </row>
    <row r="1294" spans="4:23" x14ac:dyDescent="0.2">
      <c r="D1294" s="149"/>
      <c r="G1294" s="8"/>
      <c r="H1294" s="17"/>
      <c r="I1294" s="20"/>
      <c r="J1294" s="104"/>
      <c r="N1294"/>
      <c r="O1294" s="2"/>
      <c r="S1294" s="19"/>
      <c r="U1294" s="17"/>
      <c r="V1294" s="17"/>
      <c r="W1294" s="17"/>
    </row>
    <row r="1295" spans="4:23" x14ac:dyDescent="0.2">
      <c r="D1295" s="149"/>
      <c r="G1295" s="8"/>
      <c r="H1295" s="17"/>
      <c r="I1295" s="20"/>
      <c r="J1295" s="104"/>
      <c r="N1295"/>
      <c r="O1295" s="2"/>
      <c r="S1295" s="19"/>
      <c r="U1295" s="17"/>
      <c r="V1295" s="17"/>
      <c r="W1295" s="17"/>
    </row>
    <row r="1296" spans="4:23" x14ac:dyDescent="0.2">
      <c r="D1296" s="149"/>
      <c r="G1296" s="8"/>
      <c r="H1296" s="17"/>
      <c r="I1296" s="20"/>
      <c r="J1296" s="104"/>
      <c r="N1296"/>
      <c r="O1296" s="2"/>
      <c r="S1296" s="19"/>
      <c r="U1296" s="17"/>
      <c r="V1296" s="17"/>
      <c r="W1296" s="17"/>
    </row>
    <row r="1297" spans="4:23" x14ac:dyDescent="0.2">
      <c r="D1297" s="149"/>
      <c r="G1297" s="8"/>
      <c r="H1297" s="17"/>
      <c r="I1297" s="20"/>
      <c r="J1297" s="104"/>
      <c r="N1297"/>
      <c r="O1297" s="2"/>
      <c r="S1297" s="19"/>
      <c r="U1297" s="17"/>
      <c r="V1297" s="17"/>
      <c r="W1297" s="17"/>
    </row>
    <row r="1298" spans="4:23" x14ac:dyDescent="0.2">
      <c r="D1298" s="149"/>
      <c r="G1298" s="8"/>
      <c r="H1298" s="17"/>
      <c r="I1298" s="20"/>
      <c r="J1298" s="104"/>
      <c r="N1298"/>
      <c r="O1298" s="2"/>
      <c r="S1298" s="19"/>
      <c r="U1298" s="17"/>
      <c r="V1298" s="17"/>
      <c r="W1298" s="17"/>
    </row>
    <row r="1299" spans="4:23" x14ac:dyDescent="0.2">
      <c r="D1299" s="149"/>
      <c r="G1299" s="8"/>
      <c r="H1299" s="17"/>
      <c r="I1299" s="20"/>
      <c r="J1299" s="104"/>
      <c r="N1299"/>
      <c r="O1299" s="2"/>
      <c r="S1299" s="19"/>
      <c r="U1299" s="17"/>
      <c r="V1299" s="17"/>
      <c r="W1299" s="17"/>
    </row>
    <row r="1300" spans="4:23" x14ac:dyDescent="0.2">
      <c r="D1300" s="149"/>
      <c r="G1300" s="8"/>
      <c r="H1300" s="17"/>
      <c r="I1300" s="20"/>
      <c r="J1300" s="104"/>
      <c r="N1300"/>
      <c r="O1300" s="2"/>
      <c r="S1300" s="19"/>
      <c r="U1300" s="17"/>
      <c r="V1300" s="17"/>
      <c r="W1300" s="17"/>
    </row>
    <row r="1301" spans="4:23" x14ac:dyDescent="0.2">
      <c r="D1301" s="149"/>
      <c r="G1301" s="8"/>
      <c r="H1301" s="17"/>
      <c r="I1301" s="20"/>
      <c r="J1301" s="104"/>
      <c r="N1301"/>
      <c r="O1301" s="2"/>
      <c r="S1301" s="19"/>
      <c r="U1301" s="17"/>
      <c r="V1301" s="17"/>
      <c r="W1301" s="17"/>
    </row>
    <row r="1302" spans="4:23" x14ac:dyDescent="0.2">
      <c r="D1302" s="149"/>
      <c r="G1302" s="8"/>
      <c r="H1302" s="17"/>
      <c r="I1302" s="20"/>
      <c r="J1302" s="104"/>
      <c r="N1302"/>
      <c r="O1302" s="2"/>
      <c r="S1302" s="19"/>
      <c r="U1302" s="17"/>
      <c r="V1302" s="17"/>
      <c r="W1302" s="17"/>
    </row>
    <row r="1303" spans="4:23" x14ac:dyDescent="0.2">
      <c r="D1303" s="149"/>
      <c r="G1303" s="8"/>
      <c r="H1303" s="17"/>
      <c r="I1303" s="20"/>
      <c r="J1303" s="104"/>
      <c r="N1303"/>
      <c r="O1303" s="2"/>
      <c r="S1303" s="19"/>
      <c r="U1303" s="17"/>
      <c r="V1303" s="17"/>
      <c r="W1303" s="17"/>
    </row>
    <row r="1304" spans="4:23" x14ac:dyDescent="0.2">
      <c r="D1304" s="149"/>
      <c r="G1304" s="8"/>
      <c r="H1304" s="17"/>
      <c r="I1304" s="20"/>
      <c r="J1304" s="104"/>
      <c r="N1304"/>
      <c r="O1304" s="2"/>
      <c r="S1304" s="19"/>
      <c r="U1304" s="17"/>
      <c r="V1304" s="17"/>
      <c r="W1304" s="17"/>
    </row>
    <row r="1305" spans="4:23" x14ac:dyDescent="0.2">
      <c r="D1305" s="149"/>
      <c r="G1305" s="8"/>
      <c r="H1305" s="17"/>
      <c r="I1305" s="20"/>
      <c r="J1305" s="104"/>
      <c r="N1305"/>
      <c r="O1305" s="2"/>
      <c r="S1305" s="19"/>
      <c r="U1305" s="17"/>
      <c r="V1305" s="17"/>
      <c r="W1305" s="17"/>
    </row>
    <row r="1306" spans="4:23" x14ac:dyDescent="0.2">
      <c r="D1306" s="149"/>
      <c r="G1306" s="8"/>
      <c r="H1306" s="17"/>
      <c r="I1306" s="20"/>
      <c r="J1306" s="104"/>
      <c r="N1306"/>
      <c r="O1306" s="2"/>
      <c r="S1306" s="19"/>
      <c r="U1306" s="17"/>
      <c r="V1306" s="17"/>
      <c r="W1306" s="17"/>
    </row>
    <row r="1307" spans="4:23" x14ac:dyDescent="0.2">
      <c r="D1307" s="149"/>
      <c r="G1307" s="8"/>
      <c r="H1307" s="17"/>
      <c r="I1307" s="20"/>
      <c r="J1307" s="104"/>
      <c r="N1307"/>
      <c r="O1307" s="2"/>
      <c r="S1307" s="19"/>
      <c r="U1307" s="17"/>
      <c r="V1307" s="17"/>
      <c r="W1307" s="17"/>
    </row>
    <row r="1308" spans="4:23" x14ac:dyDescent="0.2">
      <c r="D1308" s="149"/>
      <c r="G1308" s="8"/>
      <c r="H1308" s="17"/>
      <c r="I1308" s="20"/>
      <c r="J1308" s="104"/>
      <c r="N1308"/>
      <c r="O1308" s="2"/>
      <c r="S1308" s="19"/>
      <c r="U1308" s="17"/>
      <c r="V1308" s="17"/>
      <c r="W1308" s="17"/>
    </row>
    <row r="1309" spans="4:23" x14ac:dyDescent="0.2">
      <c r="D1309" s="149"/>
      <c r="G1309" s="8"/>
      <c r="H1309" s="17"/>
      <c r="I1309" s="20"/>
      <c r="J1309" s="104"/>
      <c r="N1309"/>
      <c r="O1309" s="2"/>
      <c r="S1309" s="19"/>
      <c r="U1309" s="17"/>
      <c r="V1309" s="17"/>
      <c r="W1309" s="17"/>
    </row>
    <row r="1310" spans="4:23" x14ac:dyDescent="0.2">
      <c r="D1310" s="149"/>
      <c r="G1310" s="8"/>
      <c r="H1310" s="17"/>
      <c r="I1310" s="20"/>
      <c r="J1310" s="104"/>
      <c r="N1310"/>
      <c r="O1310" s="2"/>
      <c r="S1310" s="19"/>
      <c r="U1310" s="17"/>
      <c r="V1310" s="17"/>
      <c r="W1310" s="17"/>
    </row>
    <row r="1311" spans="4:23" x14ac:dyDescent="0.2">
      <c r="D1311" s="149"/>
      <c r="G1311" s="8"/>
      <c r="H1311" s="17"/>
      <c r="I1311" s="20"/>
      <c r="J1311" s="104"/>
      <c r="N1311"/>
      <c r="O1311" s="2"/>
      <c r="S1311" s="19"/>
      <c r="U1311" s="17"/>
      <c r="V1311" s="17"/>
      <c r="W1311" s="17"/>
    </row>
    <row r="1312" spans="4:23" x14ac:dyDescent="0.2">
      <c r="D1312" s="149"/>
      <c r="G1312" s="8"/>
      <c r="H1312" s="17"/>
      <c r="I1312" s="20"/>
      <c r="J1312" s="104"/>
      <c r="N1312"/>
      <c r="O1312" s="2"/>
      <c r="S1312" s="19"/>
      <c r="U1312" s="17"/>
      <c r="V1312" s="17"/>
      <c r="W1312" s="17"/>
    </row>
    <row r="1313" spans="4:23" x14ac:dyDescent="0.2">
      <c r="D1313" s="149"/>
      <c r="G1313" s="8"/>
      <c r="H1313" s="17"/>
      <c r="I1313" s="20"/>
      <c r="J1313" s="104"/>
      <c r="N1313"/>
      <c r="O1313" s="2"/>
      <c r="S1313" s="19"/>
      <c r="U1313" s="17"/>
      <c r="V1313" s="17"/>
      <c r="W1313" s="17"/>
    </row>
    <row r="1314" spans="4:23" x14ac:dyDescent="0.2">
      <c r="D1314" s="149"/>
      <c r="G1314" s="8"/>
      <c r="H1314" s="17"/>
      <c r="I1314" s="20"/>
      <c r="J1314" s="104"/>
      <c r="N1314"/>
      <c r="O1314" s="2"/>
      <c r="S1314" s="19"/>
      <c r="U1314" s="17"/>
      <c r="V1314" s="17"/>
      <c r="W1314" s="17"/>
    </row>
    <row r="1315" spans="4:23" x14ac:dyDescent="0.2">
      <c r="D1315" s="149"/>
      <c r="G1315" s="8"/>
      <c r="H1315" s="17"/>
      <c r="I1315" s="20"/>
      <c r="J1315" s="104"/>
      <c r="N1315"/>
      <c r="O1315" s="2"/>
      <c r="S1315" s="19"/>
      <c r="U1315" s="17"/>
      <c r="V1315" s="17"/>
      <c r="W1315" s="17"/>
    </row>
    <row r="1316" spans="4:23" x14ac:dyDescent="0.2">
      <c r="D1316" s="149"/>
      <c r="G1316" s="8"/>
      <c r="H1316" s="17"/>
      <c r="I1316" s="20"/>
      <c r="J1316" s="104"/>
      <c r="N1316"/>
      <c r="O1316" s="2"/>
      <c r="S1316" s="19"/>
      <c r="U1316" s="17"/>
      <c r="V1316" s="17"/>
      <c r="W1316" s="17"/>
    </row>
    <row r="1317" spans="4:23" x14ac:dyDescent="0.2">
      <c r="D1317" s="149"/>
      <c r="G1317" s="8"/>
      <c r="H1317" s="17"/>
      <c r="I1317" s="20"/>
      <c r="J1317" s="104"/>
      <c r="N1317"/>
      <c r="O1317" s="2"/>
      <c r="S1317" s="19"/>
      <c r="U1317" s="17"/>
      <c r="V1317" s="17"/>
      <c r="W1317" s="17"/>
    </row>
    <row r="1318" spans="4:23" x14ac:dyDescent="0.2">
      <c r="D1318" s="149"/>
      <c r="G1318" s="8"/>
      <c r="H1318" s="17"/>
      <c r="I1318" s="20"/>
      <c r="J1318" s="104"/>
      <c r="N1318"/>
      <c r="O1318" s="2"/>
      <c r="S1318" s="19"/>
      <c r="U1318" s="17"/>
      <c r="V1318" s="17"/>
      <c r="W1318" s="17"/>
    </row>
    <row r="1319" spans="4:23" x14ac:dyDescent="0.2">
      <c r="D1319" s="149"/>
      <c r="G1319" s="8"/>
      <c r="H1319" s="17"/>
      <c r="I1319" s="20"/>
      <c r="J1319" s="104"/>
      <c r="N1319"/>
      <c r="O1319" s="2"/>
      <c r="S1319" s="19"/>
      <c r="U1319" s="17"/>
      <c r="V1319" s="17"/>
      <c r="W1319" s="17"/>
    </row>
    <row r="1320" spans="4:23" x14ac:dyDescent="0.2">
      <c r="D1320" s="149"/>
      <c r="G1320" s="8"/>
      <c r="H1320" s="17"/>
      <c r="I1320" s="20"/>
      <c r="J1320" s="104"/>
      <c r="N1320"/>
      <c r="O1320" s="2"/>
      <c r="S1320" s="19"/>
      <c r="U1320" s="17"/>
      <c r="V1320" s="17"/>
      <c r="W1320" s="17"/>
    </row>
    <row r="1321" spans="4:23" x14ac:dyDescent="0.2">
      <c r="D1321" s="149"/>
      <c r="G1321" s="8"/>
      <c r="H1321" s="17"/>
      <c r="I1321" s="20"/>
      <c r="J1321" s="104"/>
      <c r="N1321"/>
      <c r="O1321" s="2"/>
      <c r="S1321" s="19"/>
      <c r="U1321" s="17"/>
      <c r="V1321" s="17"/>
      <c r="W1321" s="17"/>
    </row>
    <row r="1322" spans="4:23" x14ac:dyDescent="0.2">
      <c r="D1322" s="149"/>
      <c r="G1322" s="8"/>
      <c r="H1322" s="17"/>
      <c r="I1322" s="20"/>
      <c r="J1322" s="104"/>
      <c r="N1322"/>
      <c r="O1322" s="2"/>
      <c r="S1322" s="19"/>
      <c r="U1322" s="17"/>
      <c r="V1322" s="17"/>
      <c r="W1322" s="17"/>
    </row>
    <row r="1323" spans="4:23" x14ac:dyDescent="0.2">
      <c r="D1323" s="149"/>
      <c r="G1323" s="8"/>
      <c r="H1323" s="17"/>
      <c r="I1323" s="20"/>
      <c r="J1323" s="104"/>
      <c r="N1323"/>
      <c r="O1323" s="2"/>
      <c r="S1323" s="19"/>
      <c r="U1323" s="17"/>
      <c r="V1323" s="17"/>
      <c r="W1323" s="17"/>
    </row>
    <row r="1324" spans="4:23" x14ac:dyDescent="0.2">
      <c r="D1324" s="149"/>
      <c r="G1324" s="8"/>
      <c r="H1324" s="17"/>
      <c r="I1324" s="20"/>
      <c r="J1324" s="104"/>
      <c r="N1324"/>
      <c r="O1324" s="2"/>
      <c r="S1324" s="19"/>
      <c r="U1324" s="17"/>
      <c r="V1324" s="17"/>
      <c r="W1324" s="17"/>
    </row>
    <row r="1325" spans="4:23" x14ac:dyDescent="0.2">
      <c r="D1325" s="149"/>
      <c r="G1325" s="8"/>
      <c r="H1325" s="17"/>
      <c r="I1325" s="20"/>
      <c r="J1325" s="104"/>
      <c r="N1325"/>
      <c r="O1325" s="2"/>
      <c r="S1325" s="19"/>
      <c r="U1325" s="17"/>
      <c r="V1325" s="17"/>
      <c r="W1325" s="17"/>
    </row>
    <row r="1326" spans="4:23" x14ac:dyDescent="0.2">
      <c r="D1326" s="149"/>
      <c r="G1326" s="8"/>
      <c r="H1326" s="17"/>
      <c r="I1326" s="20"/>
      <c r="J1326" s="104"/>
      <c r="N1326"/>
      <c r="O1326" s="2"/>
      <c r="S1326" s="19"/>
      <c r="U1326" s="17"/>
      <c r="V1326" s="17"/>
      <c r="W1326" s="17"/>
    </row>
    <row r="1327" spans="4:23" x14ac:dyDescent="0.2">
      <c r="D1327" s="149"/>
      <c r="G1327" s="8"/>
      <c r="H1327" s="17"/>
      <c r="I1327" s="20"/>
      <c r="J1327" s="104"/>
      <c r="N1327"/>
      <c r="O1327" s="2"/>
      <c r="S1327" s="19"/>
      <c r="U1327" s="17"/>
      <c r="V1327" s="17"/>
      <c r="W1327" s="17"/>
    </row>
    <row r="1328" spans="4:23" x14ac:dyDescent="0.2">
      <c r="D1328" s="149"/>
      <c r="G1328" s="8"/>
      <c r="H1328" s="17"/>
      <c r="I1328" s="20"/>
      <c r="J1328" s="104"/>
      <c r="N1328"/>
      <c r="O1328" s="2"/>
      <c r="S1328" s="19"/>
      <c r="U1328" s="17"/>
      <c r="V1328" s="17"/>
      <c r="W1328" s="17"/>
    </row>
    <row r="1329" spans="4:23" x14ac:dyDescent="0.2">
      <c r="D1329" s="149"/>
      <c r="G1329" s="8"/>
      <c r="H1329" s="17"/>
      <c r="I1329" s="20"/>
      <c r="J1329" s="104"/>
      <c r="N1329"/>
      <c r="O1329" s="2"/>
      <c r="S1329" s="19"/>
      <c r="U1329" s="17"/>
      <c r="V1329" s="17"/>
      <c r="W1329" s="17"/>
    </row>
    <row r="1330" spans="4:23" x14ac:dyDescent="0.2">
      <c r="D1330" s="149"/>
      <c r="G1330" s="8"/>
      <c r="H1330" s="17"/>
      <c r="I1330" s="20"/>
      <c r="J1330" s="104"/>
      <c r="N1330"/>
      <c r="O1330" s="2"/>
      <c r="S1330" s="19"/>
      <c r="U1330" s="17"/>
      <c r="V1330" s="17"/>
      <c r="W1330" s="17"/>
    </row>
    <row r="1331" spans="4:23" x14ac:dyDescent="0.2">
      <c r="D1331" s="149"/>
      <c r="G1331" s="8"/>
      <c r="H1331" s="17"/>
      <c r="I1331" s="20"/>
      <c r="J1331" s="104"/>
      <c r="N1331"/>
      <c r="O1331" s="2"/>
      <c r="S1331" s="19"/>
      <c r="U1331" s="17"/>
      <c r="V1331" s="17"/>
      <c r="W1331" s="17"/>
    </row>
    <row r="1332" spans="4:23" x14ac:dyDescent="0.2">
      <c r="D1332" s="149"/>
      <c r="G1332" s="8"/>
      <c r="H1332" s="17"/>
      <c r="I1332" s="20"/>
      <c r="J1332" s="104"/>
      <c r="N1332"/>
      <c r="O1332" s="2"/>
      <c r="S1332" s="19"/>
      <c r="U1332" s="17"/>
      <c r="V1332" s="17"/>
      <c r="W1332" s="17"/>
    </row>
    <row r="1333" spans="4:23" x14ac:dyDescent="0.2">
      <c r="D1333" s="149"/>
      <c r="G1333" s="8"/>
      <c r="H1333" s="17"/>
      <c r="I1333" s="20"/>
      <c r="J1333" s="104"/>
      <c r="N1333"/>
      <c r="O1333" s="2"/>
      <c r="S1333" s="19"/>
      <c r="U1333" s="17"/>
      <c r="V1333" s="17"/>
      <c r="W1333" s="17"/>
    </row>
    <row r="1334" spans="4:23" x14ac:dyDescent="0.2">
      <c r="D1334" s="149"/>
      <c r="G1334" s="8"/>
      <c r="H1334" s="17"/>
      <c r="I1334" s="20"/>
      <c r="J1334" s="104"/>
      <c r="N1334"/>
      <c r="O1334" s="2"/>
      <c r="S1334" s="19"/>
      <c r="U1334" s="17"/>
      <c r="V1334" s="17"/>
      <c r="W1334" s="17"/>
    </row>
    <row r="1335" spans="4:23" x14ac:dyDescent="0.2">
      <c r="D1335" s="149"/>
      <c r="G1335" s="8"/>
      <c r="H1335" s="17"/>
      <c r="I1335" s="20"/>
      <c r="J1335" s="104"/>
      <c r="N1335"/>
      <c r="O1335" s="2"/>
      <c r="S1335" s="19"/>
      <c r="U1335" s="17"/>
      <c r="V1335" s="17"/>
      <c r="W1335" s="17"/>
    </row>
    <row r="1336" spans="4:23" x14ac:dyDescent="0.2">
      <c r="D1336" s="149"/>
      <c r="G1336" s="8"/>
      <c r="H1336" s="17"/>
      <c r="I1336" s="20"/>
      <c r="J1336" s="104"/>
      <c r="N1336"/>
      <c r="O1336" s="2"/>
      <c r="S1336" s="19"/>
      <c r="U1336" s="17"/>
      <c r="V1336" s="17"/>
      <c r="W1336" s="17"/>
    </row>
    <row r="1337" spans="4:23" x14ac:dyDescent="0.2">
      <c r="D1337" s="149"/>
      <c r="G1337" s="8"/>
      <c r="H1337" s="17"/>
      <c r="I1337" s="20"/>
      <c r="J1337" s="104"/>
      <c r="N1337"/>
      <c r="O1337" s="2"/>
      <c r="S1337" s="19"/>
      <c r="U1337" s="17"/>
      <c r="V1337" s="17"/>
      <c r="W1337" s="17"/>
    </row>
    <row r="1338" spans="4:23" x14ac:dyDescent="0.2">
      <c r="D1338" s="149"/>
      <c r="G1338" s="8"/>
      <c r="H1338" s="17"/>
      <c r="I1338" s="20"/>
      <c r="J1338" s="104"/>
      <c r="N1338"/>
      <c r="O1338" s="2"/>
      <c r="S1338" s="19"/>
      <c r="U1338" s="17"/>
      <c r="V1338" s="17"/>
      <c r="W1338" s="17"/>
    </row>
    <row r="1339" spans="4:23" x14ac:dyDescent="0.2">
      <c r="D1339" s="149"/>
      <c r="G1339" s="8"/>
      <c r="H1339" s="17"/>
      <c r="I1339" s="20"/>
      <c r="J1339" s="104"/>
      <c r="N1339"/>
      <c r="O1339" s="2"/>
      <c r="S1339" s="19"/>
      <c r="U1339" s="17"/>
      <c r="V1339" s="17"/>
      <c r="W1339" s="17"/>
    </row>
    <row r="1340" spans="4:23" x14ac:dyDescent="0.2">
      <c r="D1340" s="149"/>
      <c r="G1340" s="8"/>
      <c r="H1340" s="17"/>
      <c r="I1340" s="20"/>
      <c r="J1340" s="104"/>
      <c r="N1340"/>
      <c r="O1340" s="2"/>
      <c r="S1340" s="19"/>
      <c r="U1340" s="17"/>
      <c r="V1340" s="17"/>
      <c r="W1340" s="17"/>
    </row>
    <row r="1341" spans="4:23" x14ac:dyDescent="0.2">
      <c r="D1341" s="149"/>
      <c r="G1341" s="8"/>
      <c r="H1341" s="17"/>
      <c r="I1341" s="20"/>
      <c r="J1341" s="104"/>
      <c r="N1341"/>
      <c r="O1341" s="2"/>
      <c r="S1341" s="19"/>
      <c r="U1341" s="17"/>
      <c r="V1341" s="17"/>
      <c r="W1341" s="17"/>
    </row>
    <row r="1342" spans="4:23" x14ac:dyDescent="0.2">
      <c r="D1342" s="149"/>
      <c r="G1342" s="8"/>
      <c r="H1342" s="17"/>
      <c r="I1342" s="20"/>
      <c r="J1342" s="104"/>
      <c r="N1342"/>
      <c r="O1342" s="2"/>
      <c r="S1342" s="19"/>
      <c r="U1342" s="17"/>
      <c r="V1342" s="17"/>
      <c r="W1342" s="17"/>
    </row>
    <row r="1343" spans="4:23" x14ac:dyDescent="0.2">
      <c r="D1343" s="149"/>
      <c r="G1343" s="8"/>
      <c r="H1343" s="17"/>
      <c r="I1343" s="20"/>
      <c r="J1343" s="104"/>
      <c r="N1343"/>
      <c r="O1343" s="2"/>
      <c r="S1343" s="19"/>
      <c r="U1343" s="17"/>
      <c r="V1343" s="17"/>
      <c r="W1343" s="17"/>
    </row>
    <row r="1344" spans="4:23" x14ac:dyDescent="0.2">
      <c r="D1344" s="149"/>
      <c r="G1344" s="8"/>
      <c r="H1344" s="17"/>
      <c r="I1344" s="20"/>
      <c r="J1344" s="104"/>
      <c r="N1344"/>
      <c r="O1344" s="2"/>
      <c r="S1344" s="19"/>
      <c r="U1344" s="17"/>
      <c r="V1344" s="17"/>
      <c r="W1344" s="17"/>
    </row>
    <row r="1345" spans="4:23" x14ac:dyDescent="0.2">
      <c r="D1345" s="149"/>
      <c r="G1345" s="8"/>
      <c r="H1345" s="17"/>
      <c r="I1345" s="20"/>
      <c r="J1345" s="104"/>
      <c r="N1345"/>
      <c r="O1345" s="2"/>
      <c r="S1345" s="19"/>
      <c r="U1345" s="17"/>
      <c r="V1345" s="17"/>
      <c r="W1345" s="17"/>
    </row>
    <row r="1346" spans="4:23" x14ac:dyDescent="0.2">
      <c r="D1346" s="149"/>
      <c r="G1346" s="8"/>
      <c r="H1346" s="17"/>
      <c r="I1346" s="20"/>
      <c r="J1346" s="104"/>
      <c r="N1346"/>
      <c r="O1346" s="2"/>
      <c r="S1346" s="19"/>
      <c r="U1346" s="17"/>
      <c r="V1346" s="17"/>
      <c r="W1346" s="17"/>
    </row>
    <row r="1347" spans="4:23" x14ac:dyDescent="0.2">
      <c r="D1347" s="149"/>
      <c r="G1347" s="8"/>
      <c r="H1347" s="17"/>
      <c r="I1347" s="20"/>
      <c r="J1347" s="104"/>
      <c r="N1347"/>
      <c r="O1347" s="2"/>
      <c r="S1347" s="19"/>
      <c r="U1347" s="17"/>
      <c r="V1347" s="17"/>
      <c r="W1347" s="17"/>
    </row>
    <row r="1348" spans="4:23" x14ac:dyDescent="0.2">
      <c r="D1348" s="149"/>
      <c r="G1348" s="8"/>
      <c r="H1348" s="17"/>
      <c r="I1348" s="20"/>
      <c r="J1348" s="104"/>
      <c r="N1348"/>
      <c r="O1348" s="2"/>
      <c r="S1348" s="19"/>
      <c r="U1348" s="17"/>
      <c r="V1348" s="17"/>
      <c r="W1348" s="17"/>
    </row>
    <row r="1349" spans="4:23" x14ac:dyDescent="0.2">
      <c r="D1349" s="149"/>
      <c r="G1349" s="8"/>
      <c r="H1349" s="17"/>
      <c r="I1349" s="20"/>
      <c r="J1349" s="104"/>
      <c r="N1349"/>
      <c r="O1349" s="2"/>
      <c r="S1349" s="19"/>
      <c r="U1349" s="17"/>
      <c r="V1349" s="17"/>
      <c r="W1349" s="17"/>
    </row>
    <row r="1350" spans="4:23" x14ac:dyDescent="0.2">
      <c r="D1350" s="149"/>
      <c r="G1350" s="8"/>
      <c r="H1350" s="17"/>
      <c r="I1350" s="20"/>
      <c r="J1350" s="104"/>
      <c r="N1350"/>
      <c r="O1350" s="2"/>
      <c r="S1350" s="19"/>
      <c r="U1350" s="17"/>
      <c r="V1350" s="17"/>
      <c r="W1350" s="17"/>
    </row>
    <row r="1351" spans="4:23" x14ac:dyDescent="0.2">
      <c r="D1351" s="149"/>
      <c r="G1351" s="8"/>
      <c r="H1351" s="17"/>
      <c r="I1351" s="20"/>
      <c r="J1351" s="104"/>
      <c r="N1351"/>
      <c r="O1351" s="2"/>
      <c r="S1351" s="19"/>
      <c r="U1351" s="17"/>
      <c r="V1351" s="17"/>
      <c r="W1351" s="17"/>
    </row>
    <row r="1352" spans="4:23" x14ac:dyDescent="0.2">
      <c r="D1352" s="149"/>
      <c r="G1352" s="8"/>
      <c r="H1352" s="17"/>
      <c r="I1352" s="20"/>
      <c r="J1352" s="104"/>
      <c r="N1352"/>
      <c r="O1352" s="2"/>
      <c r="S1352" s="19"/>
      <c r="U1352" s="17"/>
      <c r="V1352" s="17"/>
      <c r="W1352" s="17"/>
    </row>
    <row r="1353" spans="4:23" x14ac:dyDescent="0.2">
      <c r="D1353" s="149"/>
      <c r="G1353" s="8"/>
      <c r="H1353" s="17"/>
      <c r="I1353" s="20"/>
      <c r="J1353" s="104"/>
      <c r="N1353"/>
      <c r="O1353" s="2"/>
      <c r="S1353" s="19"/>
      <c r="U1353" s="17"/>
      <c r="V1353" s="17"/>
      <c r="W1353" s="17"/>
    </row>
    <row r="1354" spans="4:23" x14ac:dyDescent="0.2">
      <c r="D1354" s="149"/>
      <c r="G1354" s="8"/>
      <c r="H1354" s="17"/>
      <c r="I1354" s="20"/>
      <c r="J1354" s="104"/>
      <c r="N1354"/>
      <c r="O1354" s="2"/>
      <c r="S1354" s="19"/>
      <c r="U1354" s="17"/>
      <c r="V1354" s="17"/>
      <c r="W1354" s="17"/>
    </row>
    <row r="1355" spans="4:23" x14ac:dyDescent="0.2">
      <c r="D1355" s="149"/>
      <c r="G1355" s="8"/>
      <c r="H1355" s="17"/>
      <c r="I1355" s="20"/>
      <c r="J1355" s="104"/>
      <c r="N1355"/>
      <c r="O1355" s="2"/>
      <c r="S1355" s="19"/>
      <c r="U1355" s="17"/>
      <c r="V1355" s="17"/>
      <c r="W1355" s="17"/>
    </row>
    <row r="1356" spans="4:23" x14ac:dyDescent="0.2">
      <c r="D1356" s="149"/>
      <c r="G1356" s="8"/>
      <c r="H1356" s="17"/>
      <c r="I1356" s="20"/>
      <c r="J1356" s="104"/>
      <c r="N1356"/>
      <c r="O1356" s="2"/>
      <c r="S1356" s="19"/>
      <c r="U1356" s="17"/>
      <c r="V1356" s="17"/>
      <c r="W1356" s="17"/>
    </row>
    <row r="1357" spans="4:23" x14ac:dyDescent="0.2">
      <c r="D1357" s="149"/>
      <c r="G1357" s="8"/>
      <c r="H1357" s="17"/>
      <c r="I1357" s="20"/>
      <c r="J1357" s="104"/>
      <c r="N1357"/>
      <c r="O1357" s="2"/>
      <c r="S1357" s="19"/>
      <c r="U1357" s="17"/>
      <c r="V1357" s="17"/>
      <c r="W1357" s="17"/>
    </row>
    <row r="1358" spans="4:23" x14ac:dyDescent="0.2">
      <c r="D1358" s="149"/>
      <c r="G1358" s="8"/>
      <c r="H1358" s="17"/>
      <c r="I1358" s="20"/>
      <c r="J1358" s="104"/>
      <c r="N1358"/>
      <c r="O1358" s="2"/>
      <c r="S1358" s="19"/>
      <c r="U1358" s="17"/>
      <c r="V1358" s="17"/>
      <c r="W1358" s="17"/>
    </row>
    <row r="1359" spans="4:23" x14ac:dyDescent="0.2">
      <c r="D1359" s="149"/>
      <c r="G1359" s="8"/>
      <c r="H1359" s="17"/>
      <c r="I1359" s="20"/>
      <c r="J1359" s="104"/>
      <c r="N1359"/>
      <c r="O1359" s="2"/>
      <c r="S1359" s="19"/>
      <c r="U1359" s="17"/>
      <c r="V1359" s="17"/>
      <c r="W1359" s="17"/>
    </row>
    <row r="1360" spans="4:23" x14ac:dyDescent="0.2">
      <c r="D1360" s="149"/>
      <c r="G1360" s="8"/>
      <c r="H1360" s="17"/>
      <c r="I1360" s="20"/>
      <c r="J1360" s="104"/>
      <c r="N1360"/>
      <c r="O1360" s="2"/>
      <c r="S1360" s="19"/>
      <c r="U1360" s="17"/>
      <c r="V1360" s="17"/>
      <c r="W1360" s="17"/>
    </row>
    <row r="1361" spans="4:23" x14ac:dyDescent="0.2">
      <c r="D1361" s="149"/>
      <c r="G1361" s="8"/>
      <c r="H1361" s="17"/>
      <c r="I1361" s="20"/>
      <c r="J1361" s="104"/>
      <c r="N1361"/>
      <c r="O1361" s="2"/>
      <c r="S1361" s="19"/>
      <c r="U1361" s="17"/>
      <c r="V1361" s="17"/>
      <c r="W1361" s="17"/>
    </row>
    <row r="1362" spans="4:23" x14ac:dyDescent="0.2">
      <c r="D1362" s="149"/>
      <c r="G1362" s="8"/>
      <c r="H1362" s="17"/>
      <c r="I1362" s="20"/>
      <c r="J1362" s="104"/>
      <c r="N1362"/>
      <c r="O1362" s="2"/>
      <c r="S1362" s="19"/>
      <c r="U1362" s="17"/>
      <c r="V1362" s="17"/>
      <c r="W1362" s="17"/>
    </row>
    <row r="1363" spans="4:23" x14ac:dyDescent="0.2">
      <c r="D1363" s="149"/>
      <c r="G1363" s="8"/>
      <c r="H1363" s="17"/>
      <c r="I1363" s="20"/>
      <c r="J1363" s="104"/>
      <c r="N1363"/>
      <c r="O1363" s="2"/>
      <c r="S1363" s="19"/>
      <c r="U1363" s="17"/>
      <c r="V1363" s="17"/>
      <c r="W1363" s="17"/>
    </row>
    <row r="1364" spans="4:23" x14ac:dyDescent="0.2">
      <c r="D1364" s="149"/>
      <c r="G1364" s="8"/>
      <c r="H1364" s="17"/>
      <c r="I1364" s="20"/>
      <c r="J1364" s="104"/>
      <c r="N1364"/>
      <c r="O1364" s="2"/>
      <c r="S1364" s="19"/>
      <c r="U1364" s="17"/>
      <c r="V1364" s="17"/>
      <c r="W1364" s="17"/>
    </row>
    <row r="1365" spans="4:23" x14ac:dyDescent="0.2">
      <c r="D1365" s="149"/>
      <c r="G1365" s="8"/>
      <c r="H1365" s="17"/>
      <c r="I1365" s="20"/>
      <c r="J1365" s="104"/>
      <c r="N1365"/>
      <c r="O1365" s="2"/>
      <c r="S1365" s="19"/>
      <c r="U1365" s="17"/>
      <c r="V1365" s="17"/>
      <c r="W1365" s="17"/>
    </row>
    <row r="1366" spans="4:23" x14ac:dyDescent="0.2">
      <c r="D1366" s="149"/>
      <c r="G1366" s="8"/>
      <c r="H1366" s="17"/>
      <c r="I1366" s="20"/>
      <c r="J1366" s="104"/>
      <c r="N1366"/>
      <c r="O1366" s="2"/>
      <c r="S1366" s="19"/>
      <c r="U1366" s="17"/>
      <c r="V1366" s="17"/>
      <c r="W1366" s="17"/>
    </row>
    <row r="1367" spans="4:23" x14ac:dyDescent="0.2">
      <c r="D1367" s="149"/>
      <c r="G1367" s="8"/>
      <c r="H1367" s="17"/>
      <c r="I1367" s="20"/>
      <c r="J1367" s="104"/>
      <c r="N1367"/>
      <c r="O1367" s="2"/>
      <c r="S1367" s="19"/>
      <c r="U1367" s="17"/>
      <c r="V1367" s="17"/>
      <c r="W1367" s="17"/>
    </row>
    <row r="1368" spans="4:23" x14ac:dyDescent="0.2">
      <c r="D1368" s="149"/>
      <c r="G1368" s="8"/>
      <c r="H1368" s="17"/>
      <c r="I1368" s="20"/>
      <c r="J1368" s="104"/>
      <c r="N1368"/>
      <c r="O1368" s="2"/>
      <c r="S1368" s="19"/>
      <c r="U1368" s="17"/>
      <c r="V1368" s="17"/>
      <c r="W1368" s="17"/>
    </row>
    <row r="1369" spans="4:23" x14ac:dyDescent="0.2">
      <c r="D1369" s="149"/>
      <c r="G1369" s="8"/>
      <c r="H1369" s="17"/>
      <c r="I1369" s="20"/>
      <c r="J1369" s="104"/>
      <c r="N1369"/>
      <c r="O1369" s="2"/>
      <c r="S1369" s="19"/>
      <c r="U1369" s="17"/>
      <c r="V1369" s="17"/>
      <c r="W1369" s="17"/>
    </row>
    <row r="1370" spans="4:23" x14ac:dyDescent="0.2">
      <c r="D1370" s="149"/>
      <c r="G1370" s="8"/>
      <c r="H1370" s="17"/>
      <c r="I1370" s="20"/>
      <c r="J1370" s="104"/>
      <c r="N1370"/>
      <c r="O1370" s="2"/>
      <c r="S1370" s="19"/>
      <c r="U1370" s="17"/>
      <c r="V1370" s="17"/>
      <c r="W1370" s="17"/>
    </row>
    <row r="1371" spans="4:23" x14ac:dyDescent="0.2">
      <c r="D1371" s="149"/>
      <c r="G1371" s="8"/>
      <c r="H1371" s="17"/>
      <c r="I1371" s="20"/>
      <c r="J1371" s="104"/>
      <c r="N1371"/>
      <c r="O1371" s="2"/>
      <c r="S1371" s="19"/>
      <c r="U1371" s="17"/>
      <c r="V1371" s="17"/>
      <c r="W1371" s="17"/>
    </row>
    <row r="1372" spans="4:23" x14ac:dyDescent="0.2">
      <c r="D1372" s="149"/>
      <c r="G1372" s="8"/>
      <c r="H1372" s="17"/>
      <c r="I1372" s="20"/>
      <c r="J1372" s="104"/>
      <c r="N1372"/>
      <c r="O1372" s="2"/>
      <c r="S1372" s="19"/>
      <c r="U1372" s="17"/>
      <c r="V1372" s="17"/>
      <c r="W1372" s="17"/>
    </row>
    <row r="1373" spans="4:23" x14ac:dyDescent="0.2">
      <c r="D1373" s="149"/>
      <c r="G1373" s="8"/>
      <c r="H1373" s="17"/>
      <c r="I1373" s="20"/>
      <c r="J1373" s="104"/>
      <c r="N1373"/>
      <c r="O1373" s="2"/>
      <c r="S1373" s="19"/>
      <c r="U1373" s="17"/>
      <c r="V1373" s="17"/>
      <c r="W1373" s="17"/>
    </row>
    <row r="1374" spans="4:23" x14ac:dyDescent="0.2">
      <c r="D1374" s="149"/>
      <c r="G1374" s="8"/>
      <c r="H1374" s="17"/>
      <c r="I1374" s="20"/>
      <c r="J1374" s="104"/>
      <c r="N1374"/>
      <c r="O1374" s="2"/>
      <c r="S1374" s="19"/>
      <c r="U1374" s="17"/>
      <c r="V1374" s="17"/>
      <c r="W1374" s="17"/>
    </row>
    <row r="1375" spans="4:23" x14ac:dyDescent="0.2">
      <c r="D1375" s="149"/>
      <c r="G1375" s="8"/>
      <c r="H1375" s="17"/>
      <c r="I1375" s="20"/>
      <c r="J1375" s="104"/>
      <c r="N1375"/>
      <c r="O1375" s="2"/>
      <c r="S1375" s="19"/>
      <c r="U1375" s="17"/>
      <c r="V1375" s="17"/>
      <c r="W1375" s="17"/>
    </row>
    <row r="1376" spans="4:23" x14ac:dyDescent="0.2">
      <c r="D1376" s="149"/>
      <c r="G1376" s="8"/>
      <c r="H1376" s="17"/>
      <c r="I1376" s="20"/>
      <c r="J1376" s="104"/>
      <c r="N1376"/>
      <c r="O1376" s="2"/>
      <c r="S1376" s="19"/>
      <c r="U1376" s="17"/>
      <c r="V1376" s="17"/>
      <c r="W1376" s="17"/>
    </row>
    <row r="1377" spans="4:23" x14ac:dyDescent="0.2">
      <c r="D1377" s="149"/>
      <c r="G1377" s="8"/>
      <c r="H1377" s="17"/>
      <c r="I1377" s="20"/>
      <c r="J1377" s="104"/>
      <c r="N1377"/>
      <c r="O1377" s="2"/>
      <c r="S1377" s="19"/>
      <c r="U1377" s="17"/>
      <c r="V1377" s="17"/>
      <c r="W1377" s="17"/>
    </row>
    <row r="1378" spans="4:23" x14ac:dyDescent="0.2">
      <c r="D1378" s="149"/>
      <c r="G1378" s="8"/>
      <c r="H1378" s="17"/>
      <c r="I1378" s="20"/>
      <c r="J1378" s="104"/>
      <c r="N1378"/>
      <c r="O1378" s="2"/>
      <c r="S1378" s="19"/>
      <c r="U1378" s="17"/>
      <c r="V1378" s="17"/>
      <c r="W1378" s="17"/>
    </row>
    <row r="1379" spans="4:23" x14ac:dyDescent="0.2">
      <c r="D1379" s="149"/>
      <c r="G1379" s="8"/>
      <c r="H1379" s="17"/>
      <c r="I1379" s="20"/>
      <c r="J1379" s="104"/>
      <c r="N1379"/>
      <c r="O1379" s="2"/>
      <c r="S1379" s="19"/>
      <c r="U1379" s="17"/>
      <c r="V1379" s="17"/>
      <c r="W1379" s="17"/>
    </row>
    <row r="1380" spans="4:23" x14ac:dyDescent="0.2">
      <c r="D1380" s="149"/>
      <c r="G1380" s="8"/>
      <c r="H1380" s="17"/>
      <c r="I1380" s="20"/>
      <c r="J1380" s="104"/>
      <c r="N1380"/>
      <c r="O1380" s="2"/>
      <c r="S1380" s="19"/>
      <c r="U1380" s="17"/>
      <c r="V1380" s="17"/>
      <c r="W1380" s="17"/>
    </row>
    <row r="1381" spans="4:23" x14ac:dyDescent="0.2">
      <c r="D1381" s="149"/>
      <c r="G1381" s="8"/>
      <c r="H1381" s="17"/>
      <c r="I1381" s="20"/>
      <c r="J1381" s="104"/>
      <c r="N1381"/>
      <c r="O1381" s="2"/>
      <c r="S1381" s="19"/>
      <c r="U1381" s="17"/>
      <c r="V1381" s="17"/>
      <c r="W1381" s="17"/>
    </row>
    <row r="1382" spans="4:23" x14ac:dyDescent="0.2">
      <c r="D1382" s="149"/>
      <c r="G1382" s="8"/>
      <c r="H1382" s="17"/>
      <c r="I1382" s="20"/>
      <c r="J1382" s="104"/>
      <c r="N1382"/>
      <c r="O1382" s="2"/>
      <c r="S1382" s="19"/>
      <c r="U1382" s="17"/>
      <c r="V1382" s="17"/>
      <c r="W1382" s="17"/>
    </row>
    <row r="1383" spans="4:23" x14ac:dyDescent="0.2">
      <c r="D1383" s="149"/>
      <c r="G1383" s="8"/>
      <c r="H1383" s="17"/>
      <c r="I1383" s="20"/>
      <c r="J1383" s="104"/>
      <c r="N1383"/>
      <c r="O1383" s="2"/>
      <c r="S1383" s="19"/>
      <c r="U1383" s="17"/>
      <c r="V1383" s="17"/>
      <c r="W1383" s="17"/>
    </row>
    <row r="1384" spans="4:23" x14ac:dyDescent="0.2">
      <c r="D1384" s="149"/>
      <c r="G1384" s="8"/>
      <c r="H1384" s="17"/>
      <c r="I1384" s="20"/>
      <c r="J1384" s="104"/>
      <c r="N1384"/>
      <c r="O1384" s="2"/>
      <c r="S1384" s="19"/>
      <c r="U1384" s="17"/>
      <c r="V1384" s="17"/>
      <c r="W1384" s="17"/>
    </row>
    <row r="1385" spans="4:23" x14ac:dyDescent="0.2">
      <c r="D1385" s="149"/>
      <c r="G1385" s="8"/>
      <c r="H1385" s="17"/>
      <c r="I1385" s="20"/>
      <c r="J1385" s="104"/>
      <c r="N1385"/>
      <c r="O1385" s="2"/>
      <c r="S1385" s="19"/>
      <c r="U1385" s="17"/>
      <c r="V1385" s="17"/>
      <c r="W1385" s="17"/>
    </row>
    <row r="1386" spans="4:23" x14ac:dyDescent="0.2">
      <c r="D1386" s="149"/>
      <c r="G1386" s="8"/>
      <c r="H1386" s="17"/>
      <c r="I1386" s="20"/>
      <c r="J1386" s="104"/>
      <c r="N1386"/>
      <c r="O1386" s="2"/>
      <c r="S1386" s="19"/>
      <c r="U1386" s="17"/>
      <c r="V1386" s="17"/>
      <c r="W1386" s="17"/>
    </row>
    <row r="1387" spans="4:23" x14ac:dyDescent="0.2">
      <c r="D1387" s="149"/>
      <c r="G1387" s="8"/>
      <c r="H1387" s="17"/>
      <c r="I1387" s="20"/>
      <c r="J1387" s="104"/>
      <c r="N1387"/>
      <c r="O1387" s="2"/>
      <c r="S1387" s="19"/>
      <c r="U1387" s="17"/>
      <c r="V1387" s="17"/>
      <c r="W1387" s="17"/>
    </row>
    <row r="1388" spans="4:23" x14ac:dyDescent="0.2">
      <c r="D1388" s="149"/>
      <c r="G1388" s="8"/>
      <c r="H1388" s="17"/>
      <c r="I1388" s="20"/>
      <c r="J1388" s="104"/>
      <c r="N1388"/>
      <c r="O1388" s="2"/>
      <c r="S1388" s="19"/>
      <c r="U1388" s="17"/>
      <c r="V1388" s="17"/>
      <c r="W1388" s="17"/>
    </row>
    <row r="1389" spans="4:23" x14ac:dyDescent="0.2">
      <c r="D1389" s="149"/>
      <c r="G1389" s="8"/>
      <c r="H1389" s="17"/>
      <c r="I1389" s="20"/>
      <c r="J1389" s="104"/>
      <c r="N1389"/>
      <c r="O1389" s="2"/>
      <c r="S1389" s="19"/>
      <c r="U1389" s="17"/>
      <c r="V1389" s="17"/>
      <c r="W1389" s="17"/>
    </row>
    <row r="1390" spans="4:23" x14ac:dyDescent="0.2">
      <c r="D1390" s="149"/>
      <c r="G1390" s="8"/>
      <c r="H1390" s="17"/>
      <c r="I1390" s="20"/>
      <c r="J1390" s="104"/>
      <c r="N1390"/>
      <c r="O1390" s="2"/>
      <c r="S1390" s="19"/>
      <c r="U1390" s="17"/>
      <c r="V1390" s="17"/>
      <c r="W1390" s="17"/>
    </row>
    <row r="1391" spans="4:23" x14ac:dyDescent="0.2">
      <c r="D1391" s="149"/>
      <c r="G1391" s="8"/>
      <c r="H1391" s="17"/>
      <c r="I1391" s="20"/>
      <c r="J1391" s="104"/>
      <c r="N1391"/>
      <c r="O1391" s="2"/>
      <c r="S1391" s="19"/>
      <c r="U1391" s="17"/>
      <c r="V1391" s="17"/>
      <c r="W1391" s="17"/>
    </row>
    <row r="1392" spans="4:23" x14ac:dyDescent="0.2">
      <c r="D1392" s="149"/>
      <c r="G1392" s="8"/>
      <c r="H1392" s="17"/>
      <c r="I1392" s="20"/>
      <c r="J1392" s="104"/>
      <c r="N1392"/>
      <c r="O1392" s="2"/>
      <c r="S1392" s="19"/>
      <c r="U1392" s="17"/>
      <c r="V1392" s="17"/>
      <c r="W1392" s="17"/>
    </row>
    <row r="1393" spans="4:23" x14ac:dyDescent="0.2">
      <c r="D1393" s="149"/>
      <c r="G1393" s="8"/>
      <c r="H1393" s="17"/>
      <c r="I1393" s="20"/>
      <c r="J1393" s="104"/>
      <c r="N1393"/>
      <c r="O1393" s="2"/>
      <c r="S1393" s="19"/>
      <c r="U1393" s="17"/>
      <c r="V1393" s="17"/>
      <c r="W1393" s="17"/>
    </row>
    <row r="1394" spans="4:23" x14ac:dyDescent="0.2">
      <c r="D1394" s="149"/>
      <c r="G1394" s="8"/>
      <c r="H1394" s="17"/>
      <c r="I1394" s="20"/>
      <c r="J1394" s="104"/>
      <c r="N1394"/>
      <c r="O1394" s="2"/>
      <c r="S1394" s="19"/>
      <c r="U1394" s="17"/>
      <c r="V1394" s="17"/>
      <c r="W1394" s="17"/>
    </row>
    <row r="1395" spans="4:23" x14ac:dyDescent="0.2">
      <c r="D1395" s="149"/>
      <c r="G1395" s="8"/>
      <c r="H1395" s="17"/>
      <c r="I1395" s="20"/>
      <c r="J1395" s="104"/>
      <c r="N1395"/>
      <c r="O1395" s="2"/>
      <c r="S1395" s="19"/>
      <c r="U1395" s="17"/>
      <c r="V1395" s="17"/>
      <c r="W1395" s="17"/>
    </row>
    <row r="1396" spans="4:23" x14ac:dyDescent="0.2">
      <c r="D1396" s="149"/>
      <c r="G1396" s="8"/>
      <c r="H1396" s="17"/>
      <c r="I1396" s="20"/>
      <c r="J1396" s="104"/>
      <c r="N1396"/>
      <c r="O1396" s="2"/>
      <c r="S1396" s="19"/>
      <c r="U1396" s="17"/>
      <c r="V1396" s="17"/>
      <c r="W1396" s="17"/>
    </row>
    <row r="1397" spans="4:23" x14ac:dyDescent="0.2">
      <c r="D1397" s="149"/>
      <c r="G1397" s="8"/>
      <c r="H1397" s="17"/>
      <c r="I1397" s="20"/>
      <c r="J1397" s="104"/>
      <c r="N1397"/>
      <c r="O1397" s="2"/>
      <c r="S1397" s="19"/>
      <c r="U1397" s="17"/>
      <c r="V1397" s="17"/>
      <c r="W1397" s="17"/>
    </row>
    <row r="1398" spans="4:23" x14ac:dyDescent="0.2">
      <c r="D1398" s="149"/>
      <c r="G1398" s="8"/>
      <c r="H1398" s="17"/>
      <c r="I1398" s="20"/>
      <c r="J1398" s="104"/>
      <c r="N1398"/>
      <c r="O1398" s="2"/>
      <c r="S1398" s="19"/>
      <c r="U1398" s="17"/>
      <c r="V1398" s="17"/>
      <c r="W1398" s="17"/>
    </row>
    <row r="1399" spans="4:23" x14ac:dyDescent="0.2">
      <c r="D1399" s="149"/>
      <c r="G1399" s="8"/>
      <c r="H1399" s="17"/>
      <c r="I1399" s="20"/>
      <c r="J1399" s="104"/>
      <c r="N1399"/>
      <c r="O1399" s="2"/>
      <c r="S1399" s="19"/>
      <c r="U1399" s="17"/>
      <c r="V1399" s="17"/>
      <c r="W1399" s="17"/>
    </row>
    <row r="1400" spans="4:23" x14ac:dyDescent="0.2">
      <c r="D1400" s="149"/>
      <c r="G1400" s="8"/>
      <c r="H1400" s="17"/>
      <c r="I1400" s="20"/>
      <c r="J1400" s="104"/>
      <c r="N1400"/>
      <c r="O1400" s="2"/>
      <c r="S1400" s="19"/>
      <c r="U1400" s="17"/>
      <c r="V1400" s="17"/>
      <c r="W1400" s="17"/>
    </row>
    <row r="1401" spans="4:23" x14ac:dyDescent="0.2">
      <c r="D1401" s="149"/>
      <c r="G1401" s="8"/>
      <c r="H1401" s="17"/>
      <c r="I1401" s="20"/>
      <c r="J1401" s="104"/>
      <c r="N1401"/>
      <c r="O1401" s="2"/>
      <c r="S1401" s="19"/>
      <c r="U1401" s="17"/>
      <c r="V1401" s="17"/>
      <c r="W1401" s="17"/>
    </row>
    <row r="1402" spans="4:23" x14ac:dyDescent="0.2">
      <c r="D1402" s="149"/>
      <c r="G1402" s="8"/>
      <c r="H1402" s="17"/>
      <c r="I1402" s="20"/>
      <c r="J1402" s="104"/>
      <c r="N1402"/>
      <c r="O1402" s="2"/>
      <c r="S1402" s="19"/>
      <c r="U1402" s="17"/>
      <c r="V1402" s="17"/>
      <c r="W1402" s="17"/>
    </row>
    <row r="1403" spans="4:23" x14ac:dyDescent="0.2">
      <c r="D1403" s="149"/>
      <c r="G1403" s="8"/>
      <c r="H1403" s="17"/>
      <c r="I1403" s="20"/>
      <c r="J1403" s="104"/>
      <c r="N1403"/>
      <c r="O1403" s="2"/>
      <c r="S1403" s="19"/>
      <c r="U1403" s="17"/>
      <c r="V1403" s="17"/>
      <c r="W1403" s="17"/>
    </row>
    <row r="1404" spans="4:23" x14ac:dyDescent="0.2">
      <c r="D1404" s="149"/>
      <c r="G1404" s="8"/>
      <c r="H1404" s="17"/>
      <c r="I1404" s="20"/>
      <c r="J1404" s="104"/>
      <c r="N1404"/>
      <c r="O1404" s="2"/>
      <c r="S1404" s="19"/>
      <c r="U1404" s="17"/>
      <c r="V1404" s="17"/>
      <c r="W1404" s="17"/>
    </row>
    <row r="1405" spans="4:23" x14ac:dyDescent="0.2">
      <c r="D1405" s="149"/>
      <c r="G1405" s="8"/>
      <c r="H1405" s="17"/>
      <c r="I1405" s="20"/>
      <c r="J1405" s="104"/>
      <c r="N1405"/>
      <c r="O1405" s="2"/>
      <c r="S1405" s="19"/>
      <c r="U1405" s="17"/>
      <c r="V1405" s="17"/>
      <c r="W1405" s="17"/>
    </row>
    <row r="1406" spans="4:23" x14ac:dyDescent="0.2">
      <c r="D1406" s="149"/>
      <c r="G1406" s="8"/>
      <c r="H1406" s="17"/>
      <c r="I1406" s="20"/>
      <c r="J1406" s="104"/>
      <c r="N1406"/>
      <c r="O1406" s="2"/>
      <c r="S1406" s="19"/>
      <c r="U1406" s="17"/>
      <c r="V1406" s="17"/>
      <c r="W1406" s="17"/>
    </row>
    <row r="1407" spans="4:23" x14ac:dyDescent="0.2">
      <c r="D1407" s="149"/>
      <c r="G1407" s="8"/>
      <c r="H1407" s="17"/>
      <c r="I1407" s="20"/>
      <c r="J1407" s="104"/>
      <c r="N1407"/>
      <c r="O1407" s="2"/>
      <c r="S1407" s="19"/>
      <c r="U1407" s="17"/>
      <c r="V1407" s="17"/>
      <c r="W1407" s="17"/>
    </row>
    <row r="1408" spans="4:23" x14ac:dyDescent="0.2">
      <c r="D1408" s="149"/>
      <c r="G1408" s="8"/>
      <c r="H1408" s="17"/>
      <c r="I1408" s="20"/>
      <c r="J1408" s="104"/>
      <c r="N1408"/>
      <c r="O1408" s="2"/>
      <c r="S1408" s="19"/>
      <c r="U1408" s="17"/>
      <c r="V1408" s="17"/>
      <c r="W1408" s="17"/>
    </row>
    <row r="1409" spans="4:23" x14ac:dyDescent="0.2">
      <c r="D1409" s="149"/>
      <c r="G1409" s="8"/>
      <c r="H1409" s="17"/>
      <c r="I1409" s="20"/>
      <c r="J1409" s="104"/>
      <c r="N1409"/>
      <c r="O1409" s="2"/>
      <c r="S1409" s="19"/>
      <c r="U1409" s="17"/>
      <c r="V1409" s="17"/>
      <c r="W1409" s="17"/>
    </row>
    <row r="1410" spans="4:23" x14ac:dyDescent="0.2">
      <c r="D1410" s="149"/>
      <c r="G1410" s="8"/>
      <c r="H1410" s="17"/>
      <c r="I1410" s="20"/>
      <c r="J1410" s="104"/>
      <c r="N1410"/>
      <c r="O1410" s="2"/>
      <c r="S1410" s="19"/>
      <c r="U1410" s="17"/>
      <c r="V1410" s="17"/>
      <c r="W1410" s="17"/>
    </row>
    <row r="1411" spans="4:23" x14ac:dyDescent="0.2">
      <c r="D1411" s="149"/>
      <c r="G1411" s="8"/>
      <c r="H1411" s="17"/>
      <c r="I1411" s="20"/>
      <c r="J1411" s="104"/>
      <c r="N1411"/>
      <c r="O1411" s="2"/>
      <c r="S1411" s="19"/>
      <c r="U1411" s="17"/>
      <c r="V1411" s="17"/>
      <c r="W1411" s="17"/>
    </row>
    <row r="1412" spans="4:23" x14ac:dyDescent="0.2">
      <c r="D1412" s="149"/>
      <c r="G1412" s="8"/>
      <c r="H1412" s="17"/>
      <c r="I1412" s="20"/>
      <c r="J1412" s="104"/>
      <c r="N1412"/>
      <c r="O1412" s="2"/>
      <c r="S1412" s="19"/>
      <c r="U1412" s="17"/>
      <c r="V1412" s="17"/>
      <c r="W1412" s="17"/>
    </row>
    <row r="1413" spans="4:23" x14ac:dyDescent="0.2">
      <c r="D1413" s="149"/>
      <c r="G1413" s="8"/>
      <c r="H1413" s="17"/>
      <c r="I1413" s="20"/>
      <c r="J1413" s="104"/>
      <c r="N1413"/>
      <c r="O1413" s="2"/>
      <c r="S1413" s="19"/>
      <c r="U1413" s="17"/>
      <c r="V1413" s="17"/>
      <c r="W1413" s="17"/>
    </row>
    <row r="1414" spans="4:23" x14ac:dyDescent="0.2">
      <c r="D1414" s="149"/>
      <c r="G1414" s="8"/>
      <c r="H1414" s="17"/>
      <c r="I1414" s="20"/>
      <c r="J1414" s="104"/>
      <c r="N1414"/>
      <c r="O1414" s="2"/>
      <c r="S1414" s="19"/>
      <c r="U1414" s="17"/>
      <c r="V1414" s="17"/>
      <c r="W1414" s="17"/>
    </row>
    <row r="1415" spans="4:23" x14ac:dyDescent="0.2">
      <c r="D1415" s="149"/>
      <c r="G1415" s="8"/>
      <c r="H1415" s="17"/>
      <c r="I1415" s="20"/>
      <c r="J1415" s="104"/>
      <c r="N1415"/>
      <c r="O1415" s="2"/>
      <c r="S1415" s="19"/>
      <c r="U1415" s="17"/>
      <c r="V1415" s="17"/>
      <c r="W1415" s="17"/>
    </row>
    <row r="1416" spans="4:23" x14ac:dyDescent="0.2">
      <c r="D1416" s="149"/>
      <c r="G1416" s="8"/>
      <c r="H1416" s="17"/>
      <c r="I1416" s="20"/>
      <c r="J1416" s="104"/>
      <c r="N1416"/>
      <c r="O1416" s="2"/>
      <c r="S1416" s="19"/>
      <c r="U1416" s="17"/>
      <c r="V1416" s="17"/>
      <c r="W1416" s="17"/>
    </row>
    <row r="1417" spans="4:23" x14ac:dyDescent="0.2">
      <c r="D1417" s="149"/>
      <c r="G1417" s="8"/>
      <c r="H1417" s="17"/>
      <c r="I1417" s="20"/>
      <c r="J1417" s="104"/>
      <c r="N1417"/>
      <c r="O1417" s="2"/>
      <c r="S1417" s="19"/>
      <c r="U1417" s="17"/>
      <c r="V1417" s="17"/>
      <c r="W1417" s="17"/>
    </row>
    <row r="1418" spans="4:23" x14ac:dyDescent="0.2">
      <c r="D1418" s="149"/>
      <c r="G1418" s="8"/>
      <c r="H1418" s="17"/>
      <c r="I1418" s="20"/>
      <c r="J1418" s="104"/>
      <c r="N1418"/>
      <c r="O1418" s="2"/>
      <c r="S1418" s="19"/>
      <c r="U1418" s="17"/>
      <c r="V1418" s="17"/>
      <c r="W1418" s="17"/>
    </row>
    <row r="1419" spans="4:23" x14ac:dyDescent="0.2">
      <c r="D1419" s="149"/>
      <c r="G1419" s="8"/>
      <c r="H1419" s="17"/>
      <c r="I1419" s="20"/>
      <c r="J1419" s="104"/>
      <c r="N1419"/>
      <c r="O1419" s="2"/>
      <c r="S1419" s="19"/>
      <c r="U1419" s="17"/>
      <c r="V1419" s="17"/>
      <c r="W1419" s="17"/>
    </row>
    <row r="1420" spans="4:23" x14ac:dyDescent="0.2">
      <c r="D1420" s="149"/>
      <c r="G1420" s="8"/>
      <c r="H1420" s="17"/>
      <c r="I1420" s="20"/>
      <c r="J1420" s="104"/>
      <c r="N1420"/>
      <c r="O1420" s="2"/>
      <c r="S1420" s="19"/>
      <c r="U1420" s="17"/>
      <c r="V1420" s="17"/>
      <c r="W1420" s="17"/>
    </row>
    <row r="1421" spans="4:23" x14ac:dyDescent="0.2">
      <c r="D1421" s="149"/>
      <c r="G1421" s="8"/>
      <c r="H1421" s="17"/>
      <c r="I1421" s="20"/>
      <c r="J1421" s="104"/>
      <c r="N1421"/>
      <c r="O1421" s="2"/>
      <c r="S1421" s="19"/>
      <c r="U1421" s="17"/>
      <c r="V1421" s="17"/>
      <c r="W1421" s="17"/>
    </row>
    <row r="1422" spans="4:23" x14ac:dyDescent="0.2">
      <c r="D1422" s="149"/>
      <c r="G1422" s="8"/>
      <c r="H1422" s="17"/>
      <c r="I1422" s="20"/>
      <c r="J1422" s="104"/>
      <c r="N1422"/>
      <c r="O1422" s="2"/>
      <c r="S1422" s="19"/>
      <c r="U1422" s="17"/>
      <c r="V1422" s="17"/>
      <c r="W1422" s="17"/>
    </row>
    <row r="1423" spans="4:23" x14ac:dyDescent="0.2">
      <c r="D1423" s="149"/>
      <c r="G1423" s="8"/>
      <c r="H1423" s="17"/>
      <c r="I1423" s="20"/>
      <c r="J1423" s="104"/>
      <c r="N1423"/>
      <c r="O1423" s="2"/>
      <c r="S1423" s="19"/>
      <c r="U1423" s="17"/>
      <c r="V1423" s="17"/>
      <c r="W1423" s="17"/>
    </row>
    <row r="1424" spans="4:23" x14ac:dyDescent="0.2">
      <c r="D1424" s="149"/>
      <c r="G1424" s="8"/>
      <c r="H1424" s="17"/>
      <c r="I1424" s="20"/>
      <c r="J1424" s="104"/>
      <c r="N1424"/>
      <c r="O1424" s="2"/>
      <c r="S1424" s="19"/>
      <c r="U1424" s="17"/>
      <c r="V1424" s="17"/>
      <c r="W1424" s="17"/>
    </row>
    <row r="1425" spans="4:23" x14ac:dyDescent="0.2">
      <c r="D1425" s="149"/>
      <c r="G1425" s="8"/>
      <c r="H1425" s="17"/>
      <c r="I1425" s="20"/>
      <c r="J1425" s="104"/>
      <c r="N1425"/>
      <c r="O1425" s="2"/>
      <c r="S1425" s="19"/>
      <c r="U1425" s="17"/>
      <c r="V1425" s="17"/>
      <c r="W1425" s="17"/>
    </row>
    <row r="1426" spans="4:23" x14ac:dyDescent="0.2">
      <c r="D1426" s="149"/>
      <c r="G1426" s="8"/>
      <c r="H1426" s="17"/>
      <c r="I1426" s="20"/>
      <c r="J1426" s="104"/>
      <c r="N1426"/>
      <c r="O1426" s="2"/>
      <c r="S1426" s="19"/>
      <c r="U1426" s="17"/>
      <c r="V1426" s="17"/>
      <c r="W1426" s="17"/>
    </row>
    <row r="1427" spans="4:23" x14ac:dyDescent="0.2">
      <c r="D1427" s="149"/>
      <c r="G1427" s="8"/>
      <c r="H1427" s="17"/>
      <c r="I1427" s="20"/>
      <c r="J1427" s="104"/>
      <c r="N1427"/>
      <c r="O1427" s="2"/>
      <c r="S1427" s="19"/>
      <c r="U1427" s="17"/>
      <c r="V1427" s="17"/>
      <c r="W1427" s="17"/>
    </row>
    <row r="1428" spans="4:23" x14ac:dyDescent="0.2">
      <c r="D1428" s="149"/>
      <c r="G1428" s="8"/>
      <c r="H1428" s="17"/>
      <c r="I1428" s="20"/>
      <c r="J1428" s="104"/>
      <c r="N1428"/>
      <c r="O1428" s="2"/>
      <c r="S1428" s="19"/>
      <c r="U1428" s="17"/>
      <c r="V1428" s="17"/>
      <c r="W1428" s="17"/>
    </row>
    <row r="1429" spans="4:23" x14ac:dyDescent="0.2">
      <c r="D1429" s="149"/>
      <c r="G1429" s="8"/>
      <c r="H1429" s="17"/>
      <c r="I1429" s="20"/>
      <c r="J1429" s="104"/>
      <c r="N1429"/>
      <c r="O1429" s="2"/>
      <c r="S1429" s="19"/>
      <c r="U1429" s="17"/>
      <c r="V1429" s="17"/>
      <c r="W1429" s="17"/>
    </row>
    <row r="1430" spans="4:23" x14ac:dyDescent="0.2">
      <c r="D1430" s="149"/>
      <c r="G1430" s="8"/>
      <c r="H1430" s="17"/>
      <c r="I1430" s="20"/>
      <c r="J1430" s="104"/>
      <c r="N1430"/>
      <c r="O1430" s="2"/>
      <c r="S1430" s="19"/>
      <c r="U1430" s="17"/>
      <c r="V1430" s="17"/>
      <c r="W1430" s="17"/>
    </row>
    <row r="1431" spans="4:23" x14ac:dyDescent="0.2">
      <c r="D1431" s="149"/>
      <c r="G1431" s="8"/>
      <c r="H1431" s="17"/>
      <c r="I1431" s="20"/>
      <c r="J1431" s="104"/>
      <c r="N1431"/>
      <c r="O1431" s="2"/>
      <c r="S1431" s="19"/>
      <c r="U1431" s="17"/>
      <c r="V1431" s="17"/>
      <c r="W1431" s="17"/>
    </row>
    <row r="1432" spans="4:23" x14ac:dyDescent="0.2">
      <c r="D1432" s="149"/>
      <c r="G1432" s="8"/>
      <c r="H1432" s="17"/>
      <c r="I1432" s="20"/>
      <c r="J1432" s="104"/>
      <c r="N1432"/>
      <c r="O1432" s="2"/>
      <c r="S1432" s="19"/>
      <c r="U1432" s="17"/>
      <c r="V1432" s="17"/>
      <c r="W1432" s="17"/>
    </row>
    <row r="1433" spans="4:23" x14ac:dyDescent="0.2">
      <c r="D1433" s="149"/>
      <c r="G1433" s="8"/>
      <c r="H1433" s="17"/>
      <c r="I1433" s="20"/>
      <c r="J1433" s="104"/>
      <c r="N1433"/>
      <c r="O1433" s="2"/>
      <c r="S1433" s="19"/>
      <c r="U1433" s="17"/>
      <c r="V1433" s="17"/>
      <c r="W1433" s="17"/>
    </row>
    <row r="1434" spans="4:23" x14ac:dyDescent="0.2">
      <c r="D1434" s="149"/>
      <c r="G1434" s="8"/>
      <c r="H1434" s="17"/>
      <c r="I1434" s="20"/>
      <c r="J1434" s="104"/>
      <c r="N1434"/>
      <c r="O1434" s="2"/>
      <c r="S1434" s="19"/>
      <c r="U1434" s="17"/>
      <c r="V1434" s="17"/>
      <c r="W1434" s="17"/>
    </row>
    <row r="1435" spans="4:23" x14ac:dyDescent="0.2">
      <c r="D1435" s="149"/>
      <c r="G1435" s="8"/>
      <c r="H1435" s="17"/>
      <c r="I1435" s="20"/>
      <c r="J1435" s="104"/>
      <c r="N1435"/>
      <c r="O1435" s="2"/>
      <c r="S1435" s="19"/>
      <c r="U1435" s="17"/>
      <c r="V1435" s="17"/>
      <c r="W1435" s="17"/>
    </row>
    <row r="1436" spans="4:23" x14ac:dyDescent="0.2">
      <c r="D1436" s="149"/>
      <c r="G1436" s="8"/>
      <c r="H1436" s="17"/>
      <c r="I1436" s="20"/>
      <c r="J1436" s="104"/>
      <c r="N1436"/>
      <c r="O1436" s="2"/>
      <c r="S1436" s="19"/>
      <c r="U1436" s="17"/>
      <c r="V1436" s="17"/>
      <c r="W1436" s="17"/>
    </row>
    <row r="1437" spans="4:23" x14ac:dyDescent="0.2">
      <c r="D1437" s="149"/>
      <c r="G1437" s="8"/>
      <c r="H1437" s="17"/>
      <c r="I1437" s="20"/>
      <c r="J1437" s="104"/>
      <c r="N1437"/>
      <c r="O1437" s="2"/>
      <c r="S1437" s="19"/>
      <c r="U1437" s="17"/>
      <c r="V1437" s="17"/>
      <c r="W1437" s="17"/>
    </row>
    <row r="1438" spans="4:23" x14ac:dyDescent="0.2">
      <c r="D1438" s="149"/>
      <c r="G1438" s="8"/>
      <c r="H1438" s="17"/>
      <c r="I1438" s="20"/>
      <c r="J1438" s="104"/>
      <c r="N1438"/>
      <c r="O1438" s="2"/>
      <c r="S1438" s="19"/>
      <c r="U1438" s="17"/>
      <c r="V1438" s="17"/>
      <c r="W1438" s="17"/>
    </row>
    <row r="1439" spans="4:23" x14ac:dyDescent="0.2">
      <c r="D1439" s="149"/>
      <c r="G1439" s="8"/>
      <c r="H1439" s="17"/>
      <c r="I1439" s="20"/>
      <c r="J1439" s="104"/>
      <c r="N1439"/>
      <c r="O1439" s="2"/>
      <c r="S1439" s="19"/>
      <c r="U1439" s="17"/>
      <c r="V1439" s="17"/>
      <c r="W1439" s="17"/>
    </row>
    <row r="1440" spans="4:23" x14ac:dyDescent="0.2">
      <c r="D1440" s="149"/>
      <c r="G1440" s="8"/>
      <c r="H1440" s="17"/>
      <c r="I1440" s="20"/>
      <c r="J1440" s="104"/>
      <c r="N1440"/>
      <c r="O1440" s="2"/>
      <c r="S1440" s="19"/>
      <c r="U1440" s="17"/>
      <c r="V1440" s="17"/>
      <c r="W1440" s="17"/>
    </row>
    <row r="1441" spans="4:23" x14ac:dyDescent="0.2">
      <c r="D1441" s="149"/>
      <c r="G1441" s="8"/>
      <c r="H1441" s="17"/>
      <c r="I1441" s="20"/>
      <c r="J1441" s="104"/>
      <c r="N1441"/>
      <c r="O1441" s="2"/>
      <c r="S1441" s="19"/>
      <c r="U1441" s="17"/>
      <c r="V1441" s="17"/>
      <c r="W1441" s="17"/>
    </row>
    <row r="1442" spans="4:23" x14ac:dyDescent="0.2">
      <c r="D1442" s="149"/>
      <c r="G1442" s="8"/>
      <c r="H1442" s="17"/>
      <c r="I1442" s="20"/>
      <c r="J1442" s="104"/>
      <c r="N1442"/>
      <c r="O1442" s="2"/>
      <c r="S1442" s="19"/>
      <c r="U1442" s="17"/>
      <c r="V1442" s="17"/>
      <c r="W1442" s="17"/>
    </row>
    <row r="1443" spans="4:23" x14ac:dyDescent="0.2">
      <c r="D1443" s="149"/>
      <c r="G1443" s="8"/>
      <c r="H1443" s="17"/>
      <c r="I1443" s="20"/>
      <c r="J1443" s="104"/>
      <c r="N1443"/>
      <c r="O1443" s="2"/>
      <c r="S1443" s="19"/>
      <c r="U1443" s="17"/>
      <c r="V1443" s="17"/>
      <c r="W1443" s="17"/>
    </row>
    <row r="1444" spans="4:23" x14ac:dyDescent="0.2">
      <c r="D1444" s="149"/>
      <c r="G1444" s="8"/>
      <c r="H1444" s="17"/>
      <c r="I1444" s="20"/>
      <c r="J1444" s="104"/>
      <c r="N1444"/>
      <c r="O1444" s="2"/>
      <c r="S1444" s="19"/>
      <c r="U1444" s="17"/>
      <c r="V1444" s="17"/>
      <c r="W1444" s="17"/>
    </row>
    <row r="1445" spans="4:23" x14ac:dyDescent="0.2">
      <c r="D1445" s="149"/>
      <c r="G1445" s="8"/>
      <c r="H1445" s="17"/>
      <c r="I1445" s="20"/>
      <c r="J1445" s="104"/>
      <c r="N1445"/>
      <c r="O1445" s="2"/>
      <c r="S1445" s="19"/>
      <c r="U1445" s="17"/>
      <c r="V1445" s="17"/>
      <c r="W1445" s="17"/>
    </row>
    <row r="1446" spans="4:23" x14ac:dyDescent="0.2">
      <c r="D1446" s="149"/>
      <c r="G1446" s="8"/>
      <c r="H1446" s="17"/>
      <c r="I1446" s="20"/>
      <c r="J1446" s="104"/>
      <c r="N1446"/>
      <c r="O1446" s="2"/>
      <c r="S1446" s="19"/>
      <c r="U1446" s="17"/>
      <c r="V1446" s="17"/>
      <c r="W1446" s="17"/>
    </row>
    <row r="1447" spans="4:23" x14ac:dyDescent="0.2">
      <c r="D1447" s="149"/>
      <c r="G1447" s="8"/>
      <c r="H1447" s="17"/>
      <c r="I1447" s="20"/>
      <c r="J1447" s="104"/>
      <c r="N1447"/>
      <c r="O1447" s="2"/>
      <c r="S1447" s="19"/>
      <c r="U1447" s="17"/>
      <c r="V1447" s="17"/>
      <c r="W1447" s="17"/>
    </row>
    <row r="1448" spans="4:23" x14ac:dyDescent="0.2">
      <c r="D1448" s="149"/>
      <c r="G1448" s="8"/>
      <c r="H1448" s="17"/>
      <c r="I1448" s="20"/>
      <c r="J1448" s="104"/>
      <c r="N1448"/>
      <c r="O1448" s="2"/>
      <c r="S1448" s="19"/>
      <c r="U1448" s="17"/>
      <c r="V1448" s="17"/>
      <c r="W1448" s="17"/>
    </row>
    <row r="1449" spans="4:23" x14ac:dyDescent="0.2">
      <c r="D1449" s="149"/>
      <c r="G1449" s="8"/>
      <c r="H1449" s="17"/>
      <c r="I1449" s="20"/>
      <c r="J1449" s="104"/>
      <c r="N1449"/>
      <c r="O1449" s="2"/>
      <c r="S1449" s="19"/>
      <c r="U1449" s="17"/>
      <c r="V1449" s="17"/>
      <c r="W1449" s="17"/>
    </row>
    <row r="1450" spans="4:23" x14ac:dyDescent="0.2">
      <c r="D1450" s="149"/>
      <c r="G1450" s="8"/>
      <c r="H1450" s="17"/>
      <c r="I1450" s="20"/>
      <c r="J1450" s="104"/>
      <c r="N1450"/>
      <c r="O1450" s="2"/>
      <c r="S1450" s="19"/>
      <c r="U1450" s="17"/>
      <c r="V1450" s="17"/>
      <c r="W1450" s="17"/>
    </row>
    <row r="1451" spans="4:23" x14ac:dyDescent="0.2">
      <c r="D1451" s="149"/>
      <c r="G1451" s="8"/>
      <c r="H1451" s="17"/>
      <c r="I1451" s="20"/>
      <c r="J1451" s="104"/>
      <c r="N1451"/>
      <c r="O1451" s="2"/>
      <c r="S1451" s="19"/>
      <c r="U1451" s="17"/>
      <c r="V1451" s="17"/>
      <c r="W1451" s="17"/>
    </row>
    <row r="1452" spans="4:23" x14ac:dyDescent="0.2">
      <c r="D1452" s="149"/>
      <c r="G1452" s="8"/>
      <c r="H1452" s="17"/>
      <c r="I1452" s="20"/>
      <c r="J1452" s="104"/>
      <c r="N1452"/>
      <c r="O1452" s="2"/>
      <c r="S1452" s="19"/>
      <c r="U1452" s="17"/>
      <c r="V1452" s="17"/>
      <c r="W1452" s="17"/>
    </row>
    <row r="1453" spans="4:23" x14ac:dyDescent="0.2">
      <c r="D1453" s="149"/>
      <c r="G1453" s="8"/>
      <c r="H1453" s="17"/>
      <c r="I1453" s="20"/>
      <c r="J1453" s="104"/>
      <c r="N1453"/>
      <c r="O1453" s="2"/>
      <c r="S1453" s="19"/>
      <c r="U1453" s="17"/>
      <c r="V1453" s="17"/>
      <c r="W1453" s="17"/>
    </row>
    <row r="1454" spans="4:23" x14ac:dyDescent="0.2">
      <c r="D1454" s="149"/>
      <c r="G1454" s="8"/>
      <c r="H1454" s="17"/>
      <c r="I1454" s="20"/>
      <c r="J1454" s="104"/>
      <c r="N1454"/>
      <c r="O1454" s="2"/>
      <c r="S1454" s="19"/>
      <c r="U1454" s="17"/>
      <c r="V1454" s="17"/>
      <c r="W1454" s="17"/>
    </row>
    <row r="1455" spans="4:23" x14ac:dyDescent="0.2">
      <c r="D1455" s="149"/>
      <c r="G1455" s="8"/>
      <c r="H1455" s="17"/>
      <c r="I1455" s="20"/>
      <c r="J1455" s="104"/>
      <c r="N1455"/>
      <c r="O1455" s="2"/>
      <c r="S1455" s="19"/>
      <c r="U1455" s="17"/>
      <c r="V1455" s="17"/>
      <c r="W1455" s="17"/>
    </row>
    <row r="1456" spans="4:23" x14ac:dyDescent="0.2">
      <c r="D1456" s="149"/>
      <c r="G1456" s="8"/>
      <c r="H1456" s="17"/>
      <c r="I1456" s="20"/>
      <c r="J1456" s="104"/>
      <c r="N1456"/>
      <c r="O1456" s="2"/>
      <c r="S1456" s="19"/>
      <c r="U1456" s="17"/>
      <c r="V1456" s="17"/>
      <c r="W1456" s="17"/>
    </row>
    <row r="1457" spans="4:23" x14ac:dyDescent="0.2">
      <c r="D1457" s="149"/>
      <c r="G1457" s="8"/>
      <c r="H1457" s="17"/>
      <c r="I1457" s="20"/>
      <c r="J1457" s="104"/>
      <c r="N1457"/>
      <c r="O1457" s="2"/>
      <c r="S1457" s="19"/>
      <c r="U1457" s="17"/>
      <c r="V1457" s="17"/>
      <c r="W1457" s="17"/>
    </row>
    <row r="1458" spans="4:23" x14ac:dyDescent="0.2">
      <c r="D1458" s="149"/>
      <c r="G1458" s="8"/>
      <c r="H1458" s="17"/>
      <c r="I1458" s="20"/>
      <c r="J1458" s="104"/>
      <c r="N1458"/>
      <c r="O1458" s="2"/>
      <c r="S1458" s="19"/>
      <c r="U1458" s="17"/>
      <c r="V1458" s="17"/>
      <c r="W1458" s="17"/>
    </row>
    <row r="1459" spans="4:23" x14ac:dyDescent="0.2">
      <c r="D1459" s="149"/>
      <c r="G1459" s="8"/>
      <c r="H1459" s="17"/>
      <c r="I1459" s="20"/>
      <c r="J1459" s="104"/>
      <c r="N1459"/>
      <c r="O1459" s="2"/>
      <c r="S1459" s="19"/>
      <c r="U1459" s="17"/>
      <c r="V1459" s="17"/>
      <c r="W1459" s="17"/>
    </row>
    <row r="1460" spans="4:23" x14ac:dyDescent="0.2">
      <c r="D1460" s="149"/>
      <c r="G1460" s="8"/>
      <c r="H1460" s="17"/>
      <c r="I1460" s="20"/>
      <c r="J1460" s="104"/>
      <c r="N1460"/>
      <c r="O1460" s="2"/>
      <c r="S1460" s="19"/>
      <c r="U1460" s="17"/>
      <c r="V1460" s="17"/>
      <c r="W1460" s="17"/>
    </row>
    <row r="1461" spans="4:23" x14ac:dyDescent="0.2">
      <c r="D1461" s="149"/>
      <c r="G1461" s="8"/>
      <c r="H1461" s="17"/>
      <c r="I1461" s="20"/>
      <c r="J1461" s="104"/>
      <c r="N1461"/>
      <c r="O1461" s="2"/>
      <c r="S1461" s="19"/>
      <c r="U1461" s="17"/>
      <c r="V1461" s="17"/>
      <c r="W1461" s="17"/>
    </row>
    <row r="1462" spans="4:23" x14ac:dyDescent="0.2">
      <c r="D1462" s="149"/>
      <c r="G1462" s="8"/>
      <c r="H1462" s="17"/>
      <c r="I1462" s="20"/>
      <c r="J1462" s="104"/>
      <c r="N1462"/>
      <c r="O1462" s="2"/>
      <c r="S1462" s="19"/>
      <c r="U1462" s="17"/>
      <c r="V1462" s="17"/>
      <c r="W1462" s="17"/>
    </row>
    <row r="1463" spans="4:23" x14ac:dyDescent="0.2">
      <c r="D1463" s="149"/>
      <c r="G1463" s="8"/>
      <c r="H1463" s="17"/>
      <c r="I1463" s="20"/>
      <c r="J1463" s="104"/>
      <c r="N1463"/>
      <c r="O1463" s="2"/>
      <c r="S1463" s="19"/>
      <c r="U1463" s="17"/>
      <c r="V1463" s="17"/>
      <c r="W1463" s="17"/>
    </row>
    <row r="1464" spans="4:23" x14ac:dyDescent="0.2">
      <c r="D1464" s="149"/>
      <c r="G1464" s="8"/>
      <c r="H1464" s="17"/>
      <c r="I1464" s="20"/>
      <c r="J1464" s="104"/>
      <c r="N1464"/>
      <c r="O1464" s="2"/>
      <c r="S1464" s="19"/>
      <c r="U1464" s="17"/>
      <c r="V1464" s="17"/>
      <c r="W1464" s="17"/>
    </row>
    <row r="1465" spans="4:23" x14ac:dyDescent="0.2">
      <c r="D1465" s="149"/>
      <c r="G1465" s="8"/>
      <c r="H1465" s="17"/>
      <c r="I1465" s="20"/>
      <c r="J1465" s="104"/>
      <c r="N1465"/>
      <c r="O1465" s="2"/>
      <c r="S1465" s="19"/>
      <c r="U1465" s="17"/>
      <c r="V1465" s="17"/>
      <c r="W1465" s="17"/>
    </row>
    <row r="1466" spans="4:23" x14ac:dyDescent="0.2">
      <c r="D1466" s="149"/>
      <c r="G1466" s="8"/>
      <c r="H1466" s="17"/>
      <c r="I1466" s="20"/>
      <c r="J1466" s="104"/>
      <c r="N1466"/>
      <c r="O1466" s="2"/>
      <c r="S1466" s="19"/>
      <c r="U1466" s="17"/>
      <c r="V1466" s="17"/>
      <c r="W1466" s="17"/>
    </row>
    <row r="1467" spans="4:23" x14ac:dyDescent="0.2">
      <c r="D1467" s="149"/>
      <c r="G1467" s="8"/>
      <c r="H1467" s="17"/>
      <c r="I1467" s="20"/>
      <c r="J1467" s="104"/>
      <c r="N1467"/>
      <c r="O1467" s="2"/>
      <c r="S1467" s="19"/>
      <c r="U1467" s="17"/>
      <c r="V1467" s="17"/>
      <c r="W1467" s="17"/>
    </row>
    <row r="1468" spans="4:23" x14ac:dyDescent="0.2">
      <c r="D1468" s="149"/>
      <c r="G1468" s="8"/>
      <c r="H1468" s="17"/>
      <c r="I1468" s="20"/>
      <c r="J1468" s="104"/>
      <c r="N1468"/>
      <c r="O1468" s="2"/>
      <c r="S1468" s="19"/>
      <c r="U1468" s="17"/>
      <c r="V1468" s="17"/>
      <c r="W1468" s="17"/>
    </row>
    <row r="1469" spans="4:23" x14ac:dyDescent="0.2">
      <c r="D1469" s="149"/>
      <c r="G1469" s="8"/>
      <c r="H1469" s="17"/>
      <c r="I1469" s="20"/>
      <c r="J1469" s="104"/>
      <c r="N1469"/>
      <c r="O1469" s="2"/>
      <c r="S1469" s="19"/>
      <c r="U1469" s="17"/>
      <c r="V1469" s="17"/>
      <c r="W1469" s="17"/>
    </row>
    <row r="1470" spans="4:23" x14ac:dyDescent="0.2">
      <c r="D1470" s="149"/>
      <c r="G1470" s="8"/>
      <c r="H1470" s="17"/>
      <c r="I1470" s="20"/>
      <c r="J1470" s="104"/>
      <c r="N1470"/>
      <c r="O1470" s="2"/>
      <c r="S1470" s="19"/>
      <c r="U1470" s="17"/>
      <c r="V1470" s="17"/>
      <c r="W1470" s="17"/>
    </row>
    <row r="1471" spans="4:23" x14ac:dyDescent="0.2">
      <c r="D1471" s="149"/>
      <c r="G1471" s="8"/>
      <c r="H1471" s="17"/>
      <c r="I1471" s="20"/>
      <c r="J1471" s="104"/>
      <c r="N1471"/>
      <c r="O1471" s="2"/>
      <c r="S1471" s="19"/>
      <c r="U1471" s="17"/>
      <c r="V1471" s="17"/>
      <c r="W1471" s="17"/>
    </row>
    <row r="1472" spans="4:23" x14ac:dyDescent="0.2">
      <c r="D1472" s="149"/>
      <c r="G1472" s="8"/>
      <c r="H1472" s="17"/>
      <c r="I1472" s="20"/>
      <c r="J1472" s="104"/>
      <c r="N1472"/>
      <c r="O1472" s="2"/>
      <c r="S1472" s="19"/>
      <c r="U1472" s="17"/>
      <c r="V1472" s="17"/>
      <c r="W1472" s="17"/>
    </row>
    <row r="1473" spans="4:23" x14ac:dyDescent="0.2">
      <c r="D1473" s="149"/>
      <c r="G1473" s="8"/>
      <c r="H1473" s="17"/>
      <c r="I1473" s="20"/>
      <c r="J1473" s="104"/>
      <c r="N1473"/>
      <c r="O1473" s="2"/>
      <c r="S1473" s="19"/>
      <c r="U1473" s="17"/>
      <c r="V1473" s="17"/>
      <c r="W1473" s="17"/>
    </row>
    <row r="1474" spans="4:23" x14ac:dyDescent="0.2">
      <c r="D1474" s="149"/>
      <c r="G1474" s="8"/>
      <c r="H1474" s="17"/>
      <c r="I1474" s="20"/>
      <c r="J1474" s="104"/>
      <c r="N1474"/>
      <c r="O1474" s="2"/>
      <c r="S1474" s="19"/>
      <c r="U1474" s="17"/>
      <c r="V1474" s="17"/>
      <c r="W1474" s="17"/>
    </row>
    <row r="1475" spans="4:23" x14ac:dyDescent="0.2">
      <c r="D1475" s="149"/>
      <c r="G1475" s="8"/>
      <c r="H1475" s="17"/>
      <c r="I1475" s="20"/>
      <c r="J1475" s="104"/>
      <c r="N1475"/>
      <c r="O1475" s="2"/>
      <c r="S1475" s="19"/>
      <c r="U1475" s="17"/>
      <c r="V1475" s="17"/>
      <c r="W1475" s="17"/>
    </row>
    <row r="1476" spans="4:23" x14ac:dyDescent="0.2">
      <c r="D1476" s="149"/>
      <c r="G1476" s="8"/>
      <c r="H1476" s="17"/>
      <c r="I1476" s="20"/>
      <c r="J1476" s="104"/>
      <c r="N1476"/>
      <c r="O1476" s="2"/>
      <c r="S1476" s="19"/>
      <c r="U1476" s="17"/>
      <c r="V1476" s="17"/>
      <c r="W1476" s="17"/>
    </row>
    <row r="1477" spans="4:23" x14ac:dyDescent="0.2">
      <c r="D1477" s="149"/>
      <c r="G1477" s="8"/>
      <c r="H1477" s="17"/>
      <c r="I1477" s="20"/>
      <c r="J1477" s="104"/>
      <c r="N1477"/>
      <c r="O1477" s="2"/>
      <c r="S1477" s="19"/>
      <c r="U1477" s="17"/>
      <c r="V1477" s="17"/>
      <c r="W1477" s="17"/>
    </row>
    <row r="1478" spans="4:23" x14ac:dyDescent="0.2">
      <c r="D1478" s="149"/>
      <c r="G1478" s="8"/>
      <c r="H1478" s="17"/>
      <c r="I1478" s="20"/>
      <c r="J1478" s="104"/>
      <c r="N1478"/>
      <c r="O1478" s="2"/>
      <c r="S1478" s="19"/>
      <c r="U1478" s="17"/>
      <c r="V1478" s="17"/>
      <c r="W1478" s="17"/>
    </row>
    <row r="1479" spans="4:23" x14ac:dyDescent="0.2">
      <c r="D1479" s="149"/>
      <c r="G1479" s="8"/>
      <c r="H1479" s="17"/>
      <c r="I1479" s="20"/>
      <c r="J1479" s="104"/>
      <c r="N1479"/>
      <c r="O1479" s="2"/>
      <c r="S1479" s="19"/>
      <c r="U1479" s="17"/>
      <c r="V1479" s="17"/>
      <c r="W1479" s="17"/>
    </row>
    <row r="1480" spans="4:23" x14ac:dyDescent="0.2">
      <c r="D1480" s="149"/>
      <c r="G1480" s="8"/>
      <c r="H1480" s="17"/>
      <c r="I1480" s="20"/>
      <c r="J1480" s="104"/>
      <c r="N1480"/>
      <c r="O1480" s="2"/>
      <c r="S1480" s="19"/>
      <c r="U1480" s="17"/>
      <c r="V1480" s="17"/>
      <c r="W1480" s="17"/>
    </row>
    <row r="1481" spans="4:23" x14ac:dyDescent="0.2">
      <c r="D1481" s="149"/>
      <c r="G1481" s="8"/>
      <c r="H1481" s="17"/>
      <c r="I1481" s="20"/>
      <c r="J1481" s="104"/>
      <c r="N1481"/>
      <c r="O1481" s="2"/>
      <c r="S1481" s="19"/>
      <c r="U1481" s="17"/>
      <c r="V1481" s="17"/>
      <c r="W1481" s="17"/>
    </row>
    <row r="1482" spans="4:23" x14ac:dyDescent="0.2">
      <c r="D1482" s="149"/>
      <c r="G1482" s="8"/>
      <c r="H1482" s="17"/>
      <c r="I1482" s="20"/>
      <c r="J1482" s="104"/>
      <c r="N1482"/>
      <c r="O1482" s="2"/>
      <c r="S1482" s="19"/>
      <c r="U1482" s="17"/>
      <c r="V1482" s="17"/>
      <c r="W1482" s="17"/>
    </row>
    <row r="1483" spans="4:23" x14ac:dyDescent="0.2">
      <c r="D1483" s="149"/>
      <c r="G1483" s="8"/>
      <c r="H1483" s="17"/>
      <c r="I1483" s="20"/>
      <c r="J1483" s="104"/>
      <c r="N1483"/>
      <c r="O1483" s="2"/>
      <c r="S1483" s="19"/>
      <c r="U1483" s="17"/>
      <c r="V1483" s="17"/>
      <c r="W1483" s="17"/>
    </row>
    <row r="1484" spans="4:23" x14ac:dyDescent="0.2">
      <c r="D1484" s="149"/>
      <c r="G1484" s="8"/>
      <c r="H1484" s="17"/>
      <c r="I1484" s="20"/>
      <c r="J1484" s="104"/>
      <c r="N1484"/>
      <c r="O1484" s="2"/>
      <c r="S1484" s="19"/>
      <c r="U1484" s="17"/>
      <c r="V1484" s="17"/>
      <c r="W1484" s="17"/>
    </row>
    <row r="1485" spans="4:23" x14ac:dyDescent="0.2">
      <c r="D1485" s="149"/>
      <c r="G1485" s="8"/>
      <c r="H1485" s="17"/>
      <c r="I1485" s="20"/>
      <c r="J1485" s="104"/>
      <c r="N1485"/>
      <c r="O1485" s="2"/>
      <c r="S1485" s="19"/>
      <c r="U1485" s="17"/>
      <c r="V1485" s="17"/>
      <c r="W1485" s="17"/>
    </row>
    <row r="1486" spans="4:23" x14ac:dyDescent="0.2">
      <c r="D1486" s="149"/>
      <c r="G1486" s="8"/>
      <c r="H1486" s="17"/>
      <c r="I1486" s="20"/>
      <c r="J1486" s="104"/>
      <c r="N1486"/>
      <c r="O1486" s="2"/>
      <c r="S1486" s="19"/>
      <c r="U1486" s="17"/>
      <c r="V1486" s="17"/>
      <c r="W1486" s="17"/>
    </row>
    <row r="1487" spans="4:23" x14ac:dyDescent="0.2">
      <c r="D1487" s="149"/>
      <c r="G1487" s="8"/>
      <c r="H1487" s="17"/>
      <c r="I1487" s="20"/>
      <c r="J1487" s="104"/>
      <c r="N1487"/>
      <c r="O1487" s="2"/>
      <c r="S1487" s="19"/>
      <c r="U1487" s="17"/>
      <c r="V1487" s="17"/>
      <c r="W1487" s="17"/>
    </row>
    <row r="1488" spans="4:23" x14ac:dyDescent="0.2">
      <c r="D1488" s="149"/>
      <c r="G1488" s="8"/>
      <c r="H1488" s="17"/>
      <c r="I1488" s="20"/>
      <c r="J1488" s="104"/>
      <c r="N1488"/>
      <c r="O1488" s="2"/>
      <c r="S1488" s="19"/>
      <c r="U1488" s="17"/>
      <c r="V1488" s="17"/>
      <c r="W1488" s="17"/>
    </row>
    <row r="1489" spans="4:23" x14ac:dyDescent="0.2">
      <c r="D1489" s="149"/>
      <c r="G1489" s="8"/>
      <c r="H1489" s="17"/>
      <c r="I1489" s="20"/>
      <c r="J1489" s="104"/>
      <c r="N1489"/>
      <c r="O1489" s="2"/>
      <c r="S1489" s="19"/>
      <c r="U1489" s="17"/>
      <c r="V1489" s="17"/>
      <c r="W1489" s="17"/>
    </row>
    <row r="1490" spans="4:23" x14ac:dyDescent="0.2">
      <c r="D1490" s="149"/>
      <c r="G1490" s="8"/>
      <c r="H1490" s="17"/>
      <c r="I1490" s="20"/>
      <c r="J1490" s="104"/>
      <c r="N1490"/>
      <c r="O1490" s="2"/>
      <c r="S1490" s="19"/>
      <c r="U1490" s="17"/>
      <c r="V1490" s="17"/>
      <c r="W1490" s="17"/>
    </row>
    <row r="1491" spans="4:23" x14ac:dyDescent="0.2">
      <c r="D1491" s="149"/>
      <c r="G1491" s="8"/>
      <c r="H1491" s="17"/>
      <c r="I1491" s="20"/>
      <c r="J1491" s="104"/>
      <c r="N1491"/>
      <c r="O1491" s="2"/>
      <c r="S1491" s="19"/>
      <c r="U1491" s="17"/>
      <c r="V1491" s="17"/>
      <c r="W1491" s="17"/>
    </row>
    <row r="1492" spans="4:23" x14ac:dyDescent="0.2">
      <c r="D1492" s="149"/>
      <c r="G1492" s="8"/>
      <c r="H1492" s="17"/>
      <c r="I1492" s="20"/>
      <c r="J1492" s="104"/>
      <c r="N1492"/>
      <c r="O1492" s="2"/>
      <c r="S1492" s="19"/>
      <c r="U1492" s="17"/>
      <c r="V1492" s="17"/>
      <c r="W1492" s="17"/>
    </row>
    <row r="1493" spans="4:23" x14ac:dyDescent="0.2">
      <c r="D1493" s="149"/>
      <c r="G1493" s="8"/>
      <c r="H1493" s="17"/>
      <c r="I1493" s="20"/>
      <c r="J1493" s="104"/>
      <c r="N1493"/>
      <c r="O1493" s="2"/>
      <c r="S1493" s="19"/>
      <c r="U1493" s="17"/>
      <c r="V1493" s="17"/>
      <c r="W1493" s="17"/>
    </row>
    <row r="1494" spans="4:23" x14ac:dyDescent="0.2">
      <c r="D1494" s="149"/>
      <c r="G1494" s="8"/>
      <c r="H1494" s="17"/>
      <c r="I1494" s="20"/>
      <c r="J1494" s="104"/>
      <c r="N1494"/>
      <c r="O1494" s="2"/>
      <c r="S1494" s="19"/>
      <c r="U1494" s="17"/>
      <c r="V1494" s="17"/>
      <c r="W1494" s="17"/>
    </row>
    <row r="1495" spans="4:23" x14ac:dyDescent="0.2">
      <c r="D1495" s="149"/>
      <c r="G1495" s="8"/>
      <c r="H1495" s="17"/>
      <c r="I1495" s="20"/>
      <c r="J1495" s="104"/>
      <c r="N1495"/>
      <c r="O1495" s="2"/>
      <c r="S1495" s="19"/>
      <c r="U1495" s="17"/>
      <c r="V1495" s="17"/>
      <c r="W1495" s="17"/>
    </row>
    <row r="1496" spans="4:23" x14ac:dyDescent="0.2">
      <c r="D1496" s="149"/>
      <c r="G1496" s="8"/>
      <c r="H1496" s="17"/>
      <c r="I1496" s="20"/>
      <c r="J1496" s="104"/>
      <c r="N1496"/>
      <c r="O1496" s="2"/>
      <c r="S1496" s="19"/>
      <c r="U1496" s="17"/>
      <c r="V1496" s="17"/>
      <c r="W1496" s="17"/>
    </row>
    <row r="1497" spans="4:23" x14ac:dyDescent="0.2">
      <c r="D1497" s="149"/>
      <c r="G1497" s="8"/>
      <c r="H1497" s="17"/>
      <c r="I1497" s="20"/>
      <c r="J1497" s="104"/>
      <c r="N1497"/>
      <c r="O1497" s="2"/>
      <c r="S1497" s="19"/>
      <c r="U1497" s="17"/>
      <c r="V1497" s="17"/>
      <c r="W1497" s="17"/>
    </row>
    <row r="1498" spans="4:23" x14ac:dyDescent="0.2">
      <c r="D1498" s="149"/>
      <c r="G1498" s="8"/>
      <c r="H1498" s="17"/>
      <c r="I1498" s="20"/>
      <c r="J1498" s="104"/>
      <c r="N1498"/>
      <c r="O1498" s="2"/>
      <c r="S1498" s="19"/>
      <c r="U1498" s="17"/>
      <c r="V1498" s="17"/>
      <c r="W1498" s="17"/>
    </row>
    <row r="1499" spans="4:23" x14ac:dyDescent="0.2">
      <c r="D1499" s="149"/>
      <c r="G1499" s="8"/>
      <c r="H1499" s="17"/>
      <c r="I1499" s="20"/>
      <c r="J1499" s="104"/>
      <c r="N1499"/>
      <c r="O1499" s="2"/>
      <c r="S1499" s="19"/>
      <c r="U1499" s="17"/>
      <c r="V1499" s="17"/>
      <c r="W1499" s="17"/>
    </row>
    <row r="1500" spans="4:23" x14ac:dyDescent="0.2">
      <c r="D1500" s="149"/>
      <c r="G1500" s="8"/>
      <c r="H1500" s="17"/>
      <c r="I1500" s="20"/>
      <c r="J1500" s="104"/>
      <c r="N1500"/>
      <c r="O1500" s="2"/>
      <c r="S1500" s="19"/>
      <c r="U1500" s="17"/>
      <c r="V1500" s="17"/>
      <c r="W1500" s="17"/>
    </row>
    <row r="1501" spans="4:23" x14ac:dyDescent="0.2">
      <c r="D1501" s="149"/>
      <c r="G1501" s="8"/>
      <c r="H1501" s="17"/>
      <c r="I1501" s="20"/>
      <c r="J1501" s="104"/>
      <c r="N1501"/>
      <c r="O1501" s="2"/>
      <c r="S1501" s="19"/>
      <c r="U1501" s="17"/>
      <c r="V1501" s="17"/>
      <c r="W1501" s="17"/>
    </row>
    <row r="1502" spans="4:23" x14ac:dyDescent="0.2">
      <c r="D1502" s="149"/>
      <c r="G1502" s="8"/>
      <c r="H1502" s="17"/>
      <c r="I1502" s="20"/>
      <c r="J1502" s="104"/>
      <c r="N1502"/>
      <c r="O1502" s="2"/>
      <c r="S1502" s="19"/>
      <c r="U1502" s="17"/>
      <c r="V1502" s="17"/>
      <c r="W1502" s="17"/>
    </row>
    <row r="1503" spans="4:23" x14ac:dyDescent="0.2">
      <c r="D1503" s="149"/>
      <c r="G1503" s="8"/>
      <c r="H1503" s="17"/>
      <c r="I1503" s="20"/>
      <c r="J1503" s="104"/>
      <c r="N1503"/>
      <c r="O1503" s="2"/>
      <c r="S1503" s="19"/>
      <c r="U1503" s="17"/>
      <c r="V1503" s="17"/>
      <c r="W1503" s="17"/>
    </row>
    <row r="1504" spans="4:23" x14ac:dyDescent="0.2">
      <c r="D1504" s="149"/>
      <c r="G1504" s="8"/>
      <c r="H1504" s="17"/>
      <c r="I1504" s="20"/>
      <c r="J1504" s="104"/>
      <c r="N1504"/>
      <c r="O1504" s="2"/>
      <c r="S1504" s="19"/>
      <c r="U1504" s="17"/>
      <c r="V1504" s="17"/>
      <c r="W1504" s="17"/>
    </row>
    <row r="1505" spans="4:23" x14ac:dyDescent="0.2">
      <c r="D1505" s="149"/>
      <c r="G1505" s="8"/>
      <c r="H1505" s="17"/>
      <c r="I1505" s="20"/>
      <c r="J1505" s="104"/>
      <c r="N1505"/>
      <c r="O1505" s="2"/>
      <c r="S1505" s="19"/>
      <c r="U1505" s="17"/>
      <c r="V1505" s="17"/>
      <c r="W1505" s="17"/>
    </row>
    <row r="1506" spans="4:23" x14ac:dyDescent="0.2">
      <c r="D1506" s="149"/>
      <c r="G1506" s="8"/>
      <c r="H1506" s="17"/>
      <c r="I1506" s="20"/>
      <c r="J1506" s="104"/>
      <c r="N1506"/>
      <c r="O1506" s="2"/>
      <c r="S1506" s="19"/>
      <c r="U1506" s="17"/>
      <c r="V1506" s="17"/>
      <c r="W1506" s="17"/>
    </row>
    <row r="1507" spans="4:23" x14ac:dyDescent="0.2">
      <c r="D1507" s="149"/>
      <c r="G1507" s="8"/>
      <c r="H1507" s="17"/>
      <c r="I1507" s="20"/>
      <c r="J1507" s="104"/>
      <c r="N1507"/>
      <c r="O1507" s="2"/>
      <c r="S1507" s="19"/>
      <c r="U1507" s="17"/>
      <c r="V1507" s="17"/>
      <c r="W1507" s="17"/>
    </row>
    <row r="1508" spans="4:23" x14ac:dyDescent="0.2">
      <c r="D1508" s="149"/>
      <c r="G1508" s="8"/>
      <c r="H1508" s="17"/>
      <c r="I1508" s="20"/>
      <c r="J1508" s="104"/>
      <c r="N1508"/>
      <c r="O1508" s="2"/>
      <c r="S1508" s="19"/>
      <c r="U1508" s="17"/>
      <c r="V1508" s="17"/>
      <c r="W1508" s="17"/>
    </row>
    <row r="1509" spans="4:23" x14ac:dyDescent="0.2">
      <c r="D1509" s="149"/>
      <c r="G1509" s="8"/>
      <c r="H1509" s="17"/>
      <c r="I1509" s="20"/>
      <c r="J1509" s="104"/>
      <c r="N1509"/>
      <c r="O1509" s="2"/>
      <c r="S1509" s="19"/>
      <c r="U1509" s="17"/>
      <c r="V1509" s="17"/>
      <c r="W1509" s="17"/>
    </row>
    <row r="1510" spans="4:23" x14ac:dyDescent="0.2">
      <c r="D1510" s="149"/>
      <c r="G1510" s="8"/>
      <c r="H1510" s="17"/>
      <c r="I1510" s="20"/>
      <c r="J1510" s="104"/>
      <c r="N1510"/>
      <c r="O1510" s="2"/>
      <c r="S1510" s="19"/>
      <c r="U1510" s="17"/>
      <c r="V1510" s="17"/>
      <c r="W1510" s="17"/>
    </row>
    <row r="1511" spans="4:23" x14ac:dyDescent="0.2">
      <c r="D1511" s="149"/>
      <c r="G1511" s="8"/>
      <c r="H1511" s="17"/>
      <c r="I1511" s="20"/>
      <c r="J1511" s="104"/>
      <c r="N1511"/>
      <c r="O1511" s="2"/>
      <c r="S1511" s="19"/>
      <c r="U1511" s="17"/>
      <c r="V1511" s="17"/>
      <c r="W1511" s="17"/>
    </row>
    <row r="1512" spans="4:23" x14ac:dyDescent="0.2">
      <c r="D1512" s="149"/>
      <c r="G1512" s="8"/>
      <c r="H1512" s="17"/>
      <c r="I1512" s="20"/>
      <c r="J1512" s="104"/>
      <c r="N1512"/>
      <c r="O1512" s="2"/>
      <c r="S1512" s="19"/>
      <c r="U1512" s="17"/>
      <c r="V1512" s="17"/>
      <c r="W1512" s="17"/>
    </row>
    <row r="1513" spans="4:23" x14ac:dyDescent="0.2">
      <c r="D1513" s="149"/>
      <c r="G1513" s="8"/>
      <c r="H1513" s="17"/>
      <c r="I1513" s="20"/>
      <c r="J1513" s="104"/>
      <c r="N1513"/>
      <c r="O1513" s="2"/>
      <c r="S1513" s="19"/>
      <c r="U1513" s="17"/>
      <c r="V1513" s="17"/>
      <c r="W1513" s="17"/>
    </row>
    <row r="1514" spans="4:23" x14ac:dyDescent="0.2">
      <c r="D1514" s="149"/>
      <c r="G1514" s="8"/>
      <c r="H1514" s="17"/>
      <c r="I1514" s="20"/>
      <c r="J1514" s="104"/>
      <c r="N1514"/>
      <c r="O1514" s="2"/>
      <c r="S1514" s="19"/>
      <c r="U1514" s="17"/>
      <c r="V1514" s="17"/>
      <c r="W1514" s="17"/>
    </row>
    <row r="1515" spans="4:23" x14ac:dyDescent="0.2">
      <c r="D1515" s="149"/>
      <c r="G1515" s="8"/>
      <c r="H1515" s="17"/>
      <c r="I1515" s="20"/>
      <c r="J1515" s="104"/>
      <c r="N1515"/>
      <c r="O1515" s="2"/>
      <c r="S1515" s="19"/>
      <c r="U1515" s="17"/>
      <c r="V1515" s="17"/>
      <c r="W1515" s="17"/>
    </row>
    <row r="1516" spans="4:23" x14ac:dyDescent="0.2">
      <c r="D1516" s="149"/>
      <c r="G1516" s="8"/>
      <c r="H1516" s="17"/>
      <c r="I1516" s="20"/>
      <c r="J1516" s="104"/>
      <c r="N1516"/>
      <c r="O1516" s="2"/>
      <c r="S1516" s="19"/>
      <c r="U1516" s="17"/>
      <c r="V1516" s="17"/>
      <c r="W1516" s="17"/>
    </row>
    <row r="1517" spans="4:23" x14ac:dyDescent="0.2">
      <c r="D1517" s="149"/>
      <c r="G1517" s="8"/>
      <c r="H1517" s="17"/>
      <c r="I1517" s="20"/>
      <c r="J1517" s="104"/>
      <c r="N1517"/>
      <c r="O1517" s="2"/>
      <c r="S1517" s="19"/>
      <c r="U1517" s="17"/>
      <c r="V1517" s="17"/>
      <c r="W1517" s="17"/>
    </row>
    <row r="1518" spans="4:23" x14ac:dyDescent="0.2">
      <c r="D1518" s="149"/>
      <c r="G1518" s="8"/>
      <c r="H1518" s="17"/>
      <c r="I1518" s="20"/>
      <c r="J1518" s="104"/>
      <c r="N1518"/>
      <c r="O1518" s="2"/>
      <c r="S1518" s="19"/>
      <c r="U1518" s="17"/>
      <c r="V1518" s="17"/>
      <c r="W1518" s="17"/>
    </row>
    <row r="1519" spans="4:23" x14ac:dyDescent="0.2">
      <c r="D1519" s="149"/>
      <c r="G1519" s="8"/>
      <c r="H1519" s="17"/>
      <c r="I1519" s="20"/>
      <c r="J1519" s="104"/>
      <c r="N1519"/>
      <c r="O1519" s="2"/>
      <c r="S1519" s="19"/>
      <c r="U1519" s="17"/>
      <c r="V1519" s="17"/>
      <c r="W1519" s="17"/>
    </row>
    <row r="1520" spans="4:23" x14ac:dyDescent="0.2">
      <c r="D1520" s="149"/>
      <c r="G1520" s="8"/>
      <c r="H1520" s="17"/>
      <c r="I1520" s="20"/>
      <c r="J1520" s="104"/>
      <c r="N1520"/>
      <c r="O1520" s="2"/>
      <c r="S1520" s="19"/>
      <c r="U1520" s="17"/>
      <c r="V1520" s="17"/>
      <c r="W1520" s="17"/>
    </row>
    <row r="1521" spans="4:23" x14ac:dyDescent="0.2">
      <c r="D1521" s="149"/>
      <c r="G1521" s="8"/>
      <c r="H1521" s="17"/>
      <c r="I1521" s="20"/>
      <c r="J1521" s="104"/>
      <c r="N1521"/>
      <c r="O1521" s="2"/>
      <c r="S1521" s="19"/>
      <c r="U1521" s="17"/>
      <c r="V1521" s="17"/>
      <c r="W1521" s="17"/>
    </row>
    <row r="1522" spans="4:23" x14ac:dyDescent="0.2">
      <c r="D1522" s="149"/>
      <c r="G1522" s="8"/>
      <c r="H1522" s="17"/>
      <c r="I1522" s="20"/>
      <c r="J1522" s="104"/>
      <c r="N1522"/>
      <c r="O1522" s="2"/>
      <c r="S1522" s="19"/>
      <c r="U1522" s="17"/>
      <c r="V1522" s="17"/>
      <c r="W1522" s="17"/>
    </row>
    <row r="1523" spans="4:23" x14ac:dyDescent="0.2">
      <c r="D1523" s="149"/>
      <c r="G1523" s="8"/>
      <c r="H1523" s="17"/>
      <c r="I1523" s="20"/>
      <c r="J1523" s="104"/>
      <c r="N1523"/>
      <c r="O1523" s="2"/>
      <c r="S1523" s="19"/>
      <c r="U1523" s="17"/>
      <c r="V1523" s="17"/>
      <c r="W1523" s="17"/>
    </row>
    <row r="1524" spans="4:23" x14ac:dyDescent="0.2">
      <c r="D1524" s="149"/>
      <c r="G1524" s="8"/>
      <c r="H1524" s="17"/>
      <c r="I1524" s="20"/>
      <c r="J1524" s="104"/>
      <c r="N1524"/>
      <c r="O1524" s="2"/>
      <c r="S1524" s="19"/>
      <c r="U1524" s="17"/>
      <c r="V1524" s="17"/>
      <c r="W1524" s="17"/>
    </row>
    <row r="1525" spans="4:23" x14ac:dyDescent="0.2">
      <c r="D1525" s="149"/>
      <c r="G1525" s="8"/>
      <c r="H1525" s="17"/>
      <c r="I1525" s="20"/>
      <c r="J1525" s="104"/>
      <c r="N1525"/>
      <c r="O1525" s="2"/>
      <c r="S1525" s="19"/>
      <c r="U1525" s="17"/>
      <c r="V1525" s="17"/>
      <c r="W1525" s="17"/>
    </row>
    <row r="1526" spans="4:23" x14ac:dyDescent="0.2">
      <c r="D1526" s="149"/>
      <c r="G1526" s="8"/>
      <c r="H1526" s="17"/>
      <c r="I1526" s="20"/>
      <c r="J1526" s="104"/>
      <c r="N1526"/>
      <c r="O1526" s="2"/>
      <c r="S1526" s="19"/>
      <c r="U1526" s="17"/>
      <c r="V1526" s="17"/>
      <c r="W1526" s="17"/>
    </row>
    <row r="1527" spans="4:23" x14ac:dyDescent="0.2">
      <c r="D1527" s="149"/>
      <c r="G1527" s="8"/>
      <c r="H1527" s="17"/>
      <c r="I1527" s="20"/>
      <c r="J1527" s="104"/>
      <c r="N1527"/>
      <c r="O1527" s="2"/>
      <c r="S1527" s="19"/>
      <c r="U1527" s="17"/>
      <c r="V1527" s="17"/>
      <c r="W1527" s="17"/>
    </row>
    <row r="1528" spans="4:23" x14ac:dyDescent="0.2">
      <c r="D1528" s="149"/>
      <c r="G1528" s="8"/>
      <c r="H1528" s="17"/>
      <c r="I1528" s="20"/>
      <c r="J1528" s="104"/>
      <c r="N1528"/>
      <c r="O1528" s="2"/>
      <c r="S1528" s="19"/>
      <c r="U1528" s="17"/>
      <c r="V1528" s="17"/>
      <c r="W1528" s="17"/>
    </row>
    <row r="1529" spans="4:23" x14ac:dyDescent="0.2">
      <c r="D1529" s="149"/>
      <c r="G1529" s="8"/>
      <c r="H1529" s="17"/>
      <c r="I1529" s="20"/>
      <c r="J1529" s="104"/>
      <c r="N1529"/>
      <c r="O1529" s="2"/>
      <c r="S1529" s="19"/>
      <c r="U1529" s="17"/>
      <c r="V1529" s="17"/>
      <c r="W1529" s="17"/>
    </row>
    <row r="1530" spans="4:23" x14ac:dyDescent="0.2">
      <c r="D1530" s="149"/>
      <c r="G1530" s="8"/>
      <c r="H1530" s="17"/>
      <c r="I1530" s="20"/>
      <c r="J1530" s="104"/>
      <c r="N1530"/>
      <c r="O1530" s="2"/>
      <c r="S1530" s="19"/>
      <c r="U1530" s="17"/>
      <c r="V1530" s="17"/>
      <c r="W1530" s="17"/>
    </row>
    <row r="1531" spans="4:23" x14ac:dyDescent="0.2">
      <c r="D1531" s="149"/>
      <c r="G1531" s="8"/>
      <c r="H1531" s="17"/>
      <c r="I1531" s="20"/>
      <c r="J1531" s="104"/>
      <c r="N1531"/>
      <c r="O1531" s="2"/>
      <c r="S1531" s="19"/>
      <c r="U1531" s="17"/>
      <c r="V1531" s="17"/>
      <c r="W1531" s="17"/>
    </row>
    <row r="1532" spans="4:23" x14ac:dyDescent="0.2">
      <c r="D1532" s="149"/>
      <c r="G1532" s="8"/>
      <c r="H1532" s="17"/>
      <c r="I1532" s="20"/>
      <c r="J1532" s="104"/>
      <c r="N1532"/>
      <c r="O1532" s="2"/>
      <c r="S1532" s="19"/>
      <c r="U1532" s="17"/>
      <c r="V1532" s="17"/>
      <c r="W1532" s="17"/>
    </row>
    <row r="1533" spans="4:23" x14ac:dyDescent="0.2">
      <c r="D1533" s="149"/>
      <c r="G1533" s="8"/>
      <c r="H1533" s="17"/>
      <c r="I1533" s="20"/>
      <c r="J1533" s="104"/>
      <c r="N1533"/>
      <c r="O1533" s="2"/>
      <c r="S1533" s="19"/>
      <c r="U1533" s="17"/>
      <c r="V1533" s="17"/>
      <c r="W1533" s="17"/>
    </row>
    <row r="1534" spans="4:23" x14ac:dyDescent="0.2">
      <c r="D1534" s="149"/>
      <c r="G1534" s="8"/>
      <c r="H1534" s="17"/>
      <c r="I1534" s="20"/>
      <c r="J1534" s="104"/>
      <c r="N1534"/>
      <c r="O1534" s="2"/>
      <c r="S1534" s="19"/>
      <c r="U1534" s="17"/>
      <c r="V1534" s="17"/>
      <c r="W1534" s="17"/>
    </row>
    <row r="1535" spans="4:23" x14ac:dyDescent="0.2">
      <c r="D1535" s="149"/>
      <c r="G1535" s="8"/>
      <c r="H1535" s="17"/>
      <c r="I1535" s="20"/>
      <c r="J1535" s="104"/>
      <c r="N1535"/>
      <c r="O1535" s="2"/>
      <c r="S1535" s="19"/>
      <c r="U1535" s="17"/>
      <c r="V1535" s="17"/>
      <c r="W1535" s="17"/>
    </row>
    <row r="1536" spans="4:23" x14ac:dyDescent="0.2">
      <c r="D1536" s="149"/>
      <c r="G1536" s="8"/>
      <c r="H1536" s="17"/>
      <c r="I1536" s="20"/>
      <c r="J1536" s="104"/>
      <c r="N1536"/>
      <c r="O1536" s="2"/>
      <c r="S1536" s="19"/>
      <c r="U1536" s="17"/>
      <c r="V1536" s="17"/>
      <c r="W1536" s="17"/>
    </row>
    <row r="1537" spans="4:23" x14ac:dyDescent="0.2">
      <c r="D1537" s="149"/>
      <c r="G1537" s="8"/>
      <c r="H1537" s="17"/>
      <c r="I1537" s="20"/>
      <c r="J1537" s="104"/>
      <c r="N1537"/>
      <c r="O1537" s="2"/>
      <c r="S1537" s="19"/>
      <c r="U1537" s="17"/>
      <c r="V1537" s="17"/>
      <c r="W1537" s="17"/>
    </row>
    <row r="1538" spans="4:23" x14ac:dyDescent="0.2">
      <c r="D1538" s="149"/>
      <c r="G1538" s="8"/>
      <c r="H1538" s="17"/>
      <c r="I1538" s="20"/>
      <c r="J1538" s="104"/>
      <c r="N1538"/>
      <c r="O1538" s="2"/>
      <c r="S1538" s="19"/>
      <c r="U1538" s="17"/>
      <c r="V1538" s="17"/>
      <c r="W1538" s="17"/>
    </row>
    <row r="1539" spans="4:23" x14ac:dyDescent="0.2">
      <c r="D1539" s="149"/>
      <c r="G1539" s="8"/>
      <c r="H1539" s="17"/>
      <c r="I1539" s="20"/>
      <c r="J1539" s="104"/>
      <c r="N1539"/>
      <c r="O1539" s="2"/>
      <c r="S1539" s="19"/>
      <c r="U1539" s="17"/>
      <c r="V1539" s="17"/>
      <c r="W1539" s="17"/>
    </row>
    <row r="1540" spans="4:23" x14ac:dyDescent="0.2">
      <c r="D1540" s="149"/>
      <c r="G1540" s="8"/>
      <c r="H1540" s="17"/>
      <c r="I1540" s="20"/>
      <c r="J1540" s="104"/>
      <c r="N1540"/>
      <c r="O1540" s="2"/>
      <c r="S1540" s="19"/>
      <c r="U1540" s="17"/>
      <c r="V1540" s="17"/>
      <c r="W1540" s="17"/>
    </row>
    <row r="1541" spans="4:23" x14ac:dyDescent="0.2">
      <c r="D1541" s="149"/>
      <c r="G1541" s="8"/>
      <c r="H1541" s="17"/>
      <c r="I1541" s="20"/>
      <c r="J1541" s="104"/>
      <c r="N1541"/>
      <c r="O1541" s="2"/>
      <c r="S1541" s="19"/>
      <c r="U1541" s="17"/>
      <c r="V1541" s="17"/>
      <c r="W1541" s="17"/>
    </row>
    <row r="1542" spans="4:23" x14ac:dyDescent="0.2">
      <c r="D1542" s="149"/>
      <c r="G1542" s="8"/>
      <c r="H1542" s="17"/>
      <c r="I1542" s="20"/>
      <c r="J1542" s="104"/>
      <c r="N1542"/>
      <c r="O1542" s="2"/>
      <c r="S1542" s="19"/>
      <c r="U1542" s="17"/>
      <c r="V1542" s="17"/>
      <c r="W1542" s="17"/>
    </row>
    <row r="1543" spans="4:23" x14ac:dyDescent="0.2">
      <c r="D1543" s="149"/>
      <c r="G1543" s="8"/>
      <c r="H1543" s="17"/>
      <c r="I1543" s="20"/>
      <c r="J1543" s="104"/>
      <c r="N1543"/>
      <c r="O1543" s="2"/>
      <c r="S1543" s="19"/>
      <c r="U1543" s="17"/>
      <c r="V1543" s="17"/>
      <c r="W1543" s="17"/>
    </row>
    <row r="1544" spans="4:23" x14ac:dyDescent="0.2">
      <c r="D1544" s="149"/>
      <c r="G1544" s="8"/>
      <c r="H1544" s="17"/>
      <c r="I1544" s="20"/>
      <c r="J1544" s="104"/>
      <c r="N1544"/>
      <c r="O1544" s="2"/>
      <c r="S1544" s="19"/>
      <c r="U1544" s="17"/>
      <c r="V1544" s="17"/>
      <c r="W1544" s="17"/>
    </row>
    <row r="1545" spans="4:23" x14ac:dyDescent="0.2">
      <c r="D1545" s="149"/>
      <c r="G1545" s="8"/>
      <c r="H1545" s="17"/>
      <c r="I1545" s="20"/>
      <c r="J1545" s="104"/>
      <c r="N1545"/>
      <c r="O1545" s="2"/>
      <c r="S1545" s="19"/>
      <c r="U1545" s="17"/>
      <c r="V1545" s="17"/>
      <c r="W1545" s="17"/>
    </row>
    <row r="1546" spans="4:23" x14ac:dyDescent="0.2">
      <c r="D1546" s="149"/>
      <c r="G1546" s="8"/>
      <c r="H1546" s="17"/>
      <c r="I1546" s="20"/>
      <c r="J1546" s="104"/>
      <c r="N1546"/>
      <c r="O1546" s="2"/>
      <c r="S1546" s="19"/>
      <c r="U1546" s="17"/>
      <c r="V1546" s="17"/>
      <c r="W1546" s="17"/>
    </row>
    <row r="1547" spans="4:23" x14ac:dyDescent="0.2">
      <c r="D1547" s="149"/>
      <c r="G1547" s="8"/>
      <c r="H1547" s="17"/>
      <c r="I1547" s="20"/>
      <c r="J1547" s="104"/>
      <c r="N1547"/>
      <c r="O1547" s="2"/>
      <c r="S1547" s="19"/>
      <c r="U1547" s="17"/>
      <c r="V1547" s="17"/>
      <c r="W1547" s="17"/>
    </row>
    <row r="1548" spans="4:23" x14ac:dyDescent="0.2">
      <c r="D1548" s="149"/>
      <c r="G1548" s="8"/>
      <c r="H1548" s="17"/>
      <c r="I1548" s="20"/>
      <c r="J1548" s="104"/>
      <c r="N1548"/>
      <c r="O1548" s="2"/>
      <c r="S1548" s="19"/>
      <c r="U1548" s="17"/>
      <c r="V1548" s="17"/>
      <c r="W1548" s="17"/>
    </row>
    <row r="1549" spans="4:23" x14ac:dyDescent="0.2">
      <c r="D1549" s="149"/>
      <c r="G1549" s="8"/>
      <c r="H1549" s="17"/>
      <c r="I1549" s="20"/>
      <c r="J1549" s="104"/>
      <c r="N1549"/>
      <c r="O1549" s="2"/>
      <c r="S1549" s="19"/>
      <c r="U1549" s="17"/>
      <c r="V1549" s="17"/>
      <c r="W1549" s="17"/>
    </row>
    <row r="1550" spans="4:23" x14ac:dyDescent="0.2">
      <c r="D1550" s="149"/>
      <c r="G1550" s="8"/>
      <c r="H1550" s="17"/>
      <c r="I1550" s="20"/>
      <c r="J1550" s="104"/>
      <c r="N1550"/>
      <c r="O1550" s="2"/>
      <c r="S1550" s="19"/>
      <c r="U1550" s="17"/>
      <c r="V1550" s="17"/>
      <c r="W1550" s="17"/>
    </row>
    <row r="1551" spans="4:23" x14ac:dyDescent="0.2">
      <c r="D1551" s="149"/>
      <c r="G1551" s="8"/>
      <c r="H1551" s="17"/>
      <c r="I1551" s="20"/>
      <c r="J1551" s="104"/>
      <c r="N1551"/>
      <c r="O1551" s="2"/>
      <c r="S1551" s="19"/>
      <c r="U1551" s="17"/>
      <c r="V1551" s="17"/>
      <c r="W1551" s="17"/>
    </row>
    <row r="1552" spans="4:23" x14ac:dyDescent="0.2">
      <c r="D1552" s="149"/>
      <c r="G1552" s="8"/>
      <c r="H1552" s="17"/>
      <c r="I1552" s="20"/>
      <c r="J1552" s="104"/>
      <c r="N1552"/>
      <c r="O1552" s="2"/>
      <c r="S1552" s="19"/>
      <c r="U1552" s="17"/>
      <c r="V1552" s="17"/>
      <c r="W1552" s="17"/>
    </row>
    <row r="1553" spans="4:23" x14ac:dyDescent="0.2">
      <c r="D1553" s="149"/>
      <c r="G1553" s="8"/>
      <c r="H1553" s="17"/>
      <c r="I1553" s="20"/>
      <c r="J1553" s="104"/>
      <c r="N1553"/>
      <c r="O1553" s="2"/>
      <c r="S1553" s="19"/>
      <c r="U1553" s="17"/>
      <c r="V1553" s="17"/>
      <c r="W1553" s="17"/>
    </row>
    <row r="1554" spans="4:23" x14ac:dyDescent="0.2">
      <c r="D1554" s="149"/>
      <c r="G1554" s="8"/>
      <c r="H1554" s="17"/>
      <c r="I1554" s="20"/>
      <c r="J1554" s="104"/>
      <c r="N1554"/>
      <c r="O1554" s="2"/>
      <c r="S1554" s="19"/>
      <c r="U1554" s="17"/>
      <c r="V1554" s="17"/>
      <c r="W1554" s="17"/>
    </row>
    <row r="1555" spans="4:23" x14ac:dyDescent="0.2">
      <c r="D1555" s="149"/>
      <c r="G1555" s="8"/>
      <c r="H1555" s="17"/>
      <c r="I1555" s="20"/>
      <c r="J1555" s="104"/>
      <c r="N1555"/>
      <c r="O1555" s="2"/>
      <c r="S1555" s="19"/>
      <c r="U1555" s="17"/>
      <c r="V1555" s="17"/>
      <c r="W1555" s="17"/>
    </row>
    <row r="1556" spans="4:23" x14ac:dyDescent="0.2">
      <c r="D1556" s="149"/>
      <c r="G1556" s="8"/>
      <c r="H1556" s="17"/>
      <c r="I1556" s="20"/>
      <c r="J1556" s="104"/>
      <c r="N1556"/>
      <c r="O1556" s="2"/>
      <c r="S1556" s="19"/>
      <c r="U1556" s="17"/>
      <c r="V1556" s="17"/>
      <c r="W1556" s="17"/>
    </row>
    <row r="1557" spans="4:23" x14ac:dyDescent="0.2">
      <c r="D1557" s="149"/>
      <c r="G1557" s="8"/>
      <c r="H1557" s="17"/>
      <c r="I1557" s="20"/>
      <c r="J1557" s="104"/>
      <c r="N1557"/>
      <c r="O1557" s="2"/>
      <c r="S1557" s="19"/>
      <c r="U1557" s="17"/>
      <c r="V1557" s="17"/>
      <c r="W1557" s="17"/>
    </row>
    <row r="1558" spans="4:23" x14ac:dyDescent="0.2">
      <c r="D1558" s="149"/>
      <c r="G1558" s="8"/>
      <c r="H1558" s="17"/>
      <c r="I1558" s="20"/>
      <c r="J1558" s="104"/>
      <c r="N1558"/>
      <c r="O1558" s="2"/>
      <c r="S1558" s="19"/>
      <c r="U1558" s="17"/>
      <c r="V1558" s="17"/>
      <c r="W1558" s="17"/>
    </row>
    <row r="1559" spans="4:23" x14ac:dyDescent="0.2">
      <c r="D1559" s="149"/>
      <c r="G1559" s="8"/>
      <c r="H1559" s="17"/>
      <c r="I1559" s="20"/>
      <c r="J1559" s="104"/>
      <c r="N1559"/>
      <c r="O1559" s="2"/>
      <c r="S1559" s="19"/>
      <c r="U1559" s="17"/>
      <c r="V1559" s="17"/>
      <c r="W1559" s="17"/>
    </row>
    <row r="1560" spans="4:23" x14ac:dyDescent="0.2">
      <c r="D1560" s="149"/>
      <c r="G1560" s="8"/>
      <c r="H1560" s="17"/>
      <c r="I1560" s="20"/>
      <c r="J1560" s="104"/>
      <c r="N1560"/>
      <c r="O1560" s="2"/>
      <c r="S1560" s="19"/>
      <c r="U1560" s="17"/>
      <c r="V1560" s="17"/>
      <c r="W1560" s="17"/>
    </row>
    <row r="1561" spans="4:23" x14ac:dyDescent="0.2">
      <c r="D1561" s="149"/>
      <c r="G1561" s="8"/>
      <c r="H1561" s="17"/>
      <c r="I1561" s="20"/>
      <c r="J1561" s="104"/>
      <c r="N1561"/>
      <c r="O1561" s="2"/>
      <c r="S1561" s="19"/>
      <c r="U1561" s="17"/>
      <c r="V1561" s="17"/>
      <c r="W1561" s="17"/>
    </row>
    <row r="1562" spans="4:23" x14ac:dyDescent="0.2">
      <c r="D1562" s="149"/>
      <c r="G1562" s="8"/>
      <c r="H1562" s="17"/>
      <c r="I1562" s="20"/>
      <c r="J1562" s="104"/>
      <c r="N1562"/>
      <c r="O1562" s="2"/>
      <c r="S1562" s="19"/>
      <c r="U1562" s="17"/>
      <c r="V1562" s="17"/>
      <c r="W1562" s="17"/>
    </row>
    <row r="1563" spans="4:23" x14ac:dyDescent="0.2">
      <c r="D1563" s="149"/>
      <c r="G1563" s="8"/>
      <c r="H1563" s="17"/>
      <c r="I1563" s="20"/>
      <c r="J1563" s="104"/>
      <c r="N1563"/>
      <c r="O1563" s="2"/>
      <c r="S1563" s="19"/>
      <c r="U1563" s="17"/>
      <c r="V1563" s="17"/>
      <c r="W1563" s="17"/>
    </row>
    <row r="1564" spans="4:23" x14ac:dyDescent="0.2">
      <c r="D1564" s="149"/>
      <c r="G1564" s="8"/>
      <c r="H1564" s="17"/>
      <c r="I1564" s="20"/>
      <c r="J1564" s="104"/>
      <c r="N1564"/>
      <c r="O1564" s="2"/>
      <c r="S1564" s="19"/>
      <c r="U1564" s="17"/>
      <c r="V1564" s="17"/>
      <c r="W1564" s="17"/>
    </row>
    <row r="1565" spans="4:23" x14ac:dyDescent="0.2">
      <c r="D1565" s="149"/>
      <c r="G1565" s="8"/>
      <c r="H1565" s="17"/>
      <c r="I1565" s="20"/>
      <c r="J1565" s="104"/>
      <c r="N1565"/>
      <c r="O1565" s="2"/>
      <c r="S1565" s="19"/>
      <c r="U1565" s="17"/>
      <c r="V1565" s="17"/>
      <c r="W1565" s="17"/>
    </row>
    <row r="1566" spans="4:23" x14ac:dyDescent="0.2">
      <c r="D1566" s="149"/>
      <c r="G1566" s="8"/>
      <c r="H1566" s="17"/>
      <c r="I1566" s="20"/>
      <c r="J1566" s="104"/>
      <c r="N1566"/>
      <c r="O1566" s="2"/>
      <c r="S1566" s="19"/>
      <c r="U1566" s="17"/>
      <c r="V1566" s="17"/>
      <c r="W1566" s="17"/>
    </row>
    <row r="1567" spans="4:23" x14ac:dyDescent="0.2">
      <c r="D1567" s="149"/>
      <c r="G1567" s="8"/>
      <c r="H1567" s="17"/>
      <c r="I1567" s="20"/>
      <c r="J1567" s="104"/>
      <c r="N1567"/>
      <c r="O1567" s="2"/>
      <c r="S1567" s="19"/>
      <c r="U1567" s="17"/>
      <c r="V1567" s="17"/>
      <c r="W1567" s="17"/>
    </row>
    <row r="1568" spans="4:23" x14ac:dyDescent="0.2">
      <c r="D1568" s="149"/>
      <c r="G1568" s="8"/>
      <c r="H1568" s="17"/>
      <c r="I1568" s="20"/>
      <c r="J1568" s="104"/>
      <c r="N1568"/>
      <c r="O1568" s="2"/>
      <c r="S1568" s="19"/>
      <c r="U1568" s="17"/>
      <c r="V1568" s="17"/>
      <c r="W1568" s="17"/>
    </row>
    <row r="1569" spans="4:23" x14ac:dyDescent="0.2">
      <c r="D1569" s="149"/>
      <c r="G1569" s="8"/>
      <c r="H1569" s="17"/>
      <c r="I1569" s="20"/>
      <c r="J1569" s="104"/>
      <c r="N1569"/>
      <c r="O1569" s="2"/>
      <c r="S1569" s="19"/>
      <c r="U1569" s="17"/>
      <c r="V1569" s="17"/>
      <c r="W1569" s="17"/>
    </row>
    <row r="1570" spans="4:23" x14ac:dyDescent="0.2">
      <c r="D1570" s="149"/>
      <c r="G1570" s="8"/>
      <c r="H1570" s="17"/>
      <c r="I1570" s="20"/>
      <c r="J1570" s="104"/>
      <c r="N1570"/>
      <c r="O1570" s="2"/>
      <c r="S1570" s="19"/>
      <c r="U1570" s="17"/>
      <c r="V1570" s="17"/>
      <c r="W1570" s="17"/>
    </row>
    <row r="1571" spans="4:23" x14ac:dyDescent="0.2">
      <c r="D1571" s="149"/>
      <c r="G1571" s="8"/>
      <c r="H1571" s="17"/>
      <c r="I1571" s="20"/>
      <c r="J1571" s="104"/>
      <c r="N1571"/>
      <c r="O1571" s="2"/>
      <c r="S1571" s="19"/>
      <c r="U1571" s="17"/>
      <c r="V1571" s="17"/>
      <c r="W1571" s="17"/>
    </row>
    <row r="1572" spans="4:23" x14ac:dyDescent="0.2">
      <c r="D1572" s="149"/>
      <c r="G1572" s="8"/>
      <c r="H1572" s="17"/>
      <c r="I1572" s="20"/>
      <c r="J1572" s="104"/>
      <c r="N1572"/>
      <c r="O1572" s="2"/>
      <c r="S1572" s="19"/>
      <c r="U1572" s="17"/>
      <c r="V1572" s="17"/>
      <c r="W1572" s="17"/>
    </row>
    <row r="1573" spans="4:23" x14ac:dyDescent="0.2">
      <c r="D1573" s="149"/>
      <c r="G1573" s="8"/>
      <c r="H1573" s="17"/>
      <c r="I1573" s="20"/>
      <c r="J1573" s="104"/>
      <c r="N1573"/>
      <c r="O1573" s="2"/>
      <c r="S1573" s="19"/>
      <c r="U1573" s="17"/>
      <c r="V1573" s="17"/>
      <c r="W1573" s="17"/>
    </row>
    <row r="1574" spans="4:23" x14ac:dyDescent="0.2">
      <c r="D1574" s="149"/>
      <c r="G1574" s="8"/>
      <c r="H1574" s="17"/>
      <c r="I1574" s="20"/>
      <c r="J1574" s="104"/>
      <c r="N1574"/>
      <c r="O1574" s="2"/>
      <c r="S1574" s="19"/>
      <c r="U1574" s="17"/>
      <c r="V1574" s="17"/>
      <c r="W1574" s="17"/>
    </row>
    <row r="1575" spans="4:23" x14ac:dyDescent="0.2">
      <c r="D1575" s="149"/>
      <c r="G1575" s="8"/>
      <c r="H1575" s="17"/>
      <c r="I1575" s="20"/>
      <c r="J1575" s="104"/>
      <c r="N1575"/>
      <c r="O1575" s="2"/>
      <c r="S1575" s="19"/>
      <c r="U1575" s="17"/>
      <c r="V1575" s="17"/>
      <c r="W1575" s="17"/>
    </row>
    <row r="1576" spans="4:23" x14ac:dyDescent="0.2">
      <c r="D1576" s="149"/>
      <c r="G1576" s="8"/>
      <c r="H1576" s="17"/>
      <c r="I1576" s="20"/>
      <c r="J1576" s="104"/>
      <c r="N1576"/>
      <c r="O1576" s="2"/>
      <c r="S1576" s="19"/>
      <c r="U1576" s="17"/>
      <c r="V1576" s="17"/>
      <c r="W1576" s="17"/>
    </row>
    <row r="1577" spans="4:23" x14ac:dyDescent="0.2">
      <c r="D1577" s="149"/>
      <c r="G1577" s="8"/>
      <c r="H1577" s="17"/>
      <c r="I1577" s="20"/>
      <c r="J1577" s="104"/>
      <c r="N1577"/>
      <c r="O1577" s="2"/>
      <c r="S1577" s="19"/>
      <c r="U1577" s="17"/>
      <c r="V1577" s="17"/>
      <c r="W1577" s="17"/>
    </row>
    <row r="1578" spans="4:23" x14ac:dyDescent="0.2">
      <c r="D1578" s="149"/>
      <c r="G1578" s="8"/>
      <c r="H1578" s="17"/>
      <c r="I1578" s="20"/>
      <c r="J1578" s="104"/>
      <c r="N1578"/>
      <c r="O1578" s="2"/>
      <c r="S1578" s="19"/>
      <c r="U1578" s="17"/>
      <c r="V1578" s="17"/>
      <c r="W1578" s="17"/>
    </row>
    <row r="1579" spans="4:23" x14ac:dyDescent="0.2">
      <c r="D1579" s="149"/>
      <c r="G1579" s="8"/>
      <c r="H1579" s="17"/>
      <c r="I1579" s="20"/>
      <c r="J1579" s="104"/>
      <c r="N1579"/>
      <c r="O1579" s="2"/>
      <c r="S1579" s="19"/>
      <c r="U1579" s="17"/>
      <c r="V1579" s="17"/>
      <c r="W1579" s="17"/>
    </row>
    <row r="1580" spans="4:23" x14ac:dyDescent="0.2">
      <c r="D1580" s="149"/>
      <c r="G1580" s="8"/>
      <c r="H1580" s="17"/>
      <c r="I1580" s="20"/>
      <c r="J1580" s="104"/>
      <c r="N1580"/>
      <c r="O1580" s="2"/>
      <c r="S1580" s="19"/>
      <c r="U1580" s="17"/>
      <c r="V1580" s="17"/>
      <c r="W1580" s="17"/>
    </row>
    <row r="1581" spans="4:23" x14ac:dyDescent="0.2">
      <c r="D1581" s="149"/>
      <c r="G1581" s="8"/>
      <c r="H1581" s="17"/>
      <c r="I1581" s="20"/>
      <c r="J1581" s="104"/>
      <c r="N1581"/>
      <c r="O1581" s="2"/>
      <c r="S1581" s="19"/>
      <c r="U1581" s="17"/>
      <c r="V1581" s="17"/>
      <c r="W1581" s="17"/>
    </row>
    <row r="1582" spans="4:23" x14ac:dyDescent="0.2">
      <c r="D1582" s="149"/>
      <c r="G1582" s="8"/>
      <c r="H1582" s="17"/>
      <c r="I1582" s="20"/>
      <c r="J1582" s="104"/>
      <c r="N1582"/>
      <c r="O1582" s="2"/>
      <c r="S1582" s="19"/>
      <c r="U1582" s="17"/>
      <c r="V1582" s="17"/>
      <c r="W1582" s="17"/>
    </row>
    <row r="1583" spans="4:23" x14ac:dyDescent="0.2">
      <c r="D1583" s="149"/>
      <c r="G1583" s="8"/>
      <c r="H1583" s="17"/>
      <c r="I1583" s="20"/>
      <c r="J1583" s="104"/>
      <c r="N1583"/>
      <c r="O1583" s="2"/>
      <c r="S1583" s="19"/>
      <c r="U1583" s="17"/>
      <c r="V1583" s="17"/>
      <c r="W1583" s="17"/>
    </row>
    <row r="1584" spans="4:23" x14ac:dyDescent="0.2">
      <c r="D1584" s="149"/>
      <c r="G1584" s="8"/>
      <c r="H1584" s="17"/>
      <c r="I1584" s="20"/>
      <c r="J1584" s="104"/>
      <c r="N1584"/>
      <c r="O1584" s="2"/>
      <c r="S1584" s="19"/>
      <c r="U1584" s="17"/>
      <c r="V1584" s="17"/>
      <c r="W1584" s="17"/>
    </row>
    <row r="1585" spans="4:23" x14ac:dyDescent="0.2">
      <c r="D1585" s="149"/>
      <c r="G1585" s="8"/>
      <c r="H1585" s="17"/>
      <c r="I1585" s="20"/>
      <c r="J1585" s="104"/>
      <c r="N1585"/>
      <c r="O1585" s="2"/>
      <c r="S1585" s="19"/>
      <c r="U1585" s="17"/>
      <c r="V1585" s="17"/>
      <c r="W1585" s="17"/>
    </row>
    <row r="1586" spans="4:23" x14ac:dyDescent="0.2">
      <c r="D1586" s="149"/>
      <c r="G1586" s="8"/>
      <c r="H1586" s="17"/>
      <c r="I1586" s="20"/>
      <c r="J1586" s="104"/>
      <c r="N1586"/>
      <c r="O1586" s="2"/>
      <c r="S1586" s="19"/>
      <c r="U1586" s="17"/>
      <c r="V1586" s="17"/>
      <c r="W1586" s="17"/>
    </row>
    <row r="1587" spans="4:23" x14ac:dyDescent="0.2">
      <c r="D1587" s="149"/>
      <c r="G1587" s="8"/>
      <c r="H1587" s="17"/>
      <c r="I1587" s="20"/>
      <c r="J1587" s="104"/>
      <c r="N1587"/>
      <c r="O1587" s="2"/>
      <c r="S1587" s="19"/>
      <c r="U1587" s="17"/>
      <c r="V1587" s="17"/>
      <c r="W1587" s="17"/>
    </row>
    <row r="1588" spans="4:23" x14ac:dyDescent="0.2">
      <c r="D1588" s="149"/>
      <c r="G1588" s="8"/>
      <c r="H1588" s="17"/>
      <c r="I1588" s="20"/>
      <c r="J1588" s="104"/>
      <c r="N1588"/>
      <c r="O1588" s="2"/>
      <c r="S1588" s="19"/>
      <c r="U1588" s="17"/>
      <c r="V1588" s="17"/>
      <c r="W1588" s="17"/>
    </row>
    <row r="1589" spans="4:23" x14ac:dyDescent="0.2">
      <c r="D1589" s="149"/>
      <c r="G1589" s="8"/>
      <c r="H1589" s="17"/>
      <c r="I1589" s="20"/>
      <c r="J1589" s="104"/>
      <c r="N1589"/>
      <c r="O1589" s="2"/>
      <c r="S1589" s="19"/>
      <c r="U1589" s="17"/>
      <c r="V1589" s="17"/>
      <c r="W1589" s="17"/>
    </row>
    <row r="1590" spans="4:23" x14ac:dyDescent="0.2">
      <c r="D1590" s="149"/>
      <c r="G1590" s="8"/>
      <c r="H1590" s="17"/>
      <c r="I1590" s="20"/>
      <c r="J1590" s="104"/>
      <c r="N1590"/>
      <c r="O1590" s="2"/>
      <c r="S1590" s="19"/>
      <c r="U1590" s="17"/>
      <c r="V1590" s="17"/>
      <c r="W1590" s="17"/>
    </row>
    <row r="1591" spans="4:23" x14ac:dyDescent="0.2">
      <c r="D1591" s="149"/>
      <c r="G1591" s="8"/>
      <c r="H1591" s="17"/>
      <c r="I1591" s="20"/>
      <c r="J1591" s="104"/>
      <c r="N1591"/>
      <c r="O1591" s="2"/>
      <c r="S1591" s="19"/>
      <c r="U1591" s="17"/>
      <c r="V1591" s="17"/>
      <c r="W1591" s="17"/>
    </row>
    <row r="1592" spans="4:23" x14ac:dyDescent="0.2">
      <c r="D1592" s="149"/>
      <c r="G1592" s="8"/>
      <c r="H1592" s="17"/>
      <c r="I1592" s="20"/>
      <c r="J1592" s="104"/>
      <c r="N1592"/>
      <c r="O1592" s="2"/>
      <c r="S1592" s="19"/>
      <c r="U1592" s="17"/>
      <c r="V1592" s="17"/>
      <c r="W1592" s="17"/>
    </row>
    <row r="1593" spans="4:23" x14ac:dyDescent="0.2">
      <c r="D1593" s="149"/>
      <c r="G1593" s="8"/>
      <c r="H1593" s="17"/>
      <c r="I1593" s="20"/>
      <c r="J1593" s="104"/>
      <c r="N1593"/>
      <c r="O1593" s="2"/>
      <c r="S1593" s="19"/>
      <c r="U1593" s="17"/>
      <c r="V1593" s="17"/>
      <c r="W1593" s="17"/>
    </row>
    <row r="1594" spans="4:23" x14ac:dyDescent="0.2">
      <c r="D1594" s="149"/>
      <c r="G1594" s="8"/>
      <c r="H1594" s="17"/>
      <c r="I1594" s="20"/>
      <c r="J1594" s="104"/>
      <c r="N1594"/>
      <c r="O1594" s="2"/>
      <c r="S1594" s="19"/>
      <c r="U1594" s="17"/>
      <c r="V1594" s="17"/>
      <c r="W1594" s="17"/>
    </row>
    <row r="1595" spans="4:23" x14ac:dyDescent="0.2">
      <c r="D1595" s="149"/>
      <c r="G1595" s="8"/>
      <c r="H1595" s="17"/>
      <c r="I1595" s="20"/>
      <c r="J1595" s="104"/>
      <c r="N1595"/>
      <c r="O1595" s="2"/>
      <c r="S1595" s="19"/>
      <c r="U1595" s="17"/>
      <c r="V1595" s="17"/>
      <c r="W1595" s="17"/>
    </row>
    <row r="1596" spans="4:23" x14ac:dyDescent="0.2">
      <c r="D1596" s="149"/>
      <c r="G1596" s="8"/>
      <c r="H1596" s="17"/>
      <c r="I1596" s="20"/>
      <c r="J1596" s="104"/>
      <c r="N1596"/>
      <c r="O1596" s="2"/>
      <c r="S1596" s="19"/>
      <c r="U1596" s="17"/>
      <c r="V1596" s="17"/>
      <c r="W1596" s="17"/>
    </row>
    <row r="1597" spans="4:23" x14ac:dyDescent="0.2">
      <c r="D1597" s="149"/>
      <c r="G1597" s="8"/>
      <c r="H1597" s="17"/>
      <c r="I1597" s="20"/>
      <c r="J1597" s="104"/>
      <c r="N1597"/>
      <c r="O1597" s="2"/>
      <c r="S1597" s="19"/>
      <c r="U1597" s="17"/>
      <c r="V1597" s="17"/>
      <c r="W1597" s="17"/>
    </row>
    <row r="1598" spans="4:23" x14ac:dyDescent="0.2">
      <c r="D1598" s="149"/>
      <c r="G1598" s="8"/>
      <c r="H1598" s="17"/>
      <c r="I1598" s="20"/>
      <c r="J1598" s="104"/>
      <c r="N1598"/>
      <c r="O1598" s="2"/>
      <c r="S1598" s="19"/>
      <c r="U1598" s="17"/>
      <c r="V1598" s="17"/>
      <c r="W1598" s="17"/>
    </row>
    <row r="1599" spans="4:23" x14ac:dyDescent="0.2">
      <c r="D1599" s="149"/>
      <c r="G1599" s="8"/>
      <c r="H1599" s="17"/>
      <c r="I1599" s="20"/>
      <c r="J1599" s="104"/>
      <c r="N1599"/>
      <c r="O1599" s="2"/>
      <c r="S1599" s="19"/>
      <c r="U1599" s="17"/>
      <c r="V1599" s="17"/>
      <c r="W1599" s="17"/>
    </row>
    <row r="1600" spans="4:23" x14ac:dyDescent="0.2">
      <c r="D1600" s="149"/>
      <c r="G1600" s="8"/>
      <c r="H1600" s="17"/>
      <c r="I1600" s="20"/>
      <c r="J1600" s="104"/>
      <c r="N1600"/>
      <c r="O1600" s="2"/>
      <c r="S1600" s="19"/>
      <c r="U1600" s="17"/>
      <c r="V1600" s="17"/>
      <c r="W1600" s="17"/>
    </row>
    <row r="1601" spans="4:23" x14ac:dyDescent="0.2">
      <c r="D1601" s="149"/>
      <c r="G1601" s="8"/>
      <c r="H1601" s="17"/>
      <c r="I1601" s="20"/>
      <c r="J1601" s="104"/>
      <c r="N1601"/>
      <c r="O1601" s="2"/>
      <c r="S1601" s="19"/>
      <c r="U1601" s="17"/>
      <c r="V1601" s="17"/>
      <c r="W1601" s="17"/>
    </row>
    <row r="1602" spans="4:23" x14ac:dyDescent="0.2">
      <c r="D1602" s="149"/>
      <c r="G1602" s="8"/>
      <c r="H1602" s="17"/>
      <c r="I1602" s="20"/>
      <c r="J1602" s="104"/>
      <c r="N1602"/>
      <c r="O1602" s="2"/>
      <c r="S1602" s="19"/>
      <c r="U1602" s="17"/>
      <c r="V1602" s="17"/>
      <c r="W1602" s="17"/>
    </row>
    <row r="1603" spans="4:23" x14ac:dyDescent="0.2">
      <c r="D1603" s="149"/>
      <c r="G1603" s="8"/>
      <c r="H1603" s="17"/>
      <c r="I1603" s="20"/>
      <c r="J1603" s="104"/>
      <c r="N1603"/>
      <c r="O1603" s="2"/>
      <c r="S1603" s="19"/>
      <c r="U1603" s="17"/>
      <c r="V1603" s="17"/>
      <c r="W1603" s="17"/>
    </row>
    <row r="1604" spans="4:23" x14ac:dyDescent="0.2">
      <c r="D1604" s="149"/>
      <c r="G1604" s="8"/>
      <c r="H1604" s="17"/>
      <c r="I1604" s="20"/>
      <c r="J1604" s="104"/>
      <c r="N1604"/>
      <c r="O1604" s="2"/>
      <c r="S1604" s="19"/>
      <c r="U1604" s="17"/>
      <c r="V1604" s="17"/>
      <c r="W1604" s="17"/>
    </row>
    <row r="1605" spans="4:23" x14ac:dyDescent="0.2">
      <c r="D1605" s="149"/>
      <c r="G1605" s="8"/>
      <c r="H1605" s="17"/>
      <c r="I1605" s="20"/>
      <c r="J1605" s="104"/>
      <c r="N1605"/>
      <c r="O1605" s="2"/>
      <c r="S1605" s="19"/>
      <c r="U1605" s="17"/>
      <c r="V1605" s="17"/>
      <c r="W1605" s="17"/>
    </row>
    <row r="1606" spans="4:23" x14ac:dyDescent="0.2">
      <c r="D1606" s="149"/>
      <c r="G1606" s="8"/>
      <c r="H1606" s="17"/>
      <c r="I1606" s="20"/>
      <c r="J1606" s="104"/>
      <c r="N1606"/>
      <c r="O1606" s="2"/>
      <c r="S1606" s="19"/>
      <c r="U1606" s="17"/>
      <c r="V1606" s="17"/>
      <c r="W1606" s="17"/>
    </row>
    <row r="1607" spans="4:23" x14ac:dyDescent="0.2">
      <c r="D1607" s="149"/>
      <c r="G1607" s="8"/>
      <c r="H1607" s="17"/>
      <c r="I1607" s="20"/>
      <c r="J1607" s="104"/>
      <c r="N1607"/>
      <c r="O1607" s="2"/>
      <c r="S1607" s="19"/>
      <c r="U1607" s="17"/>
      <c r="V1607" s="17"/>
      <c r="W1607" s="17"/>
    </row>
    <row r="1608" spans="4:23" x14ac:dyDescent="0.2">
      <c r="D1608" s="149"/>
      <c r="G1608" s="8"/>
      <c r="H1608" s="17"/>
      <c r="I1608" s="20"/>
      <c r="J1608" s="104"/>
      <c r="N1608"/>
      <c r="O1608" s="2"/>
      <c r="S1608" s="19"/>
      <c r="U1608" s="17"/>
      <c r="V1608" s="17"/>
      <c r="W1608" s="17"/>
    </row>
    <row r="1609" spans="4:23" x14ac:dyDescent="0.2">
      <c r="D1609" s="149"/>
      <c r="G1609" s="8"/>
      <c r="H1609" s="17"/>
      <c r="I1609" s="20"/>
      <c r="J1609" s="104"/>
      <c r="N1609"/>
      <c r="O1609" s="2"/>
      <c r="S1609" s="19"/>
      <c r="U1609" s="17"/>
      <c r="V1609" s="17"/>
      <c r="W1609" s="17"/>
    </row>
    <row r="1610" spans="4:23" x14ac:dyDescent="0.2">
      <c r="D1610" s="149"/>
      <c r="G1610" s="8"/>
      <c r="H1610" s="17"/>
      <c r="I1610" s="20"/>
      <c r="J1610" s="104"/>
      <c r="N1610"/>
      <c r="O1610" s="2"/>
      <c r="S1610" s="19"/>
      <c r="U1610" s="17"/>
      <c r="V1610" s="17"/>
      <c r="W1610" s="17"/>
    </row>
    <row r="1611" spans="4:23" x14ac:dyDescent="0.2">
      <c r="D1611" s="149"/>
      <c r="G1611" s="8"/>
      <c r="H1611" s="17"/>
      <c r="I1611" s="20"/>
      <c r="J1611" s="104"/>
      <c r="N1611"/>
      <c r="O1611" s="2"/>
      <c r="S1611" s="19"/>
      <c r="U1611" s="17"/>
      <c r="V1611" s="17"/>
      <c r="W1611" s="17"/>
    </row>
    <row r="1612" spans="4:23" x14ac:dyDescent="0.2">
      <c r="D1612" s="149"/>
      <c r="G1612" s="8"/>
      <c r="H1612" s="17"/>
      <c r="I1612" s="20"/>
      <c r="J1612" s="104"/>
      <c r="N1612"/>
      <c r="O1612" s="2"/>
      <c r="S1612" s="19"/>
      <c r="U1612" s="17"/>
      <c r="V1612" s="17"/>
      <c r="W1612" s="17"/>
    </row>
    <row r="1613" spans="4:23" x14ac:dyDescent="0.2">
      <c r="D1613" s="149"/>
      <c r="G1613" s="8"/>
      <c r="H1613" s="17"/>
      <c r="I1613" s="20"/>
      <c r="J1613" s="104"/>
      <c r="N1613"/>
      <c r="O1613" s="2"/>
      <c r="S1613" s="19"/>
      <c r="U1613" s="17"/>
      <c r="V1613" s="17"/>
      <c r="W1613" s="17"/>
    </row>
    <row r="1614" spans="4:23" x14ac:dyDescent="0.2">
      <c r="D1614" s="149"/>
      <c r="G1614" s="8"/>
      <c r="H1614" s="17"/>
      <c r="I1614" s="20"/>
      <c r="J1614" s="104"/>
      <c r="N1614"/>
      <c r="O1614" s="2"/>
      <c r="S1614" s="19"/>
      <c r="U1614" s="17"/>
      <c r="V1614" s="17"/>
      <c r="W1614" s="17"/>
    </row>
    <row r="1615" spans="4:23" x14ac:dyDescent="0.2">
      <c r="D1615" s="149"/>
      <c r="G1615" s="8"/>
      <c r="H1615" s="17"/>
      <c r="I1615" s="20"/>
      <c r="J1615" s="104"/>
      <c r="N1615"/>
      <c r="O1615" s="2"/>
      <c r="S1615" s="19"/>
      <c r="U1615" s="17"/>
      <c r="V1615" s="17"/>
      <c r="W1615" s="17"/>
    </row>
    <row r="1616" spans="4:23" x14ac:dyDescent="0.2">
      <c r="D1616" s="149"/>
      <c r="G1616" s="8"/>
      <c r="H1616" s="17"/>
      <c r="I1616" s="20"/>
      <c r="J1616" s="104"/>
      <c r="N1616"/>
      <c r="O1616" s="2"/>
      <c r="S1616" s="19"/>
      <c r="U1616" s="17"/>
      <c r="V1616" s="17"/>
      <c r="W1616" s="17"/>
    </row>
    <row r="1617" spans="4:23" x14ac:dyDescent="0.2">
      <c r="D1617" s="149"/>
      <c r="G1617" s="8"/>
      <c r="H1617" s="17"/>
      <c r="I1617" s="20"/>
      <c r="J1617" s="104"/>
      <c r="N1617"/>
      <c r="O1617" s="2"/>
      <c r="S1617" s="19"/>
      <c r="U1617" s="17"/>
      <c r="V1617" s="17"/>
      <c r="W1617" s="17"/>
    </row>
    <row r="1618" spans="4:23" x14ac:dyDescent="0.2">
      <c r="D1618" s="149"/>
      <c r="G1618" s="8"/>
      <c r="H1618" s="17"/>
      <c r="I1618" s="20"/>
      <c r="J1618" s="104"/>
      <c r="N1618"/>
      <c r="O1618" s="2"/>
      <c r="S1618" s="19"/>
      <c r="U1618" s="17"/>
      <c r="V1618" s="17"/>
      <c r="W1618" s="17"/>
    </row>
    <row r="1619" spans="4:23" x14ac:dyDescent="0.2">
      <c r="D1619" s="149"/>
      <c r="G1619" s="8"/>
      <c r="H1619" s="17"/>
      <c r="I1619" s="20"/>
      <c r="J1619" s="104"/>
      <c r="N1619"/>
      <c r="O1619" s="2"/>
      <c r="S1619" s="19"/>
      <c r="U1619" s="17"/>
      <c r="V1619" s="17"/>
      <c r="W1619" s="17"/>
    </row>
    <row r="1620" spans="4:23" x14ac:dyDescent="0.2">
      <c r="D1620" s="149"/>
      <c r="G1620" s="8"/>
      <c r="H1620" s="17"/>
      <c r="I1620" s="20"/>
      <c r="J1620" s="104"/>
      <c r="N1620"/>
      <c r="O1620" s="2"/>
      <c r="S1620" s="19"/>
      <c r="U1620" s="17"/>
      <c r="V1620" s="17"/>
      <c r="W1620" s="17"/>
    </row>
    <row r="1621" spans="4:23" x14ac:dyDescent="0.2">
      <c r="D1621" s="149"/>
      <c r="G1621" s="8"/>
      <c r="H1621" s="17"/>
      <c r="I1621" s="20"/>
      <c r="J1621" s="104"/>
      <c r="N1621"/>
      <c r="O1621" s="2"/>
      <c r="S1621" s="19"/>
      <c r="U1621" s="17"/>
      <c r="V1621" s="17"/>
      <c r="W1621" s="17"/>
    </row>
    <row r="1622" spans="4:23" x14ac:dyDescent="0.2">
      <c r="D1622" s="149"/>
      <c r="G1622" s="8"/>
      <c r="H1622" s="17"/>
      <c r="I1622" s="20"/>
      <c r="J1622" s="104"/>
      <c r="N1622"/>
      <c r="O1622" s="2"/>
      <c r="S1622" s="19"/>
      <c r="U1622" s="17"/>
      <c r="V1622" s="17"/>
      <c r="W1622" s="17"/>
    </row>
    <row r="1623" spans="4:23" x14ac:dyDescent="0.2">
      <c r="D1623" s="149"/>
      <c r="G1623" s="8"/>
      <c r="H1623" s="17"/>
      <c r="I1623" s="20"/>
      <c r="J1623" s="104"/>
      <c r="N1623"/>
      <c r="O1623" s="2"/>
      <c r="S1623" s="19"/>
      <c r="U1623" s="17"/>
      <c r="V1623" s="17"/>
      <c r="W1623" s="17"/>
    </row>
    <row r="1624" spans="4:23" x14ac:dyDescent="0.2">
      <c r="D1624" s="149"/>
      <c r="G1624" s="8"/>
      <c r="H1624" s="17"/>
      <c r="I1624" s="20"/>
      <c r="J1624" s="104"/>
      <c r="N1624"/>
      <c r="O1624" s="2"/>
      <c r="S1624" s="19"/>
      <c r="U1624" s="17"/>
      <c r="V1624" s="17"/>
      <c r="W1624" s="17"/>
    </row>
    <row r="1625" spans="4:23" x14ac:dyDescent="0.2">
      <c r="D1625" s="149"/>
      <c r="G1625" s="8"/>
      <c r="H1625" s="17"/>
      <c r="I1625" s="20"/>
      <c r="J1625" s="104"/>
      <c r="N1625"/>
      <c r="O1625" s="2"/>
      <c r="S1625" s="19"/>
      <c r="U1625" s="17"/>
      <c r="V1625" s="17"/>
      <c r="W1625" s="17"/>
    </row>
    <row r="1626" spans="4:23" x14ac:dyDescent="0.2">
      <c r="D1626" s="149"/>
      <c r="G1626" s="8"/>
      <c r="H1626" s="17"/>
      <c r="I1626" s="20"/>
      <c r="J1626" s="104"/>
      <c r="N1626"/>
      <c r="O1626" s="2"/>
      <c r="S1626" s="19"/>
      <c r="U1626" s="17"/>
      <c r="V1626" s="17"/>
      <c r="W1626" s="17"/>
    </row>
    <row r="1627" spans="4:23" x14ac:dyDescent="0.2">
      <c r="D1627" s="149"/>
      <c r="G1627" s="8"/>
      <c r="H1627" s="17"/>
      <c r="I1627" s="20"/>
      <c r="J1627" s="104"/>
      <c r="N1627"/>
      <c r="O1627" s="2"/>
      <c r="S1627" s="19"/>
      <c r="U1627" s="17"/>
      <c r="V1627" s="17"/>
      <c r="W1627" s="17"/>
    </row>
    <row r="1628" spans="4:23" x14ac:dyDescent="0.2">
      <c r="D1628" s="149"/>
      <c r="G1628" s="8"/>
      <c r="H1628" s="17"/>
      <c r="I1628" s="20"/>
      <c r="J1628" s="104"/>
      <c r="N1628"/>
      <c r="O1628" s="2"/>
      <c r="S1628" s="19"/>
      <c r="U1628" s="17"/>
      <c r="V1628" s="17"/>
      <c r="W1628" s="17"/>
    </row>
    <row r="1629" spans="4:23" x14ac:dyDescent="0.2">
      <c r="D1629" s="149"/>
      <c r="G1629" s="8"/>
      <c r="H1629" s="17"/>
      <c r="I1629" s="20"/>
      <c r="J1629" s="104"/>
      <c r="N1629"/>
      <c r="O1629" s="2"/>
      <c r="S1629" s="19"/>
      <c r="U1629" s="17"/>
      <c r="V1629" s="17"/>
      <c r="W1629" s="17"/>
    </row>
    <row r="1630" spans="4:23" x14ac:dyDescent="0.2">
      <c r="D1630" s="149"/>
      <c r="G1630" s="8"/>
      <c r="H1630" s="17"/>
      <c r="I1630" s="20"/>
      <c r="J1630" s="104"/>
      <c r="N1630"/>
      <c r="O1630" s="2"/>
      <c r="S1630" s="19"/>
      <c r="U1630" s="17"/>
      <c r="V1630" s="17"/>
      <c r="W1630" s="17"/>
    </row>
    <row r="1631" spans="4:23" x14ac:dyDescent="0.2">
      <c r="D1631" s="149"/>
      <c r="G1631" s="8"/>
      <c r="H1631" s="17"/>
      <c r="I1631" s="20"/>
      <c r="J1631" s="104"/>
      <c r="N1631"/>
      <c r="O1631" s="2"/>
      <c r="S1631" s="19"/>
      <c r="U1631" s="17"/>
      <c r="V1631" s="17"/>
      <c r="W1631" s="17"/>
    </row>
    <row r="1632" spans="4:23" x14ac:dyDescent="0.2">
      <c r="D1632" s="149"/>
      <c r="G1632" s="8"/>
      <c r="H1632" s="17"/>
      <c r="I1632" s="20"/>
      <c r="J1632" s="104"/>
      <c r="N1632"/>
      <c r="O1632" s="2"/>
      <c r="S1632" s="19"/>
      <c r="U1632" s="17"/>
      <c r="V1632" s="17"/>
      <c r="W1632" s="17"/>
    </row>
    <row r="1633" spans="4:23" x14ac:dyDescent="0.2">
      <c r="D1633" s="149"/>
      <c r="G1633" s="8"/>
      <c r="H1633" s="17"/>
      <c r="I1633" s="20"/>
      <c r="J1633" s="104"/>
      <c r="N1633"/>
      <c r="O1633" s="2"/>
      <c r="S1633" s="19"/>
      <c r="U1633" s="17"/>
      <c r="V1633" s="17"/>
      <c r="W1633" s="17"/>
    </row>
    <row r="1634" spans="4:23" x14ac:dyDescent="0.2">
      <c r="D1634" s="149"/>
      <c r="G1634" s="8"/>
      <c r="H1634" s="17"/>
      <c r="I1634" s="20"/>
      <c r="J1634" s="104"/>
      <c r="N1634"/>
      <c r="O1634" s="2"/>
      <c r="S1634" s="19"/>
      <c r="U1634" s="17"/>
      <c r="V1634" s="17"/>
      <c r="W1634" s="17"/>
    </row>
    <row r="1635" spans="4:23" x14ac:dyDescent="0.2">
      <c r="D1635" s="149"/>
      <c r="G1635" s="8"/>
      <c r="H1635" s="17"/>
      <c r="I1635" s="20"/>
      <c r="J1635" s="104"/>
      <c r="N1635"/>
      <c r="O1635" s="2"/>
      <c r="S1635" s="19"/>
      <c r="U1635" s="17"/>
      <c r="V1635" s="17"/>
      <c r="W1635" s="17"/>
    </row>
    <row r="1636" spans="4:23" x14ac:dyDescent="0.2">
      <c r="D1636" s="149"/>
      <c r="G1636" s="8"/>
      <c r="H1636" s="17"/>
      <c r="I1636" s="20"/>
      <c r="J1636" s="104"/>
      <c r="N1636"/>
      <c r="O1636" s="2"/>
      <c r="S1636" s="19"/>
      <c r="U1636" s="17"/>
      <c r="V1636" s="17"/>
      <c r="W1636" s="17"/>
    </row>
    <row r="1637" spans="4:23" x14ac:dyDescent="0.2">
      <c r="D1637" s="149"/>
      <c r="G1637" s="8"/>
      <c r="H1637" s="17"/>
      <c r="I1637" s="20"/>
      <c r="J1637" s="104"/>
      <c r="N1637"/>
      <c r="O1637" s="2"/>
      <c r="S1637" s="19"/>
      <c r="U1637" s="17"/>
      <c r="V1637" s="17"/>
      <c r="W1637" s="17"/>
    </row>
    <row r="1638" spans="4:23" x14ac:dyDescent="0.2">
      <c r="D1638" s="149"/>
      <c r="G1638" s="8"/>
      <c r="H1638" s="17"/>
      <c r="I1638" s="20"/>
      <c r="J1638" s="104"/>
      <c r="N1638"/>
      <c r="O1638" s="2"/>
      <c r="S1638" s="19"/>
      <c r="U1638" s="17"/>
      <c r="V1638" s="17"/>
      <c r="W1638" s="17"/>
    </row>
    <row r="1639" spans="4:23" x14ac:dyDescent="0.2">
      <c r="D1639" s="149"/>
      <c r="G1639" s="8"/>
      <c r="H1639" s="17"/>
      <c r="I1639" s="20"/>
      <c r="J1639" s="104"/>
      <c r="N1639"/>
      <c r="O1639" s="2"/>
      <c r="S1639" s="19"/>
      <c r="U1639" s="17"/>
      <c r="V1639" s="17"/>
      <c r="W1639" s="17"/>
    </row>
    <row r="1640" spans="4:23" x14ac:dyDescent="0.2">
      <c r="D1640" s="149"/>
      <c r="G1640" s="8"/>
      <c r="H1640" s="17"/>
      <c r="I1640" s="20"/>
      <c r="J1640" s="104"/>
      <c r="N1640"/>
      <c r="O1640" s="2"/>
      <c r="S1640" s="19"/>
      <c r="U1640" s="17"/>
      <c r="V1640" s="17"/>
      <c r="W1640" s="17"/>
    </row>
    <row r="1641" spans="4:23" x14ac:dyDescent="0.2">
      <c r="D1641" s="149"/>
      <c r="G1641" s="8"/>
      <c r="H1641" s="17"/>
      <c r="I1641" s="20"/>
      <c r="J1641" s="104"/>
      <c r="N1641"/>
      <c r="O1641" s="2"/>
      <c r="S1641" s="19"/>
      <c r="U1641" s="17"/>
      <c r="V1641" s="17"/>
      <c r="W1641" s="17"/>
    </row>
    <row r="1642" spans="4:23" x14ac:dyDescent="0.2">
      <c r="D1642" s="149"/>
      <c r="G1642" s="8"/>
      <c r="H1642" s="17"/>
      <c r="I1642" s="20"/>
      <c r="J1642" s="104"/>
      <c r="N1642"/>
      <c r="O1642" s="2"/>
      <c r="S1642" s="19"/>
      <c r="U1642" s="17"/>
      <c r="V1642" s="17"/>
      <c r="W1642" s="17"/>
    </row>
    <row r="1643" spans="4:23" x14ac:dyDescent="0.2">
      <c r="D1643" s="149"/>
      <c r="G1643" s="8"/>
      <c r="H1643" s="17"/>
      <c r="I1643" s="20"/>
      <c r="J1643" s="104"/>
      <c r="N1643"/>
      <c r="O1643" s="2"/>
      <c r="S1643" s="19"/>
      <c r="U1643" s="17"/>
      <c r="V1643" s="17"/>
      <c r="W1643" s="17"/>
    </row>
    <row r="1644" spans="4:23" x14ac:dyDescent="0.2">
      <c r="D1644" s="149"/>
      <c r="G1644" s="8"/>
      <c r="H1644" s="17"/>
      <c r="I1644" s="20"/>
      <c r="J1644" s="104"/>
      <c r="N1644"/>
      <c r="O1644" s="2"/>
      <c r="S1644" s="19"/>
      <c r="U1644" s="17"/>
      <c r="V1644" s="17"/>
      <c r="W1644" s="17"/>
    </row>
    <row r="1645" spans="4:23" x14ac:dyDescent="0.2">
      <c r="D1645" s="149"/>
      <c r="G1645" s="8"/>
      <c r="H1645" s="17"/>
      <c r="I1645" s="20"/>
      <c r="J1645" s="104"/>
      <c r="N1645"/>
      <c r="O1645" s="2"/>
      <c r="S1645" s="19"/>
      <c r="U1645" s="17"/>
      <c r="V1645" s="17"/>
      <c r="W1645" s="17"/>
    </row>
    <row r="1646" spans="4:23" x14ac:dyDescent="0.2">
      <c r="D1646" s="149"/>
      <c r="G1646" s="8"/>
      <c r="H1646" s="17"/>
      <c r="I1646" s="20"/>
      <c r="J1646" s="104"/>
      <c r="N1646"/>
      <c r="O1646" s="2"/>
      <c r="S1646" s="19"/>
      <c r="U1646" s="17"/>
      <c r="V1646" s="17"/>
      <c r="W1646" s="17"/>
    </row>
    <row r="1647" spans="4:23" x14ac:dyDescent="0.2">
      <c r="D1647" s="149"/>
      <c r="G1647" s="8"/>
      <c r="H1647" s="17"/>
      <c r="I1647" s="20"/>
      <c r="J1647" s="104"/>
      <c r="N1647"/>
      <c r="O1647" s="2"/>
      <c r="S1647" s="19"/>
      <c r="U1647" s="17"/>
      <c r="V1647" s="17"/>
      <c r="W1647" s="17"/>
    </row>
    <row r="1648" spans="4:23" x14ac:dyDescent="0.2">
      <c r="D1648" s="149"/>
      <c r="G1648" s="8"/>
      <c r="H1648" s="17"/>
      <c r="I1648" s="20"/>
      <c r="J1648" s="104"/>
      <c r="N1648"/>
      <c r="O1648" s="2"/>
      <c r="S1648" s="19"/>
      <c r="U1648" s="17"/>
      <c r="V1648" s="17"/>
      <c r="W1648" s="17"/>
    </row>
    <row r="1649" spans="4:23" x14ac:dyDescent="0.2">
      <c r="D1649" s="149"/>
      <c r="G1649" s="8"/>
      <c r="H1649" s="17"/>
      <c r="I1649" s="20"/>
      <c r="J1649" s="104"/>
      <c r="N1649"/>
      <c r="O1649" s="2"/>
      <c r="S1649" s="19"/>
      <c r="U1649" s="17"/>
      <c r="V1649" s="17"/>
      <c r="W1649" s="17"/>
    </row>
    <row r="1650" spans="4:23" x14ac:dyDescent="0.2">
      <c r="D1650" s="149"/>
      <c r="G1650" s="8"/>
      <c r="H1650" s="17"/>
      <c r="I1650" s="20"/>
      <c r="J1650" s="104"/>
      <c r="N1650"/>
      <c r="O1650" s="2"/>
      <c r="S1650" s="19"/>
      <c r="U1650" s="17"/>
      <c r="V1650" s="17"/>
      <c r="W1650" s="17"/>
    </row>
    <row r="1651" spans="4:23" x14ac:dyDescent="0.2">
      <c r="D1651" s="149"/>
      <c r="G1651" s="8"/>
      <c r="H1651" s="17"/>
      <c r="I1651" s="20"/>
      <c r="J1651" s="104"/>
      <c r="N1651"/>
      <c r="O1651" s="2"/>
      <c r="S1651" s="19"/>
      <c r="U1651" s="17"/>
      <c r="V1651" s="17"/>
      <c r="W1651" s="17"/>
    </row>
    <row r="1652" spans="4:23" x14ac:dyDescent="0.2">
      <c r="D1652" s="149"/>
      <c r="G1652" s="8"/>
      <c r="H1652" s="17"/>
      <c r="I1652" s="20"/>
      <c r="J1652" s="104"/>
      <c r="N1652"/>
      <c r="O1652" s="2"/>
      <c r="S1652" s="19"/>
      <c r="U1652" s="17"/>
      <c r="V1652" s="17"/>
      <c r="W1652" s="17"/>
    </row>
    <row r="1653" spans="4:23" x14ac:dyDescent="0.2">
      <c r="D1653" s="149"/>
      <c r="G1653" s="8"/>
      <c r="H1653" s="17"/>
      <c r="I1653" s="20"/>
      <c r="J1653" s="104"/>
      <c r="N1653"/>
      <c r="O1653" s="2"/>
      <c r="S1653" s="19"/>
      <c r="U1653" s="17"/>
      <c r="V1653" s="17"/>
      <c r="W1653" s="17"/>
    </row>
    <row r="1654" spans="4:23" x14ac:dyDescent="0.2">
      <c r="D1654" s="149"/>
      <c r="G1654" s="8"/>
      <c r="H1654" s="17"/>
      <c r="I1654" s="20"/>
      <c r="J1654" s="104"/>
      <c r="N1654"/>
      <c r="O1654" s="2"/>
      <c r="S1654" s="19"/>
      <c r="U1654" s="17"/>
      <c r="V1654" s="17"/>
      <c r="W1654" s="17"/>
    </row>
    <row r="1655" spans="4:23" x14ac:dyDescent="0.2">
      <c r="D1655" s="149"/>
      <c r="G1655" s="8"/>
      <c r="H1655" s="17"/>
      <c r="I1655" s="20"/>
      <c r="J1655" s="104"/>
      <c r="N1655"/>
      <c r="O1655" s="2"/>
      <c r="S1655" s="19"/>
      <c r="U1655" s="17"/>
      <c r="V1655" s="17"/>
      <c r="W1655" s="17"/>
    </row>
    <row r="1656" spans="4:23" x14ac:dyDescent="0.2">
      <c r="D1656" s="149"/>
      <c r="G1656" s="8"/>
      <c r="H1656" s="17"/>
      <c r="I1656" s="20"/>
      <c r="J1656" s="104"/>
      <c r="N1656"/>
      <c r="O1656" s="2"/>
      <c r="S1656" s="19"/>
      <c r="U1656" s="17"/>
      <c r="V1656" s="17"/>
      <c r="W1656" s="17"/>
    </row>
    <row r="1657" spans="4:23" x14ac:dyDescent="0.2">
      <c r="D1657" s="149"/>
      <c r="G1657" s="8"/>
      <c r="H1657" s="17"/>
      <c r="I1657" s="20"/>
      <c r="J1657" s="104"/>
      <c r="N1657"/>
      <c r="O1657" s="2"/>
      <c r="S1657" s="19"/>
      <c r="U1657" s="17"/>
      <c r="V1657" s="17"/>
      <c r="W1657" s="17"/>
    </row>
    <row r="1658" spans="4:23" x14ac:dyDescent="0.2">
      <c r="D1658" s="149"/>
      <c r="G1658" s="8"/>
      <c r="H1658" s="17"/>
      <c r="I1658" s="20"/>
      <c r="J1658" s="104"/>
      <c r="N1658"/>
      <c r="O1658" s="2"/>
      <c r="S1658" s="19"/>
      <c r="U1658" s="17"/>
      <c r="V1658" s="17"/>
      <c r="W1658" s="17"/>
    </row>
    <row r="1659" spans="4:23" x14ac:dyDescent="0.2">
      <c r="D1659" s="149"/>
      <c r="G1659" s="8"/>
      <c r="H1659" s="17"/>
      <c r="I1659" s="20"/>
      <c r="J1659" s="104"/>
      <c r="N1659"/>
      <c r="O1659" s="2"/>
      <c r="S1659" s="19"/>
      <c r="U1659" s="17"/>
      <c r="V1659" s="17"/>
      <c r="W1659" s="17"/>
    </row>
    <row r="1660" spans="4:23" x14ac:dyDescent="0.2">
      <c r="D1660" s="149"/>
      <c r="G1660" s="8"/>
      <c r="H1660" s="17"/>
      <c r="I1660" s="20"/>
      <c r="J1660" s="104"/>
      <c r="N1660"/>
      <c r="O1660" s="2"/>
      <c r="S1660" s="19"/>
      <c r="U1660" s="17"/>
      <c r="V1660" s="17"/>
      <c r="W1660" s="17"/>
    </row>
    <row r="1661" spans="4:23" x14ac:dyDescent="0.2">
      <c r="D1661" s="149"/>
      <c r="G1661" s="8"/>
      <c r="H1661" s="17"/>
      <c r="I1661" s="20"/>
      <c r="J1661" s="104"/>
      <c r="N1661"/>
      <c r="O1661" s="2"/>
      <c r="S1661" s="19"/>
      <c r="U1661" s="17"/>
      <c r="V1661" s="17"/>
      <c r="W1661" s="17"/>
    </row>
    <row r="1662" spans="4:23" x14ac:dyDescent="0.2">
      <c r="D1662" s="149"/>
      <c r="G1662" s="8"/>
      <c r="H1662" s="17"/>
      <c r="I1662" s="20"/>
      <c r="J1662" s="104"/>
      <c r="N1662"/>
      <c r="O1662" s="2"/>
      <c r="S1662" s="19"/>
      <c r="U1662" s="17"/>
      <c r="V1662" s="17"/>
      <c r="W1662" s="17"/>
    </row>
    <row r="1663" spans="4:23" x14ac:dyDescent="0.2">
      <c r="D1663" s="149"/>
      <c r="G1663" s="8"/>
      <c r="H1663" s="17"/>
      <c r="I1663" s="20"/>
      <c r="J1663" s="104"/>
      <c r="N1663"/>
      <c r="O1663" s="2"/>
      <c r="S1663" s="19"/>
      <c r="U1663" s="17"/>
      <c r="V1663" s="17"/>
      <c r="W1663" s="17"/>
    </row>
    <row r="1664" spans="4:23" x14ac:dyDescent="0.2">
      <c r="D1664" s="149"/>
      <c r="G1664" s="8"/>
      <c r="H1664" s="17"/>
      <c r="I1664" s="20"/>
      <c r="J1664" s="104"/>
      <c r="N1664"/>
      <c r="O1664" s="2"/>
      <c r="S1664" s="19"/>
      <c r="U1664" s="17"/>
      <c r="V1664" s="17"/>
      <c r="W1664" s="17"/>
    </row>
    <row r="1665" spans="4:23" x14ac:dyDescent="0.2">
      <c r="D1665" s="149"/>
      <c r="G1665" s="8"/>
      <c r="H1665" s="17"/>
      <c r="I1665" s="20"/>
      <c r="J1665" s="104"/>
      <c r="N1665"/>
      <c r="O1665" s="2"/>
      <c r="S1665" s="19"/>
      <c r="U1665" s="17"/>
      <c r="V1665" s="17"/>
      <c r="W1665" s="17"/>
    </row>
    <row r="1666" spans="4:23" x14ac:dyDescent="0.2">
      <c r="D1666" s="149"/>
      <c r="G1666" s="8"/>
      <c r="H1666" s="17"/>
      <c r="I1666" s="20"/>
      <c r="J1666" s="104"/>
      <c r="N1666"/>
      <c r="O1666" s="2"/>
      <c r="S1666" s="19"/>
      <c r="U1666" s="17"/>
      <c r="V1666" s="17"/>
      <c r="W1666" s="17"/>
    </row>
    <row r="1667" spans="4:23" x14ac:dyDescent="0.2">
      <c r="D1667" s="149"/>
      <c r="G1667" s="8"/>
      <c r="H1667" s="17"/>
      <c r="I1667" s="20"/>
      <c r="J1667" s="104"/>
      <c r="N1667"/>
      <c r="O1667" s="2"/>
      <c r="S1667" s="19"/>
      <c r="U1667" s="17"/>
      <c r="V1667" s="17"/>
      <c r="W1667" s="17"/>
    </row>
    <row r="1668" spans="4:23" x14ac:dyDescent="0.2">
      <c r="D1668" s="149"/>
      <c r="G1668" s="8"/>
      <c r="H1668" s="17"/>
      <c r="I1668" s="20"/>
      <c r="J1668" s="104"/>
      <c r="N1668"/>
      <c r="O1668" s="2"/>
      <c r="S1668" s="19"/>
      <c r="U1668" s="17"/>
      <c r="V1668" s="17"/>
      <c r="W1668" s="17"/>
    </row>
    <row r="1669" spans="4:23" x14ac:dyDescent="0.2">
      <c r="D1669" s="149"/>
      <c r="G1669" s="8"/>
      <c r="H1669" s="17"/>
      <c r="I1669" s="20"/>
      <c r="J1669" s="104"/>
      <c r="N1669"/>
      <c r="O1669" s="2"/>
      <c r="S1669" s="19"/>
      <c r="U1669" s="17"/>
      <c r="V1669" s="17"/>
      <c r="W1669" s="17"/>
    </row>
    <row r="1670" spans="4:23" x14ac:dyDescent="0.2">
      <c r="D1670" s="149"/>
      <c r="G1670" s="8"/>
      <c r="H1670" s="17"/>
      <c r="I1670" s="20"/>
      <c r="J1670" s="104"/>
      <c r="N1670"/>
      <c r="O1670" s="2"/>
      <c r="S1670" s="19"/>
      <c r="U1670" s="17"/>
      <c r="V1670" s="17"/>
      <c r="W1670" s="17"/>
    </row>
    <row r="1671" spans="4:23" x14ac:dyDescent="0.2">
      <c r="D1671" s="149"/>
      <c r="G1671" s="8"/>
      <c r="H1671" s="17"/>
      <c r="I1671" s="20"/>
      <c r="J1671" s="104"/>
      <c r="N1671"/>
      <c r="O1671" s="2"/>
      <c r="S1671" s="19"/>
      <c r="U1671" s="17"/>
      <c r="V1671" s="17"/>
      <c r="W1671" s="17"/>
    </row>
    <row r="1672" spans="4:23" x14ac:dyDescent="0.2">
      <c r="D1672" s="149"/>
      <c r="G1672" s="8"/>
      <c r="H1672" s="17"/>
      <c r="I1672" s="20"/>
      <c r="J1672" s="104"/>
      <c r="N1672"/>
      <c r="O1672" s="2"/>
      <c r="S1672" s="19"/>
      <c r="U1672" s="17"/>
      <c r="V1672" s="17"/>
      <c r="W1672" s="17"/>
    </row>
    <row r="1673" spans="4:23" x14ac:dyDescent="0.2">
      <c r="D1673" s="149"/>
      <c r="G1673" s="8"/>
      <c r="H1673" s="17"/>
      <c r="I1673" s="20"/>
      <c r="J1673" s="104"/>
      <c r="N1673"/>
      <c r="O1673" s="2"/>
      <c r="S1673" s="19"/>
      <c r="U1673" s="17"/>
      <c r="V1673" s="17"/>
      <c r="W1673" s="17"/>
    </row>
    <row r="1674" spans="4:23" x14ac:dyDescent="0.2">
      <c r="D1674" s="149"/>
      <c r="G1674" s="8"/>
      <c r="H1674" s="17"/>
      <c r="I1674" s="20"/>
      <c r="J1674" s="104"/>
      <c r="N1674"/>
      <c r="O1674" s="2"/>
      <c r="S1674" s="19"/>
      <c r="U1674" s="17"/>
      <c r="V1674" s="17"/>
      <c r="W1674" s="17"/>
    </row>
    <row r="1675" spans="4:23" x14ac:dyDescent="0.2">
      <c r="D1675" s="149"/>
      <c r="G1675" s="8"/>
      <c r="H1675" s="17"/>
      <c r="I1675" s="20"/>
      <c r="J1675" s="104"/>
      <c r="N1675"/>
      <c r="O1675" s="2"/>
      <c r="S1675" s="19"/>
      <c r="U1675" s="17"/>
      <c r="V1675" s="17"/>
      <c r="W1675" s="17"/>
    </row>
    <row r="1676" spans="4:23" x14ac:dyDescent="0.2">
      <c r="D1676" s="149"/>
      <c r="G1676" s="8"/>
      <c r="H1676" s="17"/>
      <c r="I1676" s="20"/>
      <c r="J1676" s="104"/>
      <c r="N1676"/>
      <c r="O1676" s="2"/>
      <c r="S1676" s="19"/>
      <c r="U1676" s="17"/>
      <c r="V1676" s="17"/>
      <c r="W1676" s="17"/>
    </row>
    <row r="1677" spans="4:23" x14ac:dyDescent="0.2">
      <c r="D1677" s="149"/>
      <c r="G1677" s="8"/>
      <c r="H1677" s="17"/>
      <c r="I1677" s="20"/>
      <c r="J1677" s="104"/>
      <c r="N1677"/>
      <c r="O1677" s="2"/>
      <c r="S1677" s="19"/>
      <c r="U1677" s="17"/>
      <c r="V1677" s="17"/>
      <c r="W1677" s="17"/>
    </row>
    <row r="1678" spans="4:23" x14ac:dyDescent="0.2">
      <c r="D1678" s="149"/>
      <c r="G1678" s="8"/>
      <c r="H1678" s="17"/>
      <c r="I1678" s="20"/>
      <c r="J1678" s="104"/>
      <c r="N1678"/>
      <c r="O1678" s="2"/>
      <c r="S1678" s="19"/>
      <c r="U1678" s="17"/>
      <c r="V1678" s="17"/>
      <c r="W1678" s="17"/>
    </row>
    <row r="1679" spans="4:23" x14ac:dyDescent="0.2">
      <c r="D1679" s="149"/>
      <c r="G1679" s="8"/>
      <c r="H1679" s="17"/>
      <c r="I1679" s="20"/>
      <c r="J1679" s="104"/>
      <c r="N1679"/>
      <c r="O1679" s="2"/>
      <c r="S1679" s="19"/>
      <c r="U1679" s="17"/>
      <c r="V1679" s="17"/>
      <c r="W1679" s="17"/>
    </row>
    <row r="1680" spans="4:23" x14ac:dyDescent="0.2">
      <c r="D1680" s="149"/>
      <c r="G1680" s="8"/>
      <c r="H1680" s="17"/>
      <c r="I1680" s="20"/>
      <c r="J1680" s="104"/>
      <c r="N1680"/>
      <c r="O1680" s="2"/>
      <c r="S1680" s="19"/>
      <c r="U1680" s="17"/>
      <c r="V1680" s="17"/>
      <c r="W1680" s="17"/>
    </row>
    <row r="1681" spans="4:23" x14ac:dyDescent="0.2">
      <c r="D1681" s="149"/>
      <c r="G1681" s="8"/>
      <c r="H1681" s="17"/>
      <c r="I1681" s="20"/>
      <c r="J1681" s="104"/>
      <c r="N1681"/>
      <c r="O1681" s="2"/>
      <c r="S1681" s="19"/>
      <c r="U1681" s="17"/>
      <c r="V1681" s="17"/>
      <c r="W1681" s="17"/>
    </row>
    <row r="1682" spans="4:23" x14ac:dyDescent="0.2">
      <c r="D1682" s="149"/>
      <c r="G1682" s="8"/>
      <c r="H1682" s="17"/>
      <c r="I1682" s="20"/>
      <c r="J1682" s="104"/>
      <c r="N1682"/>
      <c r="O1682" s="2"/>
      <c r="S1682" s="19"/>
      <c r="U1682" s="17"/>
      <c r="V1682" s="17"/>
      <c r="W1682" s="17"/>
    </row>
    <row r="1683" spans="4:23" x14ac:dyDescent="0.2">
      <c r="D1683" s="149"/>
      <c r="G1683" s="8"/>
      <c r="H1683" s="17"/>
      <c r="I1683" s="20"/>
      <c r="J1683" s="104"/>
      <c r="N1683"/>
      <c r="O1683" s="2"/>
      <c r="S1683" s="19"/>
      <c r="U1683" s="17"/>
      <c r="V1683" s="17"/>
      <c r="W1683" s="17"/>
    </row>
    <row r="1684" spans="4:23" x14ac:dyDescent="0.2">
      <c r="D1684" s="149"/>
      <c r="G1684" s="8"/>
      <c r="H1684" s="17"/>
      <c r="I1684" s="20"/>
      <c r="J1684" s="104"/>
      <c r="N1684"/>
      <c r="O1684" s="2"/>
      <c r="S1684" s="19"/>
      <c r="U1684" s="17"/>
      <c r="V1684" s="17"/>
      <c r="W1684" s="17"/>
    </row>
    <row r="1685" spans="4:23" x14ac:dyDescent="0.2">
      <c r="D1685" s="149"/>
      <c r="G1685" s="8"/>
      <c r="H1685" s="17"/>
      <c r="I1685" s="20"/>
      <c r="J1685" s="104"/>
      <c r="N1685"/>
      <c r="O1685" s="2"/>
      <c r="S1685" s="19"/>
      <c r="U1685" s="17"/>
      <c r="V1685" s="17"/>
      <c r="W1685" s="17"/>
    </row>
    <row r="1686" spans="4:23" x14ac:dyDescent="0.2">
      <c r="D1686" s="149"/>
      <c r="G1686" s="8"/>
      <c r="H1686" s="17"/>
      <c r="I1686" s="20"/>
      <c r="J1686" s="104"/>
      <c r="N1686"/>
      <c r="O1686" s="2"/>
      <c r="S1686" s="19"/>
      <c r="U1686" s="17"/>
      <c r="V1686" s="17"/>
      <c r="W1686" s="17"/>
    </row>
    <row r="1687" spans="4:23" x14ac:dyDescent="0.2">
      <c r="D1687" s="149"/>
      <c r="G1687" s="8"/>
      <c r="H1687" s="17"/>
      <c r="I1687" s="20"/>
      <c r="J1687" s="104"/>
      <c r="N1687"/>
      <c r="O1687" s="2"/>
      <c r="S1687" s="19"/>
      <c r="U1687" s="17"/>
      <c r="V1687" s="17"/>
      <c r="W1687" s="17"/>
    </row>
    <row r="1688" spans="4:23" x14ac:dyDescent="0.2">
      <c r="D1688" s="149"/>
      <c r="G1688" s="8"/>
      <c r="H1688" s="17"/>
      <c r="I1688" s="20"/>
      <c r="J1688" s="104"/>
      <c r="N1688"/>
      <c r="O1688" s="2"/>
      <c r="S1688" s="19"/>
      <c r="U1688" s="17"/>
      <c r="V1688" s="17"/>
      <c r="W1688" s="17"/>
    </row>
    <row r="1689" spans="4:23" x14ac:dyDescent="0.2">
      <c r="D1689" s="149"/>
      <c r="G1689" s="8"/>
      <c r="H1689" s="17"/>
      <c r="I1689" s="20"/>
      <c r="J1689" s="104"/>
      <c r="N1689"/>
      <c r="O1689" s="2"/>
      <c r="S1689" s="19"/>
      <c r="U1689" s="17"/>
      <c r="V1689" s="17"/>
      <c r="W1689" s="17"/>
    </row>
    <row r="1690" spans="4:23" x14ac:dyDescent="0.2">
      <c r="D1690" s="149"/>
      <c r="G1690" s="8"/>
      <c r="H1690" s="17"/>
      <c r="I1690" s="20"/>
      <c r="J1690" s="104"/>
      <c r="N1690"/>
      <c r="O1690" s="2"/>
      <c r="S1690" s="19"/>
      <c r="U1690" s="17"/>
      <c r="V1690" s="17"/>
      <c r="W1690" s="17"/>
    </row>
    <row r="1691" spans="4:23" x14ac:dyDescent="0.2">
      <c r="D1691" s="149"/>
      <c r="G1691" s="8"/>
      <c r="H1691" s="17"/>
      <c r="I1691" s="20"/>
      <c r="J1691" s="104"/>
      <c r="N1691"/>
      <c r="O1691" s="2"/>
      <c r="S1691" s="19"/>
      <c r="U1691" s="17"/>
      <c r="V1691" s="17"/>
      <c r="W1691" s="17"/>
    </row>
    <row r="1692" spans="4:23" x14ac:dyDescent="0.2">
      <c r="D1692" s="149"/>
      <c r="G1692" s="8"/>
      <c r="H1692" s="17"/>
      <c r="I1692" s="20"/>
      <c r="J1692" s="104"/>
      <c r="N1692"/>
      <c r="O1692" s="2"/>
      <c r="S1692" s="19"/>
      <c r="U1692" s="17"/>
      <c r="V1692" s="17"/>
      <c r="W1692" s="17"/>
    </row>
    <row r="1693" spans="4:23" x14ac:dyDescent="0.2">
      <c r="D1693" s="149"/>
      <c r="G1693" s="8"/>
      <c r="H1693" s="17"/>
      <c r="I1693" s="20"/>
      <c r="J1693" s="104"/>
      <c r="N1693"/>
      <c r="O1693" s="2"/>
      <c r="S1693" s="19"/>
      <c r="U1693" s="17"/>
      <c r="V1693" s="17"/>
      <c r="W1693" s="17"/>
    </row>
    <row r="1694" spans="4:23" x14ac:dyDescent="0.2">
      <c r="D1694" s="149"/>
      <c r="G1694" s="8"/>
      <c r="H1694" s="17"/>
      <c r="I1694" s="20"/>
      <c r="J1694" s="104"/>
      <c r="N1694"/>
      <c r="O1694" s="2"/>
      <c r="S1694" s="19"/>
      <c r="U1694" s="17"/>
      <c r="V1694" s="17"/>
      <c r="W1694" s="17"/>
    </row>
    <row r="1695" spans="4:23" x14ac:dyDescent="0.2">
      <c r="D1695" s="149"/>
      <c r="G1695" s="8"/>
      <c r="H1695" s="17"/>
      <c r="I1695" s="20"/>
      <c r="J1695" s="104"/>
      <c r="N1695"/>
      <c r="O1695" s="2"/>
      <c r="S1695" s="19"/>
      <c r="U1695" s="17"/>
      <c r="V1695" s="17"/>
      <c r="W1695" s="17"/>
    </row>
    <row r="1696" spans="4:23" x14ac:dyDescent="0.2">
      <c r="D1696" s="149"/>
      <c r="G1696" s="8"/>
      <c r="H1696" s="17"/>
      <c r="I1696" s="20"/>
      <c r="J1696" s="104"/>
      <c r="N1696"/>
      <c r="O1696" s="2"/>
      <c r="S1696" s="19"/>
      <c r="U1696" s="17"/>
      <c r="V1696" s="17"/>
      <c r="W1696" s="17"/>
    </row>
    <row r="1697" spans="4:23" x14ac:dyDescent="0.2">
      <c r="D1697" s="149"/>
      <c r="G1697" s="8"/>
      <c r="H1697" s="17"/>
      <c r="I1697" s="20"/>
      <c r="J1697" s="104"/>
      <c r="N1697"/>
      <c r="O1697" s="2"/>
      <c r="S1697" s="19"/>
      <c r="U1697" s="17"/>
      <c r="V1697" s="17"/>
      <c r="W1697" s="17"/>
    </row>
    <row r="1698" spans="4:23" x14ac:dyDescent="0.2">
      <c r="D1698" s="149"/>
      <c r="G1698" s="8"/>
      <c r="H1698" s="17"/>
      <c r="I1698" s="20"/>
      <c r="J1698" s="104"/>
      <c r="N1698"/>
      <c r="O1698" s="2"/>
      <c r="S1698" s="19"/>
      <c r="U1698" s="17"/>
      <c r="V1698" s="17"/>
      <c r="W1698" s="17"/>
    </row>
    <row r="1699" spans="4:23" x14ac:dyDescent="0.2">
      <c r="D1699" s="149"/>
      <c r="G1699" s="8"/>
      <c r="H1699" s="17"/>
      <c r="I1699" s="20"/>
      <c r="J1699" s="104"/>
      <c r="N1699"/>
      <c r="O1699" s="2"/>
      <c r="S1699" s="19"/>
      <c r="U1699" s="17"/>
      <c r="V1699" s="17"/>
      <c r="W1699" s="17"/>
    </row>
    <row r="1700" spans="4:23" x14ac:dyDescent="0.2">
      <c r="D1700" s="149"/>
      <c r="G1700" s="8"/>
      <c r="H1700" s="17"/>
      <c r="I1700" s="20"/>
      <c r="J1700" s="104"/>
      <c r="N1700"/>
      <c r="O1700" s="2"/>
      <c r="S1700" s="19"/>
      <c r="U1700" s="17"/>
      <c r="V1700" s="17"/>
      <c r="W1700" s="17"/>
    </row>
    <row r="1701" spans="4:23" x14ac:dyDescent="0.2">
      <c r="D1701" s="149"/>
      <c r="G1701" s="8"/>
      <c r="H1701" s="17"/>
      <c r="I1701" s="20"/>
      <c r="J1701" s="104"/>
      <c r="N1701"/>
      <c r="O1701" s="2"/>
      <c r="S1701" s="19"/>
      <c r="U1701" s="17"/>
      <c r="V1701" s="17"/>
      <c r="W1701" s="17"/>
    </row>
    <row r="1702" spans="4:23" x14ac:dyDescent="0.2">
      <c r="D1702" s="149"/>
      <c r="G1702" s="8"/>
      <c r="H1702" s="17"/>
      <c r="I1702" s="20"/>
      <c r="J1702" s="104"/>
      <c r="N1702"/>
      <c r="O1702" s="2"/>
      <c r="S1702" s="19"/>
      <c r="U1702" s="17"/>
      <c r="V1702" s="17"/>
      <c r="W1702" s="17"/>
    </row>
    <row r="1703" spans="4:23" x14ac:dyDescent="0.2">
      <c r="D1703" s="149"/>
      <c r="G1703" s="8"/>
      <c r="H1703" s="17"/>
      <c r="I1703" s="20"/>
      <c r="J1703" s="104"/>
      <c r="N1703"/>
      <c r="O1703" s="2"/>
      <c r="S1703" s="19"/>
      <c r="U1703" s="17"/>
      <c r="V1703" s="17"/>
      <c r="W1703" s="17"/>
    </row>
    <row r="1704" spans="4:23" x14ac:dyDescent="0.2">
      <c r="D1704" s="149"/>
      <c r="G1704" s="8"/>
      <c r="H1704" s="17"/>
      <c r="I1704" s="20"/>
      <c r="J1704" s="104"/>
      <c r="N1704"/>
      <c r="O1704" s="2"/>
      <c r="S1704" s="19"/>
      <c r="U1704" s="17"/>
      <c r="V1704" s="17"/>
      <c r="W1704" s="17"/>
    </row>
    <row r="1705" spans="4:23" x14ac:dyDescent="0.2">
      <c r="D1705" s="149"/>
      <c r="G1705" s="8"/>
      <c r="H1705" s="17"/>
      <c r="I1705" s="20"/>
      <c r="J1705" s="104"/>
      <c r="N1705"/>
      <c r="O1705" s="2"/>
      <c r="S1705" s="19"/>
      <c r="U1705" s="17"/>
      <c r="V1705" s="17"/>
      <c r="W1705" s="17"/>
    </row>
    <row r="1706" spans="4:23" x14ac:dyDescent="0.2">
      <c r="D1706" s="149"/>
      <c r="G1706" s="8"/>
      <c r="H1706" s="17"/>
      <c r="I1706" s="20"/>
      <c r="J1706" s="104"/>
      <c r="N1706"/>
      <c r="O1706" s="2"/>
      <c r="S1706" s="19"/>
      <c r="U1706" s="17"/>
      <c r="V1706" s="17"/>
      <c r="W1706" s="17"/>
    </row>
    <row r="1707" spans="4:23" x14ac:dyDescent="0.2">
      <c r="D1707" s="149"/>
      <c r="G1707" s="8"/>
      <c r="H1707" s="17"/>
      <c r="I1707" s="20"/>
      <c r="J1707" s="104"/>
      <c r="N1707"/>
      <c r="O1707" s="2"/>
      <c r="S1707" s="19"/>
      <c r="U1707" s="17"/>
      <c r="V1707" s="17"/>
      <c r="W1707" s="17"/>
    </row>
    <row r="1708" spans="4:23" x14ac:dyDescent="0.2">
      <c r="D1708" s="149"/>
      <c r="G1708" s="8"/>
      <c r="H1708" s="17"/>
      <c r="I1708" s="20"/>
      <c r="J1708" s="104"/>
      <c r="N1708"/>
      <c r="O1708" s="2"/>
      <c r="S1708" s="19"/>
      <c r="U1708" s="17"/>
      <c r="V1708" s="17"/>
      <c r="W1708" s="17"/>
    </row>
    <row r="1709" spans="4:23" x14ac:dyDescent="0.2">
      <c r="D1709" s="149"/>
      <c r="G1709" s="8"/>
      <c r="H1709" s="17"/>
      <c r="I1709" s="20"/>
      <c r="J1709" s="104"/>
      <c r="N1709"/>
      <c r="O1709" s="2"/>
      <c r="S1709" s="19"/>
      <c r="U1709" s="17"/>
      <c r="V1709" s="17"/>
      <c r="W1709" s="17"/>
    </row>
    <row r="1710" spans="4:23" x14ac:dyDescent="0.2">
      <c r="D1710" s="149"/>
      <c r="G1710" s="8"/>
      <c r="H1710" s="17"/>
      <c r="I1710" s="20"/>
      <c r="J1710" s="104"/>
      <c r="N1710"/>
      <c r="O1710" s="2"/>
      <c r="S1710" s="19"/>
      <c r="U1710" s="17"/>
      <c r="V1710" s="17"/>
      <c r="W1710" s="17"/>
    </row>
    <row r="1711" spans="4:23" x14ac:dyDescent="0.2">
      <c r="D1711" s="149"/>
      <c r="G1711" s="8"/>
      <c r="H1711" s="17"/>
      <c r="I1711" s="20"/>
      <c r="J1711" s="104"/>
      <c r="N1711"/>
      <c r="O1711" s="2"/>
      <c r="S1711" s="19"/>
      <c r="U1711" s="17"/>
      <c r="V1711" s="17"/>
      <c r="W1711" s="17"/>
    </row>
    <row r="1712" spans="4:23" x14ac:dyDescent="0.2">
      <c r="D1712" s="149"/>
      <c r="G1712" s="8"/>
      <c r="H1712" s="17"/>
      <c r="I1712" s="20"/>
      <c r="J1712" s="104"/>
      <c r="N1712"/>
      <c r="O1712" s="2"/>
      <c r="S1712" s="19"/>
      <c r="U1712" s="17"/>
      <c r="V1712" s="17"/>
      <c r="W1712" s="17"/>
    </row>
    <row r="1713" spans="4:23" x14ac:dyDescent="0.2">
      <c r="D1713" s="149"/>
      <c r="G1713" s="8"/>
      <c r="H1713" s="17"/>
      <c r="I1713" s="20"/>
      <c r="J1713" s="104"/>
      <c r="N1713"/>
      <c r="O1713" s="2"/>
      <c r="S1713" s="19"/>
      <c r="U1713" s="17"/>
      <c r="V1713" s="17"/>
      <c r="W1713" s="17"/>
    </row>
    <row r="1714" spans="4:23" x14ac:dyDescent="0.2">
      <c r="D1714" s="149"/>
      <c r="G1714" s="8"/>
      <c r="H1714" s="17"/>
      <c r="I1714" s="20"/>
      <c r="J1714" s="104"/>
      <c r="N1714"/>
      <c r="O1714" s="2"/>
      <c r="S1714" s="19"/>
      <c r="U1714" s="17"/>
      <c r="V1714" s="17"/>
      <c r="W1714" s="17"/>
    </row>
    <row r="1715" spans="4:23" x14ac:dyDescent="0.2">
      <c r="D1715" s="149"/>
      <c r="G1715" s="8"/>
      <c r="H1715" s="17"/>
      <c r="I1715" s="20"/>
      <c r="J1715" s="104"/>
      <c r="N1715"/>
      <c r="O1715" s="2"/>
      <c r="S1715" s="19"/>
      <c r="U1715" s="17"/>
      <c r="V1715" s="17"/>
      <c r="W1715" s="17"/>
    </row>
    <row r="1716" spans="4:23" x14ac:dyDescent="0.2">
      <c r="D1716" s="149"/>
      <c r="G1716" s="8"/>
      <c r="H1716" s="17"/>
      <c r="I1716" s="20"/>
      <c r="J1716" s="104"/>
      <c r="N1716"/>
      <c r="O1716" s="2"/>
      <c r="S1716" s="19"/>
      <c r="U1716" s="17"/>
      <c r="V1716" s="17"/>
      <c r="W1716" s="17"/>
    </row>
    <row r="1717" spans="4:23" x14ac:dyDescent="0.2">
      <c r="D1717" s="149"/>
      <c r="G1717" s="8"/>
      <c r="H1717" s="17"/>
      <c r="I1717" s="20"/>
      <c r="J1717" s="104"/>
      <c r="N1717"/>
      <c r="O1717" s="2"/>
      <c r="S1717" s="19"/>
      <c r="U1717" s="17"/>
      <c r="V1717" s="17"/>
      <c r="W1717" s="17"/>
    </row>
    <row r="1718" spans="4:23" x14ac:dyDescent="0.2">
      <c r="D1718" s="149"/>
      <c r="G1718" s="8"/>
      <c r="H1718" s="17"/>
      <c r="I1718" s="20"/>
      <c r="J1718" s="104"/>
      <c r="N1718"/>
      <c r="O1718" s="2"/>
      <c r="S1718" s="19"/>
      <c r="U1718" s="17"/>
      <c r="V1718" s="17"/>
      <c r="W1718" s="17"/>
    </row>
    <row r="1719" spans="4:23" x14ac:dyDescent="0.2">
      <c r="D1719" s="149"/>
      <c r="G1719" s="8"/>
      <c r="H1719" s="17"/>
      <c r="I1719" s="20"/>
      <c r="J1719" s="104"/>
      <c r="N1719"/>
      <c r="O1719" s="2"/>
      <c r="S1719" s="19"/>
      <c r="U1719" s="17"/>
      <c r="V1719" s="17"/>
      <c r="W1719" s="17"/>
    </row>
    <row r="1720" spans="4:23" x14ac:dyDescent="0.2">
      <c r="D1720" s="149"/>
      <c r="G1720" s="8"/>
      <c r="H1720" s="17"/>
      <c r="I1720" s="20"/>
      <c r="J1720" s="104"/>
      <c r="N1720"/>
      <c r="O1720" s="2"/>
      <c r="S1720" s="19"/>
      <c r="U1720" s="17"/>
      <c r="V1720" s="17"/>
      <c r="W1720" s="17"/>
    </row>
    <row r="1721" spans="4:23" x14ac:dyDescent="0.2">
      <c r="D1721" s="149"/>
      <c r="G1721" s="8"/>
      <c r="H1721" s="17"/>
      <c r="I1721" s="20"/>
      <c r="J1721" s="104"/>
      <c r="N1721"/>
      <c r="O1721" s="2"/>
      <c r="S1721" s="19"/>
      <c r="U1721" s="17"/>
      <c r="V1721" s="17"/>
      <c r="W1721" s="17"/>
    </row>
    <row r="1722" spans="4:23" x14ac:dyDescent="0.2">
      <c r="D1722" s="149"/>
      <c r="G1722" s="8"/>
      <c r="H1722" s="17"/>
      <c r="I1722" s="20"/>
      <c r="J1722" s="104"/>
      <c r="N1722"/>
      <c r="O1722" s="2"/>
      <c r="S1722" s="19"/>
      <c r="U1722" s="17"/>
      <c r="V1722" s="17"/>
      <c r="W1722" s="17"/>
    </row>
    <row r="1723" spans="4:23" x14ac:dyDescent="0.2">
      <c r="D1723" s="149"/>
      <c r="G1723" s="8"/>
      <c r="H1723" s="17"/>
      <c r="I1723" s="20"/>
      <c r="J1723" s="104"/>
      <c r="N1723"/>
      <c r="O1723" s="2"/>
      <c r="S1723" s="19"/>
      <c r="U1723" s="17"/>
      <c r="V1723" s="17"/>
      <c r="W1723" s="17"/>
    </row>
    <row r="1724" spans="4:23" x14ac:dyDescent="0.2">
      <c r="D1724" s="149"/>
      <c r="G1724" s="8"/>
      <c r="H1724" s="17"/>
      <c r="I1724" s="20"/>
      <c r="J1724" s="104"/>
      <c r="N1724"/>
      <c r="O1724" s="2"/>
      <c r="S1724" s="19"/>
      <c r="U1724" s="17"/>
      <c r="V1724" s="17"/>
      <c r="W1724" s="17"/>
    </row>
    <row r="1725" spans="4:23" x14ac:dyDescent="0.2">
      <c r="D1725" s="149"/>
      <c r="G1725" s="8"/>
      <c r="H1725" s="17"/>
      <c r="I1725" s="20"/>
      <c r="J1725" s="104"/>
      <c r="N1725"/>
      <c r="O1725" s="2"/>
      <c r="S1725" s="19"/>
      <c r="U1725" s="17"/>
      <c r="V1725" s="17"/>
      <c r="W1725" s="17"/>
    </row>
    <row r="1726" spans="4:23" x14ac:dyDescent="0.2">
      <c r="D1726" s="149"/>
      <c r="G1726" s="8"/>
      <c r="H1726" s="17"/>
      <c r="I1726" s="20"/>
      <c r="J1726" s="104"/>
      <c r="N1726"/>
      <c r="O1726" s="2"/>
      <c r="S1726" s="19"/>
      <c r="U1726" s="17"/>
      <c r="V1726" s="17"/>
      <c r="W1726" s="17"/>
    </row>
    <row r="1727" spans="4:23" x14ac:dyDescent="0.2">
      <c r="D1727" s="149"/>
      <c r="G1727" s="8"/>
      <c r="H1727" s="17"/>
      <c r="I1727" s="20"/>
      <c r="J1727" s="104"/>
      <c r="N1727"/>
      <c r="O1727" s="2"/>
      <c r="S1727" s="19"/>
      <c r="U1727" s="17"/>
      <c r="V1727" s="17"/>
      <c r="W1727" s="17"/>
    </row>
    <row r="1728" spans="4:23" x14ac:dyDescent="0.2">
      <c r="D1728" s="149"/>
      <c r="G1728" s="8"/>
      <c r="H1728" s="17"/>
      <c r="I1728" s="20"/>
      <c r="J1728" s="104"/>
      <c r="N1728"/>
      <c r="O1728" s="2"/>
      <c r="S1728" s="19"/>
      <c r="U1728" s="17"/>
      <c r="V1728" s="17"/>
      <c r="W1728" s="17"/>
    </row>
    <row r="1729" spans="4:23" x14ac:dyDescent="0.2">
      <c r="D1729" s="149"/>
      <c r="G1729" s="8"/>
      <c r="H1729" s="17"/>
      <c r="I1729" s="20"/>
      <c r="J1729" s="104"/>
      <c r="N1729"/>
      <c r="O1729" s="2"/>
      <c r="S1729" s="19"/>
      <c r="U1729" s="17"/>
      <c r="V1729" s="17"/>
      <c r="W1729" s="17"/>
    </row>
    <row r="1730" spans="4:23" x14ac:dyDescent="0.2">
      <c r="D1730" s="149"/>
      <c r="G1730" s="8"/>
      <c r="H1730" s="17"/>
      <c r="I1730" s="20"/>
      <c r="J1730" s="104"/>
      <c r="N1730"/>
      <c r="O1730" s="2"/>
      <c r="S1730" s="19"/>
      <c r="U1730" s="17"/>
      <c r="V1730" s="17"/>
      <c r="W1730" s="17"/>
    </row>
    <row r="1731" spans="4:23" x14ac:dyDescent="0.2">
      <c r="D1731" s="149"/>
      <c r="G1731" s="8"/>
      <c r="H1731" s="17"/>
      <c r="I1731" s="20"/>
      <c r="J1731" s="104"/>
      <c r="N1731"/>
      <c r="O1731" s="2"/>
      <c r="S1731" s="19"/>
      <c r="U1731" s="17"/>
      <c r="V1731" s="17"/>
      <c r="W1731" s="17"/>
    </row>
    <row r="1732" spans="4:23" x14ac:dyDescent="0.2">
      <c r="D1732" s="149"/>
      <c r="G1732" s="8"/>
      <c r="H1732" s="17"/>
      <c r="I1732" s="20"/>
      <c r="J1732" s="104"/>
      <c r="N1732"/>
      <c r="O1732" s="2"/>
      <c r="S1732" s="19"/>
      <c r="U1732" s="17"/>
      <c r="V1732" s="17"/>
      <c r="W1732" s="17"/>
    </row>
    <row r="1733" spans="4:23" x14ac:dyDescent="0.2">
      <c r="D1733" s="149"/>
      <c r="G1733" s="8"/>
      <c r="H1733" s="17"/>
      <c r="I1733" s="20"/>
      <c r="J1733" s="104"/>
      <c r="N1733"/>
      <c r="O1733" s="2"/>
      <c r="S1733" s="19"/>
      <c r="U1733" s="17"/>
      <c r="V1733" s="17"/>
      <c r="W1733" s="17"/>
    </row>
    <row r="1734" spans="4:23" x14ac:dyDescent="0.2">
      <c r="D1734" s="149"/>
      <c r="G1734" s="8"/>
      <c r="H1734" s="17"/>
      <c r="I1734" s="20"/>
      <c r="J1734" s="104"/>
      <c r="N1734"/>
      <c r="O1734" s="2"/>
      <c r="S1734" s="19"/>
      <c r="U1734" s="17"/>
      <c r="V1734" s="17"/>
      <c r="W1734" s="17"/>
    </row>
    <row r="1735" spans="4:23" x14ac:dyDescent="0.2">
      <c r="D1735" s="149"/>
      <c r="G1735" s="8"/>
      <c r="H1735" s="17"/>
      <c r="I1735" s="20"/>
      <c r="J1735" s="104"/>
      <c r="N1735"/>
      <c r="O1735" s="2"/>
      <c r="S1735" s="19"/>
      <c r="U1735" s="17"/>
      <c r="V1735" s="17"/>
      <c r="W1735" s="17"/>
    </row>
    <row r="1736" spans="4:23" x14ac:dyDescent="0.2">
      <c r="D1736" s="149"/>
      <c r="G1736" s="8"/>
      <c r="H1736" s="17"/>
      <c r="I1736" s="20"/>
      <c r="J1736" s="104"/>
      <c r="N1736"/>
      <c r="O1736" s="2"/>
      <c r="S1736" s="19"/>
      <c r="U1736" s="17"/>
      <c r="V1736" s="17"/>
      <c r="W1736" s="17"/>
    </row>
    <row r="1737" spans="4:23" x14ac:dyDescent="0.2">
      <c r="D1737" s="149"/>
      <c r="G1737" s="8"/>
      <c r="H1737" s="17"/>
      <c r="I1737" s="20"/>
      <c r="J1737" s="104"/>
      <c r="N1737"/>
      <c r="O1737" s="2"/>
      <c r="S1737" s="19"/>
      <c r="U1737" s="17"/>
      <c r="V1737" s="17"/>
      <c r="W1737" s="17"/>
    </row>
    <row r="1738" spans="4:23" x14ac:dyDescent="0.2">
      <c r="D1738" s="149"/>
      <c r="G1738" s="8"/>
      <c r="H1738" s="17"/>
      <c r="I1738" s="20"/>
      <c r="J1738" s="104"/>
      <c r="N1738"/>
      <c r="O1738" s="2"/>
      <c r="S1738" s="19"/>
      <c r="U1738" s="17"/>
      <c r="V1738" s="17"/>
      <c r="W1738" s="17"/>
    </row>
    <row r="1739" spans="4:23" x14ac:dyDescent="0.2">
      <c r="D1739" s="149"/>
      <c r="G1739" s="8"/>
      <c r="H1739" s="17"/>
      <c r="I1739" s="20"/>
      <c r="J1739" s="104"/>
      <c r="N1739"/>
      <c r="O1739" s="2"/>
      <c r="S1739" s="19"/>
      <c r="U1739" s="17"/>
      <c r="V1739" s="17"/>
      <c r="W1739" s="17"/>
    </row>
    <row r="1740" spans="4:23" x14ac:dyDescent="0.2">
      <c r="D1740" s="149"/>
      <c r="G1740" s="8"/>
      <c r="H1740" s="17"/>
      <c r="I1740" s="20"/>
      <c r="J1740" s="104"/>
      <c r="N1740"/>
      <c r="O1740" s="2"/>
      <c r="S1740" s="19"/>
      <c r="U1740" s="17"/>
      <c r="V1740" s="17"/>
      <c r="W1740" s="17"/>
    </row>
    <row r="1741" spans="4:23" x14ac:dyDescent="0.2">
      <c r="D1741" s="149"/>
      <c r="G1741" s="8"/>
      <c r="H1741" s="17"/>
      <c r="I1741" s="20"/>
      <c r="J1741" s="104"/>
      <c r="N1741"/>
      <c r="O1741" s="2"/>
      <c r="S1741" s="19"/>
      <c r="U1741" s="17"/>
      <c r="V1741" s="17"/>
      <c r="W1741" s="17"/>
    </row>
    <row r="1742" spans="4:23" x14ac:dyDescent="0.2">
      <c r="D1742" s="149"/>
      <c r="G1742" s="8"/>
      <c r="H1742" s="17"/>
      <c r="I1742" s="20"/>
      <c r="J1742" s="104"/>
      <c r="N1742"/>
      <c r="O1742" s="2"/>
      <c r="S1742" s="19"/>
      <c r="U1742" s="17"/>
      <c r="V1742" s="17"/>
      <c r="W1742" s="17"/>
    </row>
    <row r="1743" spans="4:23" x14ac:dyDescent="0.2">
      <c r="D1743" s="149"/>
      <c r="G1743" s="8"/>
      <c r="H1743" s="17"/>
      <c r="I1743" s="20"/>
      <c r="J1743" s="104"/>
      <c r="N1743"/>
      <c r="O1743" s="2"/>
      <c r="S1743" s="19"/>
      <c r="U1743" s="17"/>
      <c r="V1743" s="17"/>
      <c r="W1743" s="17"/>
    </row>
    <row r="1744" spans="4:23" x14ac:dyDescent="0.2">
      <c r="D1744" s="149"/>
      <c r="G1744" s="8"/>
      <c r="H1744" s="17"/>
      <c r="I1744" s="20"/>
      <c r="J1744" s="104"/>
      <c r="N1744"/>
      <c r="O1744" s="2"/>
      <c r="S1744" s="19"/>
      <c r="U1744" s="17"/>
      <c r="V1744" s="17"/>
      <c r="W1744" s="17"/>
    </row>
    <row r="1745" spans="4:23" x14ac:dyDescent="0.2">
      <c r="D1745" s="149"/>
      <c r="G1745" s="8"/>
      <c r="H1745" s="17"/>
      <c r="I1745" s="20"/>
      <c r="J1745" s="104"/>
      <c r="N1745"/>
      <c r="O1745" s="2"/>
      <c r="S1745" s="19"/>
      <c r="U1745" s="17"/>
      <c r="V1745" s="17"/>
      <c r="W1745" s="17"/>
    </row>
    <row r="1746" spans="4:23" x14ac:dyDescent="0.2">
      <c r="D1746" s="149"/>
      <c r="G1746" s="8"/>
      <c r="H1746" s="17"/>
      <c r="I1746" s="20"/>
      <c r="J1746" s="104"/>
      <c r="N1746"/>
      <c r="O1746" s="2"/>
      <c r="S1746" s="19"/>
      <c r="U1746" s="17"/>
      <c r="V1746" s="17"/>
      <c r="W1746" s="17"/>
    </row>
    <row r="1747" spans="4:23" x14ac:dyDescent="0.2">
      <c r="D1747" s="149"/>
      <c r="G1747" s="8"/>
      <c r="H1747" s="17"/>
      <c r="I1747" s="20"/>
      <c r="J1747" s="104"/>
      <c r="N1747"/>
      <c r="O1747" s="2"/>
      <c r="S1747" s="19"/>
      <c r="U1747" s="17"/>
      <c r="V1747" s="17"/>
      <c r="W1747" s="17"/>
    </row>
    <row r="1748" spans="4:23" x14ac:dyDescent="0.2">
      <c r="D1748" s="149"/>
      <c r="G1748" s="8"/>
      <c r="H1748" s="17"/>
      <c r="I1748" s="20"/>
      <c r="J1748" s="104"/>
      <c r="N1748"/>
      <c r="O1748" s="2"/>
      <c r="S1748" s="19"/>
      <c r="U1748" s="17"/>
      <c r="V1748" s="17"/>
      <c r="W1748" s="17"/>
    </row>
    <row r="1749" spans="4:23" x14ac:dyDescent="0.2">
      <c r="D1749" s="149"/>
      <c r="G1749" s="8"/>
      <c r="H1749" s="17"/>
      <c r="I1749" s="20"/>
      <c r="J1749" s="104"/>
      <c r="N1749"/>
      <c r="O1749" s="2"/>
      <c r="S1749" s="19"/>
      <c r="U1749" s="17"/>
      <c r="V1749" s="17"/>
      <c r="W1749" s="17"/>
    </row>
    <row r="1750" spans="4:23" x14ac:dyDescent="0.2">
      <c r="D1750" s="149"/>
      <c r="G1750" s="8"/>
      <c r="H1750" s="17"/>
      <c r="I1750" s="20"/>
      <c r="J1750" s="104"/>
      <c r="N1750"/>
      <c r="O1750" s="2"/>
      <c r="S1750" s="19"/>
      <c r="U1750" s="17"/>
      <c r="V1750" s="17"/>
      <c r="W1750" s="17"/>
    </row>
    <row r="1751" spans="4:23" x14ac:dyDescent="0.2">
      <c r="D1751" s="149"/>
      <c r="G1751" s="8"/>
      <c r="H1751" s="17"/>
      <c r="I1751" s="20"/>
      <c r="J1751" s="104"/>
      <c r="N1751"/>
      <c r="O1751" s="2"/>
      <c r="S1751" s="19"/>
      <c r="U1751" s="17"/>
      <c r="V1751" s="17"/>
      <c r="W1751" s="17"/>
    </row>
    <row r="1752" spans="4:23" x14ac:dyDescent="0.2">
      <c r="D1752" s="149"/>
      <c r="G1752" s="8"/>
      <c r="H1752" s="17"/>
      <c r="I1752" s="20"/>
      <c r="J1752" s="104"/>
      <c r="N1752"/>
      <c r="O1752" s="2"/>
      <c r="S1752" s="19"/>
      <c r="U1752" s="17"/>
      <c r="V1752" s="17"/>
      <c r="W1752" s="17"/>
    </row>
    <row r="1753" spans="4:23" x14ac:dyDescent="0.2">
      <c r="D1753" s="149"/>
      <c r="G1753" s="8"/>
      <c r="H1753" s="17"/>
      <c r="I1753" s="20"/>
      <c r="J1753" s="104"/>
      <c r="N1753"/>
      <c r="O1753" s="2"/>
      <c r="S1753" s="19"/>
      <c r="U1753" s="17"/>
      <c r="V1753" s="17"/>
      <c r="W1753" s="17"/>
    </row>
    <row r="1754" spans="4:23" x14ac:dyDescent="0.2">
      <c r="D1754" s="149"/>
      <c r="G1754" s="8"/>
      <c r="H1754" s="17"/>
      <c r="I1754" s="20"/>
      <c r="J1754" s="104"/>
      <c r="N1754"/>
      <c r="O1754" s="2"/>
      <c r="S1754" s="19"/>
      <c r="U1754" s="17"/>
      <c r="V1754" s="17"/>
      <c r="W1754" s="17"/>
    </row>
    <row r="1755" spans="4:23" x14ac:dyDescent="0.2">
      <c r="D1755" s="149"/>
      <c r="G1755" s="8"/>
      <c r="H1755" s="17"/>
      <c r="I1755" s="20"/>
      <c r="J1755" s="104"/>
      <c r="N1755"/>
      <c r="O1755" s="2"/>
      <c r="S1755" s="19"/>
      <c r="U1755" s="17"/>
      <c r="V1755" s="17"/>
      <c r="W1755" s="17"/>
    </row>
    <row r="1756" spans="4:23" x14ac:dyDescent="0.2">
      <c r="D1756" s="149"/>
      <c r="G1756" s="8"/>
      <c r="H1756" s="17"/>
      <c r="I1756" s="20"/>
      <c r="J1756" s="104"/>
      <c r="N1756"/>
      <c r="O1756" s="2"/>
      <c r="S1756" s="19"/>
      <c r="U1756" s="17"/>
      <c r="V1756" s="17"/>
      <c r="W1756" s="17"/>
    </row>
    <row r="1757" spans="4:23" x14ac:dyDescent="0.2">
      <c r="D1757" s="149"/>
      <c r="G1757" s="8"/>
      <c r="H1757" s="17"/>
      <c r="I1757" s="20"/>
      <c r="J1757" s="104"/>
      <c r="N1757"/>
      <c r="O1757" s="2"/>
      <c r="S1757" s="19"/>
      <c r="U1757" s="17"/>
      <c r="V1757" s="17"/>
      <c r="W1757" s="17"/>
    </row>
    <row r="1758" spans="4:23" x14ac:dyDescent="0.2">
      <c r="D1758" s="149"/>
      <c r="G1758" s="8"/>
      <c r="H1758" s="17"/>
      <c r="I1758" s="20"/>
      <c r="J1758" s="104"/>
      <c r="N1758"/>
      <c r="O1758" s="2"/>
      <c r="S1758" s="19"/>
      <c r="U1758" s="17"/>
      <c r="V1758" s="17"/>
      <c r="W1758" s="17"/>
    </row>
    <row r="1759" spans="4:23" x14ac:dyDescent="0.2">
      <c r="D1759" s="149"/>
      <c r="G1759" s="8"/>
      <c r="H1759" s="17"/>
      <c r="I1759" s="20"/>
      <c r="J1759" s="104"/>
      <c r="N1759"/>
      <c r="O1759" s="2"/>
      <c r="S1759" s="19"/>
      <c r="U1759" s="17"/>
      <c r="V1759" s="17"/>
      <c r="W1759" s="17"/>
    </row>
    <row r="1760" spans="4:23" x14ac:dyDescent="0.2">
      <c r="D1760" s="149"/>
      <c r="G1760" s="8"/>
      <c r="H1760" s="17"/>
      <c r="I1760" s="20"/>
      <c r="J1760" s="104"/>
      <c r="N1760"/>
      <c r="O1760" s="2"/>
      <c r="S1760" s="19"/>
      <c r="U1760" s="17"/>
      <c r="V1760" s="17"/>
      <c r="W1760" s="17"/>
    </row>
    <row r="1761" spans="4:23" x14ac:dyDescent="0.2">
      <c r="D1761" s="149"/>
      <c r="G1761" s="8"/>
      <c r="H1761" s="17"/>
      <c r="I1761" s="20"/>
      <c r="J1761" s="104"/>
      <c r="N1761"/>
      <c r="O1761" s="2"/>
      <c r="S1761" s="19"/>
      <c r="U1761" s="17"/>
      <c r="V1761" s="17"/>
      <c r="W1761" s="17"/>
    </row>
    <row r="1762" spans="4:23" x14ac:dyDescent="0.2">
      <c r="D1762" s="149"/>
      <c r="G1762" s="8"/>
      <c r="H1762" s="17"/>
      <c r="I1762" s="20"/>
      <c r="J1762" s="104"/>
      <c r="N1762"/>
      <c r="O1762" s="2"/>
      <c r="S1762" s="19"/>
      <c r="U1762" s="17"/>
      <c r="V1762" s="17"/>
      <c r="W1762" s="17"/>
    </row>
    <row r="1763" spans="4:23" x14ac:dyDescent="0.2">
      <c r="D1763" s="149"/>
      <c r="G1763" s="8"/>
      <c r="H1763" s="17"/>
      <c r="I1763" s="20"/>
      <c r="J1763" s="104"/>
      <c r="N1763"/>
      <c r="O1763" s="2"/>
      <c r="S1763" s="19"/>
      <c r="U1763" s="17"/>
      <c r="V1763" s="17"/>
      <c r="W1763" s="17"/>
    </row>
    <row r="1764" spans="4:23" x14ac:dyDescent="0.2">
      <c r="D1764" s="149"/>
      <c r="G1764" s="8"/>
      <c r="H1764" s="17"/>
      <c r="I1764" s="20"/>
      <c r="J1764" s="104"/>
      <c r="N1764"/>
      <c r="O1764" s="2"/>
      <c r="S1764" s="19"/>
      <c r="U1764" s="17"/>
      <c r="V1764" s="17"/>
      <c r="W1764" s="17"/>
    </row>
    <row r="1765" spans="4:23" x14ac:dyDescent="0.2">
      <c r="D1765" s="149"/>
      <c r="G1765" s="8"/>
      <c r="H1765" s="17"/>
      <c r="I1765" s="20"/>
      <c r="J1765" s="104"/>
      <c r="N1765"/>
      <c r="O1765" s="2"/>
      <c r="S1765" s="19"/>
      <c r="U1765" s="17"/>
      <c r="V1765" s="17"/>
      <c r="W1765" s="17"/>
    </row>
    <row r="1766" spans="4:23" x14ac:dyDescent="0.2">
      <c r="D1766" s="149"/>
      <c r="G1766" s="8"/>
      <c r="H1766" s="17"/>
      <c r="I1766" s="20"/>
      <c r="J1766" s="104"/>
      <c r="N1766"/>
      <c r="O1766" s="2"/>
      <c r="S1766" s="19"/>
      <c r="U1766" s="17"/>
      <c r="V1766" s="17"/>
      <c r="W1766" s="17"/>
    </row>
    <row r="1767" spans="4:23" x14ac:dyDescent="0.2">
      <c r="D1767" s="149"/>
      <c r="G1767" s="8"/>
      <c r="H1767" s="17"/>
      <c r="I1767" s="20"/>
      <c r="J1767" s="104"/>
      <c r="N1767"/>
      <c r="O1767" s="2"/>
      <c r="S1767" s="19"/>
      <c r="U1767" s="17"/>
      <c r="V1767" s="17"/>
      <c r="W1767" s="17"/>
    </row>
    <row r="1768" spans="4:23" x14ac:dyDescent="0.2">
      <c r="D1768" s="149"/>
      <c r="G1768" s="8"/>
      <c r="H1768" s="17"/>
      <c r="I1768" s="20"/>
      <c r="J1768" s="104"/>
      <c r="N1768"/>
      <c r="O1768" s="2"/>
      <c r="S1768" s="19"/>
      <c r="U1768" s="17"/>
      <c r="V1768" s="17"/>
      <c r="W1768" s="17"/>
    </row>
    <row r="1769" spans="4:23" x14ac:dyDescent="0.2">
      <c r="D1769" s="149"/>
      <c r="G1769" s="8"/>
      <c r="H1769" s="17"/>
      <c r="I1769" s="20"/>
      <c r="J1769" s="104"/>
      <c r="N1769"/>
      <c r="O1769" s="2"/>
      <c r="S1769" s="19"/>
      <c r="U1769" s="17"/>
      <c r="V1769" s="17"/>
      <c r="W1769" s="17"/>
    </row>
    <row r="1770" spans="4:23" x14ac:dyDescent="0.2">
      <c r="D1770" s="149"/>
      <c r="G1770" s="8"/>
      <c r="H1770" s="17"/>
      <c r="I1770" s="20"/>
      <c r="J1770" s="104"/>
      <c r="N1770"/>
      <c r="O1770" s="2"/>
      <c r="S1770" s="19"/>
      <c r="U1770" s="17"/>
      <c r="V1770" s="17"/>
      <c r="W1770" s="17"/>
    </row>
    <row r="1771" spans="4:23" x14ac:dyDescent="0.2">
      <c r="D1771" s="149"/>
      <c r="G1771" s="8"/>
      <c r="H1771" s="17"/>
      <c r="I1771" s="20"/>
      <c r="J1771" s="104"/>
      <c r="N1771"/>
      <c r="O1771" s="2"/>
      <c r="S1771" s="19"/>
      <c r="U1771" s="17"/>
      <c r="V1771" s="17"/>
      <c r="W1771" s="17"/>
    </row>
    <row r="1772" spans="4:23" x14ac:dyDescent="0.2">
      <c r="D1772" s="149"/>
      <c r="G1772" s="8"/>
      <c r="H1772" s="17"/>
      <c r="I1772" s="20"/>
      <c r="J1772" s="104"/>
      <c r="N1772"/>
      <c r="O1772" s="2"/>
      <c r="S1772" s="19"/>
      <c r="U1772" s="17"/>
      <c r="V1772" s="17"/>
      <c r="W1772" s="17"/>
    </row>
    <row r="1773" spans="4:23" x14ac:dyDescent="0.2">
      <c r="D1773" s="149"/>
      <c r="G1773" s="8"/>
      <c r="H1773" s="17"/>
      <c r="I1773" s="20"/>
      <c r="J1773" s="104"/>
      <c r="N1773"/>
      <c r="O1773" s="2"/>
      <c r="S1773" s="19"/>
      <c r="U1773" s="17"/>
      <c r="V1773" s="17"/>
      <c r="W1773" s="17"/>
    </row>
    <row r="1774" spans="4:23" x14ac:dyDescent="0.2">
      <c r="D1774" s="149"/>
      <c r="G1774" s="8"/>
      <c r="H1774" s="17"/>
      <c r="I1774" s="20"/>
      <c r="J1774" s="104"/>
      <c r="N1774"/>
      <c r="O1774" s="2"/>
      <c r="S1774" s="19"/>
      <c r="U1774" s="17"/>
      <c r="V1774" s="17"/>
      <c r="W1774" s="17"/>
    </row>
    <row r="1775" spans="4:23" x14ac:dyDescent="0.2">
      <c r="D1775" s="149"/>
      <c r="G1775" s="8"/>
      <c r="H1775" s="17"/>
      <c r="I1775" s="20"/>
      <c r="J1775" s="104"/>
      <c r="N1775"/>
      <c r="O1775" s="2"/>
      <c r="S1775" s="19"/>
      <c r="U1775" s="17"/>
      <c r="V1775" s="17"/>
      <c r="W1775" s="17"/>
    </row>
    <row r="1776" spans="4:23" x14ac:dyDescent="0.2">
      <c r="D1776" s="149"/>
      <c r="G1776" s="8"/>
      <c r="H1776" s="17"/>
      <c r="I1776" s="20"/>
      <c r="J1776" s="104"/>
      <c r="N1776"/>
      <c r="O1776" s="2"/>
      <c r="S1776" s="19"/>
      <c r="U1776" s="17"/>
      <c r="V1776" s="17"/>
      <c r="W1776" s="17"/>
    </row>
    <row r="1777" spans="4:23" x14ac:dyDescent="0.2">
      <c r="D1777" s="149"/>
      <c r="G1777" s="8"/>
      <c r="H1777" s="17"/>
      <c r="I1777" s="20"/>
      <c r="J1777" s="104"/>
      <c r="N1777"/>
      <c r="O1777" s="2"/>
      <c r="S1777" s="19"/>
      <c r="U1777" s="17"/>
      <c r="V1777" s="17"/>
      <c r="W1777" s="17"/>
    </row>
    <row r="1778" spans="4:23" x14ac:dyDescent="0.2">
      <c r="D1778" s="149"/>
      <c r="G1778" s="8"/>
      <c r="H1778" s="17"/>
      <c r="I1778" s="20"/>
      <c r="J1778" s="104"/>
      <c r="N1778"/>
      <c r="O1778" s="2"/>
      <c r="S1778" s="19"/>
      <c r="U1778" s="17"/>
      <c r="V1778" s="17"/>
      <c r="W1778" s="17"/>
    </row>
    <row r="1779" spans="4:23" x14ac:dyDescent="0.2">
      <c r="D1779" s="149"/>
      <c r="G1779" s="8"/>
      <c r="H1779" s="17"/>
      <c r="I1779" s="20"/>
      <c r="J1779" s="104"/>
      <c r="N1779"/>
      <c r="O1779" s="2"/>
      <c r="S1779" s="19"/>
      <c r="U1779" s="17"/>
      <c r="V1779" s="17"/>
      <c r="W1779" s="17"/>
    </row>
    <row r="1780" spans="4:23" x14ac:dyDescent="0.2">
      <c r="D1780" s="149"/>
      <c r="G1780" s="8"/>
      <c r="H1780" s="17"/>
      <c r="I1780" s="20"/>
      <c r="J1780" s="104"/>
      <c r="N1780"/>
      <c r="O1780" s="2"/>
      <c r="S1780" s="19"/>
      <c r="U1780" s="17"/>
      <c r="V1780" s="17"/>
      <c r="W1780" s="17"/>
    </row>
    <row r="1781" spans="4:23" x14ac:dyDescent="0.2">
      <c r="D1781" s="149"/>
      <c r="G1781" s="8"/>
      <c r="H1781" s="17"/>
      <c r="I1781" s="20"/>
      <c r="J1781" s="104"/>
      <c r="N1781"/>
      <c r="O1781" s="2"/>
      <c r="S1781" s="19"/>
      <c r="U1781" s="17"/>
      <c r="V1781" s="17"/>
      <c r="W1781" s="17"/>
    </row>
    <row r="1782" spans="4:23" x14ac:dyDescent="0.2">
      <c r="D1782" s="149"/>
      <c r="G1782" s="8"/>
      <c r="H1782" s="17"/>
      <c r="I1782" s="20"/>
      <c r="J1782" s="104"/>
      <c r="N1782"/>
      <c r="O1782" s="2"/>
      <c r="S1782" s="19"/>
      <c r="U1782" s="17"/>
      <c r="V1782" s="17"/>
      <c r="W1782" s="17"/>
    </row>
    <row r="1783" spans="4:23" x14ac:dyDescent="0.2">
      <c r="D1783" s="149"/>
      <c r="G1783" s="8"/>
      <c r="H1783" s="17"/>
      <c r="I1783" s="20"/>
      <c r="J1783" s="104"/>
      <c r="N1783"/>
      <c r="O1783" s="2"/>
      <c r="S1783" s="19"/>
      <c r="U1783" s="17"/>
      <c r="V1783" s="17"/>
      <c r="W1783" s="17"/>
    </row>
    <row r="1784" spans="4:23" x14ac:dyDescent="0.2">
      <c r="D1784" s="149"/>
      <c r="G1784" s="8"/>
      <c r="H1784" s="17"/>
      <c r="I1784" s="20"/>
      <c r="J1784" s="104"/>
      <c r="N1784"/>
      <c r="O1784" s="2"/>
      <c r="S1784" s="19"/>
      <c r="U1784" s="17"/>
      <c r="V1784" s="17"/>
      <c r="W1784" s="17"/>
    </row>
    <row r="1785" spans="4:23" x14ac:dyDescent="0.2">
      <c r="D1785" s="149"/>
      <c r="G1785" s="8"/>
      <c r="H1785" s="17"/>
      <c r="I1785" s="20"/>
      <c r="J1785" s="104"/>
      <c r="N1785"/>
      <c r="O1785" s="2"/>
      <c r="S1785" s="19"/>
      <c r="U1785" s="17"/>
      <c r="V1785" s="17"/>
      <c r="W1785" s="17"/>
    </row>
    <row r="1786" spans="4:23" x14ac:dyDescent="0.2">
      <c r="D1786" s="149"/>
      <c r="G1786" s="8"/>
      <c r="H1786" s="17"/>
      <c r="I1786" s="20"/>
      <c r="J1786" s="104"/>
      <c r="N1786"/>
      <c r="O1786" s="2"/>
      <c r="S1786" s="19"/>
      <c r="U1786" s="17"/>
      <c r="V1786" s="17"/>
      <c r="W1786" s="17"/>
    </row>
    <row r="1787" spans="4:23" x14ac:dyDescent="0.2">
      <c r="D1787" s="149"/>
      <c r="G1787" s="8"/>
      <c r="H1787" s="17"/>
      <c r="I1787" s="20"/>
      <c r="J1787" s="104"/>
      <c r="N1787"/>
      <c r="O1787" s="2"/>
      <c r="S1787" s="19"/>
      <c r="U1787" s="17"/>
      <c r="V1787" s="17"/>
      <c r="W1787" s="17"/>
    </row>
    <row r="1788" spans="4:23" x14ac:dyDescent="0.2">
      <c r="D1788" s="149"/>
      <c r="G1788" s="8"/>
      <c r="H1788" s="17"/>
      <c r="I1788" s="20"/>
      <c r="J1788" s="104"/>
      <c r="N1788"/>
      <c r="O1788" s="2"/>
      <c r="S1788" s="19"/>
      <c r="U1788" s="17"/>
      <c r="V1788" s="17"/>
      <c r="W1788" s="17"/>
    </row>
    <row r="1789" spans="4:23" x14ac:dyDescent="0.2">
      <c r="D1789" s="149"/>
      <c r="G1789" s="8"/>
      <c r="H1789" s="17"/>
      <c r="I1789" s="20"/>
      <c r="J1789" s="104"/>
      <c r="N1789"/>
      <c r="O1789" s="2"/>
      <c r="S1789" s="19"/>
      <c r="U1789" s="17"/>
      <c r="V1789" s="17"/>
      <c r="W1789" s="17"/>
    </row>
    <row r="1790" spans="4:23" x14ac:dyDescent="0.2">
      <c r="D1790" s="149"/>
      <c r="G1790" s="8"/>
      <c r="H1790" s="17"/>
      <c r="I1790" s="20"/>
      <c r="J1790" s="104"/>
      <c r="N1790"/>
      <c r="O1790" s="2"/>
      <c r="S1790" s="19"/>
      <c r="U1790" s="17"/>
      <c r="V1790" s="17"/>
      <c r="W1790" s="17"/>
    </row>
    <row r="1791" spans="4:23" x14ac:dyDescent="0.2">
      <c r="D1791" s="149"/>
      <c r="G1791" s="8"/>
      <c r="H1791" s="17"/>
      <c r="I1791" s="20"/>
      <c r="J1791" s="104"/>
      <c r="N1791"/>
      <c r="O1791" s="2"/>
      <c r="S1791" s="19"/>
      <c r="U1791" s="17"/>
      <c r="V1791" s="17"/>
      <c r="W1791" s="17"/>
    </row>
    <row r="1792" spans="4:23" x14ac:dyDescent="0.2">
      <c r="D1792" s="149"/>
      <c r="G1792" s="8"/>
      <c r="H1792" s="17"/>
      <c r="I1792" s="20"/>
      <c r="J1792" s="104"/>
      <c r="N1792"/>
      <c r="O1792" s="2"/>
      <c r="S1792" s="19"/>
      <c r="U1792" s="17"/>
      <c r="V1792" s="17"/>
      <c r="W1792" s="17"/>
    </row>
    <row r="1793" spans="4:23" x14ac:dyDescent="0.2">
      <c r="D1793" s="149"/>
      <c r="G1793" s="8"/>
      <c r="H1793" s="17"/>
      <c r="I1793" s="20"/>
      <c r="J1793" s="104"/>
      <c r="N1793"/>
      <c r="O1793" s="2"/>
      <c r="S1793" s="19"/>
      <c r="U1793" s="17"/>
      <c r="V1793" s="17"/>
      <c r="W1793" s="17"/>
    </row>
    <row r="1794" spans="4:23" x14ac:dyDescent="0.2">
      <c r="D1794" s="149"/>
      <c r="G1794" s="8"/>
      <c r="H1794" s="17"/>
      <c r="I1794" s="20"/>
      <c r="J1794" s="104"/>
      <c r="N1794"/>
      <c r="O1794" s="2"/>
      <c r="S1794" s="19"/>
      <c r="U1794" s="17"/>
      <c r="V1794" s="17"/>
      <c r="W1794" s="17"/>
    </row>
    <row r="1795" spans="4:23" x14ac:dyDescent="0.2">
      <c r="D1795" s="149"/>
      <c r="G1795" s="8"/>
      <c r="H1795" s="17"/>
      <c r="I1795" s="20"/>
      <c r="J1795" s="104"/>
      <c r="N1795"/>
      <c r="O1795" s="2"/>
      <c r="S1795" s="19"/>
      <c r="U1795" s="17"/>
      <c r="V1795" s="17"/>
      <c r="W1795" s="17"/>
    </row>
    <row r="1796" spans="4:23" x14ac:dyDescent="0.2">
      <c r="D1796" s="149"/>
      <c r="G1796" s="8"/>
      <c r="H1796" s="17"/>
      <c r="I1796" s="20"/>
      <c r="J1796" s="104"/>
      <c r="N1796"/>
      <c r="O1796" s="2"/>
      <c r="S1796" s="19"/>
      <c r="U1796" s="17"/>
      <c r="V1796" s="17"/>
      <c r="W1796" s="17"/>
    </row>
    <row r="1797" spans="4:23" x14ac:dyDescent="0.2">
      <c r="D1797" s="149"/>
      <c r="G1797" s="8"/>
      <c r="H1797" s="17"/>
      <c r="I1797" s="20"/>
      <c r="J1797" s="104"/>
      <c r="N1797"/>
      <c r="O1797" s="2"/>
      <c r="S1797" s="19"/>
      <c r="U1797" s="17"/>
      <c r="V1797" s="17"/>
      <c r="W1797" s="17"/>
    </row>
    <row r="1798" spans="4:23" x14ac:dyDescent="0.2">
      <c r="D1798" s="149"/>
      <c r="G1798" s="8"/>
      <c r="H1798" s="17"/>
      <c r="I1798" s="20"/>
      <c r="J1798" s="104"/>
      <c r="N1798"/>
      <c r="O1798" s="2"/>
      <c r="S1798" s="19"/>
      <c r="U1798" s="17"/>
      <c r="V1798" s="17"/>
      <c r="W1798" s="17"/>
    </row>
    <row r="1799" spans="4:23" x14ac:dyDescent="0.2">
      <c r="D1799" s="149"/>
      <c r="G1799" s="8"/>
      <c r="H1799" s="17"/>
      <c r="I1799" s="20"/>
      <c r="J1799" s="104"/>
      <c r="N1799"/>
      <c r="O1799" s="2"/>
      <c r="S1799" s="19"/>
      <c r="U1799" s="17"/>
      <c r="V1799" s="17"/>
      <c r="W1799" s="17"/>
    </row>
    <row r="1800" spans="4:23" x14ac:dyDescent="0.2">
      <c r="D1800" s="149"/>
      <c r="G1800" s="8"/>
      <c r="H1800" s="17"/>
      <c r="I1800" s="20"/>
      <c r="J1800" s="104"/>
      <c r="N1800"/>
      <c r="O1800" s="2"/>
      <c r="S1800" s="19"/>
      <c r="U1800" s="17"/>
      <c r="V1800" s="17"/>
      <c r="W1800" s="17"/>
    </row>
    <row r="1801" spans="4:23" x14ac:dyDescent="0.2">
      <c r="D1801" s="149"/>
      <c r="G1801" s="8"/>
      <c r="H1801" s="17"/>
      <c r="I1801" s="20"/>
      <c r="J1801" s="104"/>
      <c r="N1801"/>
      <c r="O1801" s="2"/>
      <c r="S1801" s="19"/>
      <c r="U1801" s="17"/>
      <c r="V1801" s="17"/>
      <c r="W1801" s="17"/>
    </row>
    <row r="1802" spans="4:23" x14ac:dyDescent="0.2">
      <c r="D1802" s="149"/>
      <c r="G1802" s="8"/>
      <c r="H1802" s="17"/>
      <c r="I1802" s="20"/>
      <c r="J1802" s="104"/>
      <c r="N1802"/>
      <c r="O1802" s="2"/>
      <c r="S1802" s="19"/>
      <c r="U1802" s="17"/>
      <c r="V1802" s="17"/>
      <c r="W1802" s="17"/>
    </row>
    <row r="1803" spans="4:23" x14ac:dyDescent="0.2">
      <c r="D1803" s="149"/>
      <c r="G1803" s="8"/>
      <c r="H1803" s="17"/>
      <c r="I1803" s="20"/>
      <c r="J1803" s="104"/>
      <c r="N1803"/>
      <c r="O1803" s="2"/>
      <c r="S1803" s="19"/>
      <c r="U1803" s="17"/>
      <c r="V1803" s="17"/>
      <c r="W1803" s="17"/>
    </row>
    <row r="1804" spans="4:23" x14ac:dyDescent="0.2">
      <c r="D1804" s="149"/>
      <c r="G1804" s="8"/>
      <c r="H1804" s="17"/>
      <c r="I1804" s="20"/>
      <c r="J1804" s="104"/>
      <c r="N1804"/>
      <c r="O1804" s="2"/>
      <c r="S1804" s="19"/>
      <c r="U1804" s="17"/>
      <c r="V1804" s="17"/>
      <c r="W1804" s="17"/>
    </row>
    <row r="1805" spans="4:23" x14ac:dyDescent="0.2">
      <c r="D1805" s="149"/>
      <c r="G1805" s="8"/>
      <c r="H1805" s="17"/>
      <c r="I1805" s="20"/>
      <c r="J1805" s="104"/>
      <c r="N1805"/>
      <c r="O1805" s="2"/>
      <c r="S1805" s="19"/>
      <c r="U1805" s="17"/>
      <c r="V1805" s="17"/>
      <c r="W1805" s="17"/>
    </row>
    <row r="1806" spans="4:23" x14ac:dyDescent="0.2">
      <c r="D1806" s="149"/>
      <c r="G1806" s="8"/>
      <c r="H1806" s="17"/>
      <c r="I1806" s="20"/>
      <c r="J1806" s="104"/>
      <c r="N1806"/>
      <c r="O1806" s="2"/>
      <c r="S1806" s="19"/>
      <c r="U1806" s="17"/>
      <c r="V1806" s="17"/>
      <c r="W1806" s="17"/>
    </row>
    <row r="1807" spans="4:23" x14ac:dyDescent="0.2">
      <c r="D1807" s="149"/>
      <c r="G1807" s="8"/>
      <c r="H1807" s="17"/>
      <c r="I1807" s="20"/>
      <c r="J1807" s="104"/>
      <c r="N1807"/>
      <c r="O1807" s="2"/>
      <c r="S1807" s="19"/>
      <c r="U1807" s="17"/>
      <c r="V1807" s="17"/>
      <c r="W1807" s="17"/>
    </row>
    <row r="1808" spans="4:23" x14ac:dyDescent="0.2">
      <c r="D1808" s="149"/>
      <c r="G1808" s="8"/>
      <c r="H1808" s="17"/>
      <c r="I1808" s="20"/>
      <c r="J1808" s="104"/>
      <c r="N1808"/>
      <c r="O1808" s="2"/>
      <c r="S1808" s="19"/>
      <c r="U1808" s="17"/>
      <c r="V1808" s="17"/>
      <c r="W1808" s="17"/>
    </row>
    <row r="1809" spans="4:23" x14ac:dyDescent="0.2">
      <c r="D1809" s="149"/>
      <c r="G1809" s="8"/>
      <c r="H1809" s="17"/>
      <c r="I1809" s="20"/>
      <c r="J1809" s="104"/>
      <c r="N1809"/>
      <c r="O1809" s="2"/>
      <c r="S1809" s="19"/>
      <c r="U1809" s="17"/>
      <c r="V1809" s="17"/>
      <c r="W1809" s="17"/>
    </row>
    <row r="1810" spans="4:23" x14ac:dyDescent="0.2">
      <c r="D1810" s="149"/>
      <c r="G1810" s="8"/>
      <c r="H1810" s="17"/>
      <c r="I1810" s="20"/>
      <c r="J1810" s="104"/>
      <c r="N1810"/>
      <c r="O1810" s="2"/>
      <c r="S1810" s="19"/>
      <c r="U1810" s="17"/>
      <c r="V1810" s="17"/>
      <c r="W1810" s="17"/>
    </row>
    <row r="1811" spans="4:23" x14ac:dyDescent="0.2">
      <c r="D1811" s="149"/>
      <c r="G1811" s="8"/>
      <c r="H1811" s="17"/>
      <c r="I1811" s="20"/>
      <c r="J1811" s="104"/>
      <c r="N1811"/>
      <c r="O1811" s="2"/>
      <c r="S1811" s="19"/>
      <c r="U1811" s="17"/>
      <c r="V1811" s="17"/>
      <c r="W1811" s="17"/>
    </row>
    <row r="1812" spans="4:23" x14ac:dyDescent="0.2">
      <c r="D1812" s="149"/>
      <c r="G1812" s="8"/>
      <c r="H1812" s="17"/>
      <c r="I1812" s="20"/>
      <c r="J1812" s="104"/>
      <c r="N1812"/>
      <c r="O1812" s="2"/>
      <c r="S1812" s="19"/>
      <c r="U1812" s="17"/>
      <c r="V1812" s="17"/>
      <c r="W1812" s="17"/>
    </row>
    <row r="1813" spans="4:23" x14ac:dyDescent="0.2">
      <c r="D1813" s="149"/>
      <c r="G1813" s="8"/>
      <c r="H1813" s="17"/>
      <c r="I1813" s="20"/>
      <c r="J1813" s="104"/>
      <c r="N1813"/>
      <c r="O1813" s="2"/>
      <c r="S1813" s="19"/>
      <c r="U1813" s="17"/>
      <c r="V1813" s="17"/>
      <c r="W1813" s="17"/>
    </row>
    <row r="1814" spans="4:23" x14ac:dyDescent="0.2">
      <c r="D1814" s="149"/>
      <c r="G1814" s="8"/>
      <c r="H1814" s="17"/>
      <c r="I1814" s="20"/>
      <c r="J1814" s="104"/>
      <c r="N1814"/>
      <c r="O1814" s="2"/>
      <c r="S1814" s="19"/>
      <c r="U1814" s="17"/>
      <c r="V1814" s="17"/>
      <c r="W1814" s="17"/>
    </row>
    <row r="1815" spans="4:23" x14ac:dyDescent="0.2">
      <c r="D1815" s="149"/>
      <c r="G1815" s="8"/>
      <c r="H1815" s="17"/>
      <c r="I1815" s="20"/>
      <c r="J1815" s="104"/>
      <c r="N1815"/>
      <c r="O1815" s="2"/>
      <c r="S1815" s="19"/>
      <c r="U1815" s="17"/>
      <c r="V1815" s="17"/>
      <c r="W1815" s="17"/>
    </row>
    <row r="1816" spans="4:23" x14ac:dyDescent="0.2">
      <c r="D1816" s="149"/>
      <c r="G1816" s="8"/>
      <c r="H1816" s="17"/>
      <c r="I1816" s="20"/>
      <c r="J1816" s="104"/>
      <c r="N1816"/>
      <c r="O1816" s="2"/>
      <c r="S1816" s="19"/>
      <c r="U1816" s="17"/>
      <c r="V1816" s="17"/>
      <c r="W1816" s="17"/>
    </row>
    <row r="1817" spans="4:23" x14ac:dyDescent="0.2">
      <c r="D1817" s="149"/>
      <c r="G1817" s="8"/>
      <c r="H1817" s="17"/>
      <c r="I1817" s="20"/>
      <c r="J1817" s="104"/>
      <c r="N1817"/>
      <c r="O1817" s="2"/>
      <c r="S1817" s="19"/>
      <c r="U1817" s="17"/>
      <c r="V1817" s="17"/>
      <c r="W1817" s="17"/>
    </row>
    <row r="1818" spans="4:23" x14ac:dyDescent="0.2">
      <c r="D1818" s="149"/>
      <c r="G1818" s="8"/>
      <c r="H1818" s="17"/>
      <c r="I1818" s="20"/>
      <c r="J1818" s="104"/>
      <c r="N1818"/>
      <c r="O1818" s="2"/>
      <c r="S1818" s="19"/>
      <c r="U1818" s="17"/>
      <c r="V1818" s="17"/>
      <c r="W1818" s="17"/>
    </row>
    <row r="1819" spans="4:23" x14ac:dyDescent="0.2">
      <c r="D1819" s="149"/>
      <c r="G1819" s="8"/>
      <c r="H1819" s="17"/>
      <c r="I1819" s="20"/>
      <c r="J1819" s="104"/>
      <c r="N1819"/>
      <c r="O1819" s="2"/>
      <c r="S1819" s="19"/>
      <c r="U1819" s="17"/>
      <c r="V1819" s="17"/>
      <c r="W1819" s="17"/>
    </row>
    <row r="1820" spans="4:23" x14ac:dyDescent="0.2">
      <c r="D1820" s="149"/>
      <c r="G1820" s="8"/>
      <c r="H1820" s="17"/>
      <c r="I1820" s="20"/>
      <c r="J1820" s="104"/>
      <c r="N1820"/>
      <c r="O1820" s="2"/>
      <c r="S1820" s="19"/>
      <c r="U1820" s="17"/>
      <c r="V1820" s="17"/>
      <c r="W1820" s="17"/>
    </row>
    <row r="1821" spans="4:23" x14ac:dyDescent="0.2">
      <c r="D1821" s="149"/>
      <c r="G1821" s="8"/>
      <c r="H1821" s="17"/>
      <c r="I1821" s="20"/>
      <c r="J1821" s="104"/>
      <c r="N1821"/>
      <c r="O1821" s="2"/>
      <c r="S1821" s="19"/>
      <c r="U1821" s="17"/>
      <c r="V1821" s="17"/>
      <c r="W1821" s="17"/>
    </row>
    <row r="1822" spans="4:23" x14ac:dyDescent="0.2">
      <c r="D1822" s="149"/>
      <c r="G1822" s="8"/>
      <c r="H1822" s="17"/>
      <c r="I1822" s="20"/>
      <c r="J1822" s="104"/>
      <c r="N1822"/>
      <c r="O1822" s="2"/>
      <c r="S1822" s="19"/>
      <c r="U1822" s="17"/>
      <c r="V1822" s="17"/>
      <c r="W1822" s="17"/>
    </row>
    <row r="1823" spans="4:23" x14ac:dyDescent="0.2">
      <c r="D1823" s="149"/>
      <c r="G1823" s="8"/>
      <c r="H1823" s="17"/>
      <c r="I1823" s="20"/>
      <c r="J1823" s="104"/>
      <c r="N1823"/>
      <c r="O1823" s="2"/>
      <c r="S1823" s="19"/>
      <c r="U1823" s="17"/>
      <c r="V1823" s="17"/>
      <c r="W1823" s="17"/>
    </row>
    <row r="1824" spans="4:23" x14ac:dyDescent="0.2">
      <c r="D1824" s="149"/>
      <c r="G1824" s="8"/>
      <c r="H1824" s="17"/>
      <c r="I1824" s="20"/>
      <c r="J1824" s="104"/>
      <c r="N1824"/>
      <c r="O1824" s="2"/>
      <c r="S1824" s="19"/>
      <c r="U1824" s="17"/>
      <c r="V1824" s="17"/>
      <c r="W1824" s="17"/>
    </row>
    <row r="1825" spans="4:23" x14ac:dyDescent="0.2">
      <c r="D1825" s="149"/>
      <c r="G1825" s="8"/>
      <c r="H1825" s="17"/>
      <c r="I1825" s="20"/>
      <c r="J1825" s="104"/>
      <c r="N1825"/>
      <c r="O1825" s="2"/>
      <c r="S1825" s="19"/>
      <c r="U1825" s="17"/>
      <c r="V1825" s="17"/>
      <c r="W1825" s="17"/>
    </row>
    <row r="1826" spans="4:23" x14ac:dyDescent="0.2">
      <c r="D1826" s="149"/>
      <c r="G1826" s="8"/>
      <c r="H1826" s="17"/>
      <c r="I1826" s="20"/>
      <c r="J1826" s="104"/>
      <c r="N1826"/>
      <c r="O1826" s="2"/>
      <c r="S1826" s="19"/>
      <c r="U1826" s="17"/>
      <c r="V1826" s="17"/>
      <c r="W1826" s="17"/>
    </row>
    <row r="1827" spans="4:23" x14ac:dyDescent="0.2">
      <c r="D1827" s="149"/>
      <c r="G1827" s="8"/>
      <c r="H1827" s="17"/>
      <c r="I1827" s="20"/>
      <c r="J1827" s="104"/>
      <c r="N1827"/>
      <c r="O1827" s="2"/>
      <c r="S1827" s="19"/>
      <c r="U1827" s="17"/>
      <c r="V1827" s="17"/>
      <c r="W1827" s="17"/>
    </row>
    <row r="1828" spans="4:23" x14ac:dyDescent="0.2">
      <c r="D1828" s="149"/>
      <c r="G1828" s="8"/>
      <c r="H1828" s="17"/>
      <c r="I1828" s="20"/>
      <c r="J1828" s="104"/>
      <c r="N1828"/>
      <c r="O1828" s="2"/>
      <c r="S1828" s="19"/>
      <c r="U1828" s="17"/>
      <c r="V1828" s="17"/>
      <c r="W1828" s="17"/>
    </row>
    <row r="1829" spans="4:23" x14ac:dyDescent="0.2">
      <c r="D1829" s="149"/>
      <c r="G1829" s="8"/>
      <c r="H1829" s="17"/>
      <c r="I1829" s="20"/>
      <c r="J1829" s="104"/>
      <c r="N1829"/>
      <c r="O1829" s="2"/>
      <c r="S1829" s="19"/>
      <c r="U1829" s="17"/>
      <c r="V1829" s="17"/>
      <c r="W1829" s="17"/>
    </row>
    <row r="1830" spans="4:23" x14ac:dyDescent="0.2">
      <c r="D1830" s="149"/>
      <c r="G1830" s="8"/>
      <c r="H1830" s="17"/>
      <c r="I1830" s="20"/>
      <c r="J1830" s="104"/>
      <c r="N1830"/>
      <c r="O1830" s="2"/>
      <c r="S1830" s="19"/>
      <c r="U1830" s="17"/>
      <c r="V1830" s="17"/>
      <c r="W1830" s="17"/>
    </row>
    <row r="1831" spans="4:23" x14ac:dyDescent="0.2">
      <c r="D1831" s="149"/>
      <c r="G1831" s="8"/>
      <c r="H1831" s="17"/>
      <c r="I1831" s="20"/>
      <c r="J1831" s="104"/>
      <c r="N1831"/>
      <c r="O1831" s="2"/>
      <c r="S1831" s="19"/>
      <c r="U1831" s="17"/>
      <c r="V1831" s="17"/>
      <c r="W1831" s="17"/>
    </row>
    <row r="1832" spans="4:23" x14ac:dyDescent="0.2">
      <c r="D1832" s="149"/>
      <c r="G1832" s="8"/>
      <c r="H1832" s="17"/>
      <c r="I1832" s="20"/>
      <c r="J1832" s="104"/>
      <c r="N1832"/>
      <c r="O1832" s="2"/>
      <c r="S1832" s="19"/>
      <c r="U1832" s="17"/>
      <c r="V1832" s="17"/>
      <c r="W1832" s="17"/>
    </row>
    <row r="1833" spans="4:23" x14ac:dyDescent="0.2">
      <c r="D1833" s="149"/>
      <c r="G1833" s="8"/>
      <c r="H1833" s="17"/>
      <c r="I1833" s="20"/>
      <c r="J1833" s="104"/>
      <c r="N1833"/>
      <c r="O1833" s="2"/>
      <c r="S1833" s="19"/>
      <c r="U1833" s="17"/>
      <c r="V1833" s="17"/>
      <c r="W1833" s="17"/>
    </row>
    <row r="1834" spans="4:23" x14ac:dyDescent="0.2">
      <c r="D1834" s="149"/>
      <c r="G1834" s="8"/>
      <c r="H1834" s="17"/>
      <c r="I1834" s="20"/>
      <c r="J1834" s="104"/>
      <c r="N1834"/>
      <c r="O1834" s="2"/>
      <c r="S1834" s="19"/>
      <c r="U1834" s="17"/>
      <c r="V1834" s="17"/>
      <c r="W1834" s="17"/>
    </row>
    <row r="1835" spans="4:23" x14ac:dyDescent="0.2">
      <c r="D1835" s="149"/>
      <c r="G1835" s="8"/>
      <c r="H1835" s="17"/>
      <c r="I1835" s="20"/>
      <c r="J1835" s="104"/>
      <c r="N1835"/>
      <c r="O1835" s="2"/>
      <c r="S1835" s="19"/>
      <c r="U1835" s="17"/>
      <c r="V1835" s="17"/>
      <c r="W1835" s="17"/>
    </row>
    <row r="1836" spans="4:23" x14ac:dyDescent="0.2">
      <c r="D1836" s="149"/>
      <c r="G1836" s="8"/>
      <c r="H1836" s="17"/>
      <c r="I1836" s="20"/>
      <c r="J1836" s="104"/>
      <c r="N1836"/>
      <c r="O1836" s="2"/>
      <c r="S1836" s="19"/>
      <c r="U1836" s="17"/>
      <c r="V1836" s="17"/>
      <c r="W1836" s="17"/>
    </row>
    <row r="1837" spans="4:23" x14ac:dyDescent="0.2">
      <c r="D1837" s="149"/>
      <c r="G1837" s="8"/>
      <c r="H1837" s="17"/>
      <c r="I1837" s="20"/>
      <c r="J1837" s="104"/>
      <c r="N1837"/>
      <c r="O1837" s="2"/>
      <c r="S1837" s="19"/>
      <c r="U1837" s="17"/>
      <c r="V1837" s="17"/>
      <c r="W1837" s="17"/>
    </row>
    <row r="1838" spans="4:23" x14ac:dyDescent="0.2">
      <c r="D1838" s="149"/>
      <c r="G1838" s="8"/>
      <c r="H1838" s="17"/>
      <c r="I1838" s="20"/>
      <c r="J1838" s="104"/>
      <c r="N1838"/>
      <c r="O1838" s="2"/>
      <c r="S1838" s="19"/>
      <c r="U1838" s="17"/>
      <c r="V1838" s="17"/>
      <c r="W1838" s="17"/>
    </row>
    <row r="1839" spans="4:23" x14ac:dyDescent="0.2">
      <c r="D1839" s="149"/>
      <c r="G1839" s="8"/>
      <c r="H1839" s="17"/>
      <c r="I1839" s="20"/>
      <c r="J1839" s="104"/>
      <c r="N1839"/>
      <c r="O1839" s="2"/>
      <c r="S1839" s="19"/>
      <c r="U1839" s="17"/>
      <c r="V1839" s="17"/>
      <c r="W1839" s="17"/>
    </row>
    <row r="1840" spans="4:23" x14ac:dyDescent="0.2">
      <c r="D1840" s="149"/>
      <c r="G1840" s="8"/>
      <c r="H1840" s="17"/>
      <c r="I1840" s="20"/>
      <c r="J1840" s="104"/>
      <c r="N1840"/>
      <c r="O1840" s="2"/>
      <c r="S1840" s="19"/>
      <c r="U1840" s="17"/>
      <c r="V1840" s="17"/>
      <c r="W1840" s="17"/>
    </row>
    <row r="1841" spans="4:23" x14ac:dyDescent="0.2">
      <c r="D1841" s="149"/>
      <c r="G1841" s="8"/>
      <c r="H1841" s="17"/>
      <c r="I1841" s="20"/>
      <c r="J1841" s="104"/>
      <c r="N1841"/>
      <c r="O1841" s="2"/>
      <c r="S1841" s="19"/>
      <c r="U1841" s="17"/>
      <c r="V1841" s="17"/>
      <c r="W1841" s="17"/>
    </row>
    <row r="1842" spans="4:23" x14ac:dyDescent="0.2">
      <c r="D1842" s="149"/>
      <c r="G1842" s="8"/>
      <c r="H1842" s="17"/>
      <c r="I1842" s="20"/>
      <c r="J1842" s="104"/>
      <c r="N1842"/>
      <c r="O1842" s="2"/>
      <c r="S1842" s="19"/>
      <c r="U1842" s="17"/>
      <c r="V1842" s="17"/>
      <c r="W1842" s="17"/>
    </row>
    <row r="1843" spans="4:23" x14ac:dyDescent="0.2">
      <c r="D1843" s="149"/>
      <c r="G1843" s="8"/>
      <c r="H1843" s="17"/>
      <c r="I1843" s="20"/>
      <c r="J1843" s="104"/>
      <c r="N1843"/>
      <c r="O1843" s="2"/>
      <c r="S1843" s="19"/>
      <c r="U1843" s="17"/>
      <c r="V1843" s="17"/>
      <c r="W1843" s="17"/>
    </row>
    <row r="1844" spans="4:23" x14ac:dyDescent="0.2">
      <c r="D1844" s="149"/>
      <c r="G1844" s="8"/>
      <c r="H1844" s="17"/>
      <c r="I1844" s="20"/>
      <c r="J1844" s="104"/>
      <c r="N1844"/>
      <c r="O1844" s="2"/>
      <c r="S1844" s="19"/>
      <c r="U1844" s="17"/>
      <c r="V1844" s="17"/>
      <c r="W1844" s="17"/>
    </row>
    <row r="1845" spans="4:23" x14ac:dyDescent="0.2">
      <c r="D1845" s="149"/>
      <c r="G1845" s="8"/>
      <c r="H1845" s="17"/>
      <c r="I1845" s="20"/>
      <c r="J1845" s="104"/>
      <c r="N1845"/>
      <c r="O1845" s="2"/>
      <c r="S1845" s="19"/>
      <c r="U1845" s="17"/>
      <c r="V1845" s="17"/>
      <c r="W1845" s="17"/>
    </row>
    <row r="1846" spans="4:23" x14ac:dyDescent="0.2">
      <c r="D1846" s="149"/>
      <c r="G1846" s="8"/>
      <c r="H1846" s="17"/>
      <c r="I1846" s="20"/>
      <c r="J1846" s="104"/>
      <c r="N1846"/>
      <c r="O1846" s="2"/>
      <c r="S1846" s="19"/>
      <c r="U1846" s="17"/>
      <c r="V1846" s="17"/>
      <c r="W1846" s="17"/>
    </row>
    <row r="1847" spans="4:23" x14ac:dyDescent="0.2">
      <c r="D1847" s="149"/>
      <c r="G1847" s="8"/>
      <c r="H1847" s="17"/>
      <c r="I1847" s="20"/>
      <c r="J1847" s="104"/>
      <c r="N1847"/>
      <c r="O1847" s="2"/>
      <c r="S1847" s="19"/>
      <c r="U1847" s="17"/>
      <c r="V1847" s="17"/>
      <c r="W1847" s="17"/>
    </row>
    <row r="1848" spans="4:23" x14ac:dyDescent="0.2">
      <c r="D1848" s="149"/>
      <c r="G1848" s="8"/>
      <c r="H1848" s="17"/>
      <c r="I1848" s="20"/>
      <c r="J1848" s="104"/>
      <c r="N1848"/>
      <c r="O1848" s="2"/>
      <c r="S1848" s="19"/>
      <c r="U1848" s="17"/>
      <c r="V1848" s="17"/>
      <c r="W1848" s="17"/>
    </row>
    <row r="1849" spans="4:23" x14ac:dyDescent="0.2">
      <c r="D1849" s="149"/>
      <c r="G1849" s="8"/>
      <c r="H1849" s="17"/>
      <c r="I1849" s="20"/>
      <c r="J1849" s="104"/>
      <c r="N1849"/>
      <c r="O1849" s="2"/>
      <c r="S1849" s="19"/>
      <c r="U1849" s="17"/>
      <c r="V1849" s="17"/>
      <c r="W1849" s="17"/>
    </row>
    <row r="1850" spans="4:23" x14ac:dyDescent="0.2">
      <c r="D1850" s="149"/>
      <c r="G1850" s="8"/>
      <c r="H1850" s="17"/>
      <c r="I1850" s="20"/>
      <c r="J1850" s="104"/>
      <c r="N1850"/>
      <c r="O1850" s="2"/>
      <c r="S1850" s="19"/>
      <c r="U1850" s="17"/>
      <c r="V1850" s="17"/>
      <c r="W1850" s="17"/>
    </row>
    <row r="1851" spans="4:23" x14ac:dyDescent="0.2">
      <c r="D1851" s="149"/>
      <c r="G1851" s="8"/>
      <c r="H1851" s="17"/>
      <c r="I1851" s="20"/>
      <c r="J1851" s="104"/>
      <c r="N1851"/>
      <c r="O1851" s="2"/>
      <c r="S1851" s="19"/>
      <c r="U1851" s="17"/>
      <c r="V1851" s="17"/>
      <c r="W1851" s="17"/>
    </row>
    <row r="1852" spans="4:23" x14ac:dyDescent="0.2">
      <c r="D1852" s="149"/>
      <c r="G1852" s="8"/>
      <c r="H1852" s="17"/>
      <c r="I1852" s="20"/>
      <c r="J1852" s="104"/>
      <c r="N1852"/>
      <c r="O1852" s="2"/>
      <c r="S1852" s="19"/>
      <c r="U1852" s="17"/>
      <c r="V1852" s="17"/>
      <c r="W1852" s="17"/>
    </row>
    <row r="1853" spans="4:23" x14ac:dyDescent="0.2">
      <c r="D1853" s="149"/>
      <c r="G1853" s="8"/>
      <c r="H1853" s="17"/>
      <c r="I1853" s="20"/>
      <c r="J1853" s="104"/>
      <c r="N1853"/>
      <c r="O1853" s="2"/>
      <c r="S1853" s="19"/>
      <c r="U1853" s="17"/>
      <c r="V1853" s="17"/>
      <c r="W1853" s="17"/>
    </row>
    <row r="1854" spans="4:23" x14ac:dyDescent="0.2">
      <c r="D1854" s="149"/>
      <c r="G1854" s="8"/>
      <c r="H1854" s="17"/>
      <c r="I1854" s="20"/>
      <c r="J1854" s="104"/>
      <c r="N1854"/>
      <c r="O1854" s="2"/>
      <c r="S1854" s="19"/>
      <c r="U1854" s="17"/>
      <c r="V1854" s="17"/>
      <c r="W1854" s="17"/>
    </row>
    <row r="1855" spans="4:23" x14ac:dyDescent="0.2">
      <c r="D1855" s="149"/>
      <c r="G1855" s="8"/>
      <c r="H1855" s="17"/>
      <c r="I1855" s="20"/>
      <c r="J1855" s="104"/>
      <c r="N1855"/>
      <c r="O1855" s="2"/>
      <c r="S1855" s="19"/>
      <c r="U1855" s="17"/>
      <c r="V1855" s="17"/>
      <c r="W1855" s="17"/>
    </row>
    <row r="1856" spans="4:23" x14ac:dyDescent="0.2">
      <c r="D1856" s="149"/>
      <c r="G1856" s="8"/>
      <c r="H1856" s="17"/>
      <c r="I1856" s="20"/>
      <c r="J1856" s="104"/>
      <c r="N1856"/>
      <c r="O1856" s="2"/>
      <c r="S1856" s="19"/>
      <c r="U1856" s="17"/>
      <c r="V1856" s="17"/>
      <c r="W1856" s="17"/>
    </row>
    <row r="1857" spans="4:23" x14ac:dyDescent="0.2">
      <c r="D1857" s="149"/>
      <c r="G1857" s="8"/>
      <c r="H1857" s="17"/>
      <c r="I1857" s="20"/>
      <c r="J1857" s="104"/>
      <c r="N1857"/>
      <c r="O1857" s="2"/>
      <c r="S1857" s="19"/>
      <c r="U1857" s="17"/>
      <c r="V1857" s="17"/>
      <c r="W1857" s="17"/>
    </row>
    <row r="1858" spans="4:23" x14ac:dyDescent="0.2">
      <c r="D1858" s="149"/>
      <c r="G1858" s="8"/>
      <c r="H1858" s="17"/>
      <c r="I1858" s="20"/>
      <c r="J1858" s="104"/>
      <c r="N1858"/>
      <c r="O1858" s="2"/>
      <c r="S1858" s="19"/>
      <c r="U1858" s="17"/>
      <c r="V1858" s="17"/>
      <c r="W1858" s="17"/>
    </row>
    <row r="1859" spans="4:23" x14ac:dyDescent="0.2">
      <c r="D1859" s="149"/>
      <c r="G1859" s="8"/>
      <c r="H1859" s="17"/>
      <c r="I1859" s="20"/>
      <c r="J1859" s="104"/>
      <c r="N1859"/>
      <c r="O1859" s="2"/>
      <c r="S1859" s="19"/>
      <c r="U1859" s="17"/>
      <c r="V1859" s="17"/>
      <c r="W1859" s="17"/>
    </row>
    <row r="1860" spans="4:23" x14ac:dyDescent="0.2">
      <c r="D1860" s="149"/>
      <c r="G1860" s="8"/>
      <c r="H1860" s="17"/>
      <c r="I1860" s="20"/>
      <c r="J1860" s="104"/>
      <c r="N1860"/>
      <c r="O1860" s="2"/>
      <c r="S1860" s="19"/>
      <c r="U1860" s="17"/>
      <c r="V1860" s="17"/>
      <c r="W1860" s="17"/>
    </row>
    <row r="1861" spans="4:23" x14ac:dyDescent="0.2">
      <c r="D1861" s="149"/>
      <c r="G1861" s="8"/>
      <c r="H1861" s="17"/>
      <c r="I1861" s="20"/>
      <c r="J1861" s="104"/>
      <c r="N1861"/>
      <c r="O1861" s="2"/>
      <c r="S1861" s="19"/>
      <c r="U1861" s="17"/>
      <c r="V1861" s="17"/>
      <c r="W1861" s="17"/>
    </row>
    <row r="1862" spans="4:23" x14ac:dyDescent="0.2">
      <c r="D1862" s="149"/>
      <c r="G1862" s="8"/>
      <c r="H1862" s="17"/>
      <c r="I1862" s="20"/>
      <c r="J1862" s="104"/>
      <c r="N1862"/>
      <c r="O1862" s="2"/>
      <c r="S1862" s="19"/>
      <c r="U1862" s="17"/>
      <c r="V1862" s="17"/>
      <c r="W1862" s="17"/>
    </row>
    <row r="1863" spans="4:23" x14ac:dyDescent="0.2">
      <c r="D1863" s="149"/>
      <c r="G1863" s="8"/>
      <c r="H1863" s="17"/>
      <c r="I1863" s="20"/>
      <c r="J1863" s="104"/>
      <c r="N1863"/>
      <c r="O1863" s="2"/>
      <c r="S1863" s="19"/>
      <c r="U1863" s="17"/>
      <c r="V1863" s="17"/>
      <c r="W1863" s="17"/>
    </row>
    <row r="1864" spans="4:23" x14ac:dyDescent="0.2">
      <c r="D1864" s="149"/>
      <c r="G1864" s="8"/>
      <c r="H1864" s="17"/>
      <c r="I1864" s="20"/>
      <c r="J1864" s="104"/>
      <c r="N1864"/>
      <c r="O1864" s="2"/>
      <c r="S1864" s="19"/>
      <c r="U1864" s="17"/>
      <c r="V1864" s="17"/>
      <c r="W1864" s="17"/>
    </row>
    <row r="1865" spans="4:23" x14ac:dyDescent="0.2">
      <c r="D1865" s="149"/>
      <c r="G1865" s="8"/>
      <c r="H1865" s="17"/>
      <c r="I1865" s="20"/>
      <c r="J1865" s="104"/>
      <c r="N1865"/>
      <c r="O1865" s="2"/>
      <c r="S1865" s="19"/>
      <c r="U1865" s="17"/>
      <c r="V1865" s="17"/>
      <c r="W1865" s="17"/>
    </row>
    <row r="1866" spans="4:23" x14ac:dyDescent="0.2">
      <c r="D1866" s="149"/>
      <c r="G1866" s="8"/>
      <c r="H1866" s="17"/>
      <c r="I1866" s="20"/>
      <c r="J1866" s="104"/>
      <c r="N1866"/>
      <c r="O1866" s="2"/>
      <c r="S1866" s="19"/>
      <c r="U1866" s="17"/>
      <c r="V1866" s="17"/>
      <c r="W1866" s="17"/>
    </row>
    <row r="1867" spans="4:23" x14ac:dyDescent="0.2">
      <c r="D1867" s="149"/>
      <c r="G1867" s="8"/>
      <c r="H1867" s="17"/>
      <c r="I1867" s="20"/>
      <c r="J1867" s="104"/>
      <c r="N1867"/>
      <c r="O1867" s="2"/>
      <c r="S1867" s="19"/>
      <c r="U1867" s="17"/>
      <c r="V1867" s="17"/>
      <c r="W1867" s="17"/>
    </row>
    <row r="1868" spans="4:23" x14ac:dyDescent="0.2">
      <c r="D1868" s="149"/>
      <c r="G1868" s="8"/>
      <c r="H1868" s="17"/>
      <c r="I1868" s="20"/>
      <c r="J1868" s="104"/>
      <c r="N1868"/>
      <c r="O1868" s="2"/>
      <c r="S1868" s="19"/>
      <c r="U1868" s="17"/>
      <c r="V1868" s="17"/>
      <c r="W1868" s="17"/>
    </row>
    <row r="1869" spans="4:23" x14ac:dyDescent="0.2">
      <c r="D1869" s="149"/>
      <c r="G1869" s="8"/>
      <c r="H1869" s="17"/>
      <c r="I1869" s="20"/>
      <c r="J1869" s="104"/>
      <c r="N1869"/>
      <c r="O1869" s="2"/>
      <c r="S1869" s="19"/>
      <c r="U1869" s="17"/>
      <c r="V1869" s="17"/>
      <c r="W1869" s="17"/>
    </row>
    <row r="1870" spans="4:23" x14ac:dyDescent="0.2">
      <c r="D1870" s="149"/>
      <c r="G1870" s="8"/>
      <c r="H1870" s="17"/>
      <c r="I1870" s="20"/>
      <c r="J1870" s="104"/>
      <c r="N1870"/>
      <c r="O1870" s="2"/>
      <c r="S1870" s="19"/>
      <c r="U1870" s="17"/>
      <c r="V1870" s="17"/>
      <c r="W1870" s="17"/>
    </row>
    <row r="1871" spans="4:23" x14ac:dyDescent="0.2">
      <c r="D1871" s="149"/>
      <c r="G1871" s="8"/>
      <c r="H1871" s="17"/>
      <c r="I1871" s="20"/>
      <c r="J1871" s="104"/>
      <c r="N1871"/>
      <c r="O1871" s="2"/>
      <c r="S1871" s="19"/>
      <c r="U1871" s="17"/>
      <c r="V1871" s="17"/>
      <c r="W1871" s="17"/>
    </row>
    <row r="1872" spans="4:23" x14ac:dyDescent="0.2">
      <c r="D1872" s="149"/>
      <c r="G1872" s="8"/>
      <c r="H1872" s="17"/>
      <c r="I1872" s="20"/>
      <c r="J1872" s="104"/>
      <c r="N1872"/>
      <c r="O1872" s="2"/>
      <c r="S1872" s="19"/>
      <c r="U1872" s="17"/>
      <c r="V1872" s="17"/>
      <c r="W1872" s="17"/>
    </row>
    <row r="1873" spans="4:23" x14ac:dyDescent="0.2">
      <c r="D1873" s="149"/>
      <c r="G1873" s="8"/>
      <c r="H1873" s="17"/>
      <c r="I1873" s="20"/>
      <c r="J1873" s="104"/>
      <c r="N1873"/>
      <c r="O1873" s="2"/>
      <c r="S1873" s="19"/>
      <c r="U1873" s="17"/>
      <c r="V1873" s="17"/>
      <c r="W1873" s="17"/>
    </row>
    <row r="1874" spans="4:23" x14ac:dyDescent="0.2">
      <c r="D1874" s="149"/>
      <c r="G1874" s="8"/>
      <c r="H1874" s="17"/>
      <c r="I1874" s="20"/>
      <c r="J1874" s="104"/>
      <c r="N1874"/>
      <c r="O1874" s="2"/>
      <c r="S1874" s="19"/>
      <c r="U1874" s="17"/>
      <c r="V1874" s="17"/>
      <c r="W1874" s="17"/>
    </row>
    <row r="1875" spans="4:23" x14ac:dyDescent="0.2">
      <c r="D1875" s="149"/>
      <c r="G1875" s="8"/>
      <c r="H1875" s="17"/>
      <c r="I1875" s="20"/>
      <c r="J1875" s="104"/>
      <c r="N1875"/>
      <c r="O1875" s="2"/>
      <c r="S1875" s="19"/>
      <c r="U1875" s="17"/>
      <c r="V1875" s="17"/>
      <c r="W1875" s="17"/>
    </row>
    <row r="1876" spans="4:23" x14ac:dyDescent="0.2">
      <c r="D1876" s="149"/>
      <c r="G1876" s="8"/>
      <c r="H1876" s="17"/>
      <c r="I1876" s="20"/>
      <c r="J1876" s="104"/>
      <c r="N1876"/>
      <c r="O1876" s="2"/>
      <c r="S1876" s="19"/>
      <c r="U1876" s="17"/>
      <c r="V1876" s="17"/>
      <c r="W1876" s="17"/>
    </row>
    <row r="1877" spans="4:23" x14ac:dyDescent="0.2">
      <c r="D1877" s="149"/>
      <c r="G1877" s="8"/>
      <c r="H1877" s="17"/>
      <c r="I1877" s="20"/>
      <c r="J1877" s="104"/>
      <c r="N1877"/>
      <c r="O1877" s="2"/>
      <c r="S1877" s="19"/>
      <c r="U1877" s="17"/>
      <c r="V1877" s="17"/>
      <c r="W1877" s="17"/>
    </row>
    <row r="1878" spans="4:23" x14ac:dyDescent="0.2">
      <c r="D1878" s="149"/>
      <c r="G1878" s="8"/>
      <c r="H1878" s="17"/>
      <c r="I1878" s="20"/>
      <c r="J1878" s="104"/>
      <c r="N1878"/>
      <c r="O1878" s="2"/>
      <c r="S1878" s="19"/>
      <c r="U1878" s="17"/>
      <c r="V1878" s="17"/>
      <c r="W1878" s="17"/>
    </row>
    <row r="1879" spans="4:23" x14ac:dyDescent="0.2">
      <c r="D1879" s="149"/>
      <c r="G1879" s="8"/>
      <c r="H1879" s="17"/>
      <c r="I1879" s="20"/>
      <c r="J1879" s="104"/>
      <c r="N1879"/>
      <c r="O1879" s="2"/>
      <c r="S1879" s="19"/>
      <c r="U1879" s="17"/>
      <c r="V1879" s="17"/>
      <c r="W1879" s="17"/>
    </row>
    <row r="1880" spans="4:23" x14ac:dyDescent="0.2">
      <c r="D1880" s="149"/>
      <c r="G1880" s="8"/>
      <c r="H1880" s="17"/>
      <c r="I1880" s="20"/>
      <c r="J1880" s="104"/>
      <c r="N1880"/>
      <c r="O1880" s="2"/>
      <c r="S1880" s="19"/>
      <c r="U1880" s="17"/>
      <c r="V1880" s="17"/>
      <c r="W1880" s="17"/>
    </row>
    <row r="1881" spans="4:23" x14ac:dyDescent="0.2">
      <c r="D1881" s="149"/>
      <c r="G1881" s="8"/>
      <c r="H1881" s="17"/>
      <c r="I1881" s="20"/>
      <c r="J1881" s="104"/>
      <c r="N1881"/>
      <c r="O1881" s="2"/>
      <c r="S1881" s="19"/>
      <c r="U1881" s="17"/>
      <c r="V1881" s="17"/>
      <c r="W1881" s="17"/>
    </row>
    <row r="1882" spans="4:23" x14ac:dyDescent="0.2">
      <c r="D1882" s="149"/>
      <c r="G1882" s="8"/>
      <c r="H1882" s="17"/>
      <c r="I1882" s="20"/>
      <c r="J1882" s="104"/>
      <c r="N1882"/>
      <c r="O1882" s="2"/>
      <c r="S1882" s="19"/>
      <c r="U1882" s="17"/>
      <c r="V1882" s="17"/>
      <c r="W1882" s="17"/>
    </row>
    <row r="1883" spans="4:23" x14ac:dyDescent="0.2">
      <c r="D1883" s="149"/>
      <c r="G1883" s="8"/>
      <c r="H1883" s="17"/>
      <c r="I1883" s="20"/>
      <c r="J1883" s="104"/>
      <c r="N1883"/>
      <c r="O1883" s="2"/>
      <c r="S1883" s="19"/>
      <c r="U1883" s="17"/>
      <c r="V1883" s="17"/>
      <c r="W1883" s="17"/>
    </row>
    <row r="1884" spans="4:23" x14ac:dyDescent="0.2">
      <c r="D1884" s="149"/>
      <c r="G1884" s="8"/>
      <c r="H1884" s="17"/>
      <c r="I1884" s="20"/>
      <c r="J1884" s="104"/>
      <c r="N1884"/>
      <c r="O1884" s="2"/>
      <c r="S1884" s="19"/>
      <c r="U1884" s="17"/>
      <c r="V1884" s="17"/>
      <c r="W1884" s="17"/>
    </row>
    <row r="1885" spans="4:23" x14ac:dyDescent="0.2">
      <c r="D1885" s="149"/>
      <c r="G1885" s="8"/>
      <c r="H1885" s="17"/>
      <c r="I1885" s="20"/>
      <c r="J1885" s="104"/>
      <c r="N1885"/>
      <c r="O1885" s="2"/>
      <c r="S1885" s="19"/>
      <c r="U1885" s="17"/>
      <c r="V1885" s="17"/>
      <c r="W1885" s="17"/>
    </row>
    <row r="1886" spans="4:23" x14ac:dyDescent="0.2">
      <c r="D1886" s="149"/>
      <c r="G1886" s="8"/>
      <c r="H1886" s="17"/>
      <c r="I1886" s="20"/>
      <c r="J1886" s="104"/>
      <c r="N1886"/>
      <c r="O1886" s="2"/>
      <c r="S1886" s="19"/>
      <c r="U1886" s="17"/>
      <c r="V1886" s="17"/>
      <c r="W1886" s="17"/>
    </row>
    <row r="1887" spans="4:23" x14ac:dyDescent="0.2">
      <c r="D1887" s="149"/>
      <c r="G1887" s="8"/>
      <c r="H1887" s="17"/>
      <c r="I1887" s="20"/>
      <c r="J1887" s="104"/>
      <c r="N1887"/>
      <c r="O1887" s="2"/>
      <c r="S1887" s="19"/>
      <c r="U1887" s="17"/>
      <c r="V1887" s="17"/>
      <c r="W1887" s="17"/>
    </row>
    <row r="1888" spans="4:23" x14ac:dyDescent="0.2">
      <c r="D1888" s="149"/>
      <c r="G1888" s="8"/>
      <c r="H1888" s="17"/>
      <c r="I1888" s="20"/>
      <c r="J1888" s="104"/>
      <c r="N1888"/>
      <c r="O1888" s="2"/>
      <c r="S1888" s="19"/>
      <c r="U1888" s="17"/>
      <c r="V1888" s="17"/>
      <c r="W1888" s="17"/>
    </row>
    <row r="1889" spans="4:23" x14ac:dyDescent="0.2">
      <c r="D1889" s="149"/>
      <c r="G1889" s="8"/>
      <c r="H1889" s="17"/>
      <c r="I1889" s="20"/>
      <c r="J1889" s="104"/>
      <c r="N1889"/>
      <c r="O1889" s="2"/>
      <c r="S1889" s="19"/>
      <c r="U1889" s="17"/>
      <c r="V1889" s="17"/>
      <c r="W1889" s="17"/>
    </row>
    <row r="1890" spans="4:23" x14ac:dyDescent="0.2">
      <c r="D1890" s="149"/>
      <c r="G1890" s="8"/>
      <c r="H1890" s="17"/>
      <c r="I1890" s="20"/>
      <c r="J1890" s="104"/>
      <c r="N1890"/>
      <c r="O1890" s="2"/>
      <c r="S1890" s="19"/>
      <c r="U1890" s="17"/>
      <c r="V1890" s="17"/>
      <c r="W1890" s="17"/>
    </row>
    <row r="1891" spans="4:23" x14ac:dyDescent="0.2">
      <c r="D1891" s="149"/>
      <c r="G1891" s="8"/>
      <c r="H1891" s="17"/>
      <c r="I1891" s="20"/>
      <c r="J1891" s="104"/>
      <c r="N1891"/>
      <c r="O1891" s="2"/>
      <c r="S1891" s="19"/>
      <c r="U1891" s="17"/>
      <c r="V1891" s="17"/>
      <c r="W1891" s="17"/>
    </row>
    <row r="1892" spans="4:23" x14ac:dyDescent="0.2">
      <c r="D1892" s="149"/>
      <c r="G1892" s="8"/>
      <c r="H1892" s="17"/>
      <c r="I1892" s="20"/>
      <c r="J1892" s="104"/>
      <c r="N1892"/>
      <c r="O1892" s="2"/>
      <c r="S1892" s="19"/>
      <c r="U1892" s="17"/>
      <c r="V1892" s="17"/>
      <c r="W1892" s="17"/>
    </row>
    <row r="1893" spans="4:23" x14ac:dyDescent="0.2">
      <c r="D1893" s="149"/>
      <c r="G1893" s="8"/>
      <c r="H1893" s="17"/>
      <c r="I1893" s="20"/>
      <c r="J1893" s="104"/>
      <c r="N1893"/>
      <c r="O1893" s="2"/>
      <c r="S1893" s="19"/>
      <c r="U1893" s="17"/>
      <c r="V1893" s="17"/>
      <c r="W1893" s="17"/>
    </row>
    <row r="1894" spans="4:23" x14ac:dyDescent="0.2">
      <c r="D1894" s="149"/>
      <c r="G1894" s="8"/>
      <c r="H1894" s="17"/>
      <c r="I1894" s="20"/>
      <c r="J1894" s="104"/>
      <c r="N1894"/>
      <c r="O1894" s="2"/>
      <c r="S1894" s="19"/>
      <c r="U1894" s="17"/>
      <c r="V1894" s="17"/>
      <c r="W1894" s="17"/>
    </row>
    <row r="1895" spans="4:23" x14ac:dyDescent="0.2">
      <c r="D1895" s="149"/>
      <c r="G1895" s="8"/>
      <c r="H1895" s="17"/>
      <c r="I1895" s="20"/>
      <c r="J1895" s="104"/>
      <c r="N1895"/>
      <c r="O1895" s="2"/>
      <c r="S1895" s="19"/>
      <c r="U1895" s="17"/>
      <c r="V1895" s="17"/>
      <c r="W1895" s="17"/>
    </row>
    <row r="1896" spans="4:23" x14ac:dyDescent="0.2">
      <c r="D1896" s="149"/>
      <c r="G1896" s="8"/>
      <c r="H1896" s="17"/>
      <c r="I1896" s="20"/>
      <c r="J1896" s="104"/>
      <c r="N1896"/>
      <c r="O1896" s="2"/>
      <c r="S1896" s="19"/>
      <c r="U1896" s="17"/>
      <c r="V1896" s="17"/>
      <c r="W1896" s="17"/>
    </row>
    <row r="1897" spans="4:23" x14ac:dyDescent="0.2">
      <c r="D1897" s="149"/>
      <c r="G1897" s="8"/>
      <c r="H1897" s="17"/>
      <c r="I1897" s="20"/>
      <c r="J1897" s="104"/>
      <c r="N1897"/>
      <c r="O1897" s="2"/>
      <c r="S1897" s="19"/>
      <c r="U1897" s="17"/>
      <c r="V1897" s="17"/>
      <c r="W1897" s="17"/>
    </row>
    <row r="1898" spans="4:23" x14ac:dyDescent="0.2">
      <c r="D1898" s="149"/>
      <c r="G1898" s="8"/>
      <c r="H1898" s="17"/>
      <c r="I1898" s="20"/>
      <c r="J1898" s="104"/>
      <c r="N1898"/>
      <c r="O1898" s="2"/>
      <c r="S1898" s="19"/>
      <c r="U1898" s="17"/>
      <c r="V1898" s="17"/>
      <c r="W1898" s="17"/>
    </row>
    <row r="1899" spans="4:23" x14ac:dyDescent="0.2">
      <c r="D1899" s="149"/>
      <c r="G1899" s="8"/>
      <c r="H1899" s="17"/>
      <c r="I1899" s="20"/>
      <c r="J1899" s="104"/>
      <c r="N1899"/>
      <c r="O1899" s="2"/>
      <c r="S1899" s="19"/>
      <c r="U1899" s="17"/>
      <c r="V1899" s="17"/>
      <c r="W1899" s="17"/>
    </row>
    <row r="1900" spans="4:23" x14ac:dyDescent="0.2">
      <c r="D1900" s="149"/>
      <c r="G1900" s="8"/>
      <c r="H1900" s="17"/>
      <c r="I1900" s="20"/>
      <c r="J1900" s="104"/>
      <c r="N1900"/>
      <c r="O1900" s="2"/>
      <c r="S1900" s="19"/>
      <c r="U1900" s="17"/>
      <c r="V1900" s="17"/>
      <c r="W1900" s="17"/>
    </row>
    <row r="1901" spans="4:23" x14ac:dyDescent="0.2">
      <c r="D1901" s="149"/>
      <c r="G1901" s="8"/>
      <c r="H1901" s="17"/>
      <c r="I1901" s="20"/>
      <c r="J1901" s="104"/>
      <c r="N1901"/>
      <c r="O1901" s="2"/>
      <c r="S1901" s="19"/>
      <c r="U1901" s="17"/>
      <c r="V1901" s="17"/>
      <c r="W1901" s="17"/>
    </row>
    <row r="1902" spans="4:23" x14ac:dyDescent="0.2">
      <c r="D1902" s="149"/>
      <c r="G1902" s="8"/>
      <c r="H1902" s="17"/>
      <c r="I1902" s="20"/>
      <c r="J1902" s="104"/>
      <c r="N1902"/>
      <c r="O1902" s="2"/>
      <c r="S1902" s="19"/>
      <c r="U1902" s="17"/>
      <c r="V1902" s="17"/>
      <c r="W1902" s="17"/>
    </row>
    <row r="1903" spans="4:23" x14ac:dyDescent="0.2">
      <c r="D1903" s="149"/>
      <c r="G1903" s="8"/>
      <c r="H1903" s="17"/>
      <c r="I1903" s="20"/>
      <c r="J1903" s="104"/>
      <c r="N1903"/>
      <c r="O1903" s="2"/>
      <c r="S1903" s="19"/>
      <c r="U1903" s="17"/>
      <c r="V1903" s="17"/>
      <c r="W1903" s="17"/>
    </row>
    <row r="1904" spans="4:23" x14ac:dyDescent="0.2">
      <c r="D1904" s="149"/>
      <c r="G1904" s="8"/>
      <c r="H1904" s="17"/>
      <c r="I1904" s="20"/>
      <c r="J1904" s="104"/>
      <c r="N1904"/>
      <c r="O1904" s="2"/>
      <c r="S1904" s="19"/>
      <c r="U1904" s="17"/>
      <c r="V1904" s="17"/>
      <c r="W1904" s="17"/>
    </row>
    <row r="1905" spans="4:23" x14ac:dyDescent="0.2">
      <c r="D1905" s="149"/>
      <c r="G1905" s="8"/>
      <c r="H1905" s="17"/>
      <c r="I1905" s="20"/>
      <c r="J1905" s="104"/>
      <c r="N1905"/>
      <c r="O1905" s="2"/>
      <c r="S1905" s="19"/>
      <c r="U1905" s="17"/>
      <c r="V1905" s="17"/>
      <c r="W1905" s="17"/>
    </row>
    <row r="1906" spans="4:23" x14ac:dyDescent="0.2">
      <c r="D1906" s="149"/>
      <c r="G1906" s="8"/>
      <c r="H1906" s="17"/>
      <c r="I1906" s="20"/>
      <c r="J1906" s="104"/>
      <c r="N1906"/>
      <c r="O1906" s="2"/>
      <c r="S1906" s="19"/>
      <c r="U1906" s="17"/>
      <c r="V1906" s="17"/>
      <c r="W1906" s="17"/>
    </row>
    <row r="1907" spans="4:23" x14ac:dyDescent="0.2">
      <c r="D1907" s="149"/>
      <c r="G1907" s="8"/>
      <c r="H1907" s="17"/>
      <c r="I1907" s="20"/>
      <c r="J1907" s="104"/>
      <c r="N1907"/>
      <c r="O1907" s="2"/>
      <c r="S1907" s="19"/>
      <c r="U1907" s="17"/>
      <c r="V1907" s="17"/>
      <c r="W1907" s="17"/>
    </row>
    <row r="1908" spans="4:23" x14ac:dyDescent="0.2">
      <c r="D1908" s="149"/>
      <c r="G1908" s="8"/>
      <c r="H1908" s="17"/>
      <c r="I1908" s="20"/>
      <c r="J1908" s="104"/>
      <c r="N1908"/>
      <c r="O1908" s="2"/>
      <c r="S1908" s="19"/>
      <c r="U1908" s="17"/>
      <c r="V1908" s="17"/>
      <c r="W1908" s="17"/>
    </row>
    <row r="1909" spans="4:23" x14ac:dyDescent="0.2">
      <c r="D1909" s="149"/>
      <c r="G1909" s="8"/>
      <c r="H1909" s="17"/>
      <c r="I1909" s="20"/>
      <c r="J1909" s="104"/>
      <c r="N1909"/>
      <c r="O1909" s="2"/>
      <c r="S1909" s="19"/>
      <c r="U1909" s="17"/>
      <c r="V1909" s="17"/>
      <c r="W1909" s="17"/>
    </row>
    <row r="1910" spans="4:23" x14ac:dyDescent="0.2">
      <c r="D1910" s="149"/>
      <c r="G1910" s="8"/>
      <c r="H1910" s="17"/>
      <c r="I1910" s="20"/>
      <c r="J1910" s="104"/>
      <c r="N1910"/>
      <c r="O1910" s="2"/>
      <c r="S1910" s="19"/>
      <c r="U1910" s="17"/>
      <c r="V1910" s="17"/>
      <c r="W1910" s="17"/>
    </row>
    <row r="1911" spans="4:23" x14ac:dyDescent="0.2">
      <c r="D1911" s="149"/>
      <c r="G1911" s="8"/>
      <c r="H1911" s="17"/>
      <c r="I1911" s="20"/>
      <c r="J1911" s="104"/>
      <c r="N1911"/>
      <c r="O1911" s="2"/>
      <c r="S1911" s="19"/>
      <c r="U1911" s="17"/>
      <c r="V1911" s="17"/>
      <c r="W1911" s="17"/>
    </row>
    <row r="1912" spans="4:23" x14ac:dyDescent="0.2">
      <c r="D1912" s="149"/>
      <c r="G1912" s="8"/>
      <c r="H1912" s="17"/>
      <c r="I1912" s="20"/>
      <c r="J1912" s="104"/>
      <c r="N1912"/>
      <c r="O1912" s="2"/>
      <c r="S1912" s="19"/>
      <c r="U1912" s="17"/>
      <c r="V1912" s="17"/>
      <c r="W1912" s="17"/>
    </row>
    <row r="1913" spans="4:23" x14ac:dyDescent="0.2">
      <c r="D1913" s="149"/>
      <c r="G1913" s="8"/>
      <c r="H1913" s="17"/>
      <c r="I1913" s="20"/>
      <c r="J1913" s="104"/>
      <c r="N1913"/>
      <c r="O1913" s="2"/>
      <c r="S1913" s="19"/>
      <c r="U1913" s="17"/>
      <c r="V1913" s="17"/>
      <c r="W1913" s="17"/>
    </row>
    <row r="1914" spans="4:23" x14ac:dyDescent="0.2">
      <c r="D1914" s="149"/>
      <c r="G1914" s="8"/>
      <c r="H1914" s="17"/>
      <c r="I1914" s="20"/>
      <c r="J1914" s="104"/>
      <c r="N1914"/>
      <c r="O1914" s="2"/>
      <c r="S1914" s="19"/>
      <c r="U1914" s="17"/>
      <c r="V1914" s="17"/>
      <c r="W1914" s="17"/>
    </row>
    <row r="1915" spans="4:23" x14ac:dyDescent="0.2">
      <c r="D1915" s="149"/>
      <c r="G1915" s="8"/>
      <c r="H1915" s="17"/>
      <c r="I1915" s="20"/>
      <c r="J1915" s="104"/>
      <c r="N1915"/>
      <c r="O1915" s="2"/>
      <c r="S1915" s="19"/>
      <c r="U1915" s="17"/>
      <c r="V1915" s="17"/>
      <c r="W1915" s="17"/>
    </row>
    <row r="1916" spans="4:23" x14ac:dyDescent="0.2">
      <c r="D1916" s="149"/>
      <c r="G1916" s="8"/>
      <c r="H1916" s="17"/>
      <c r="I1916" s="20"/>
      <c r="J1916" s="104"/>
      <c r="N1916"/>
      <c r="O1916" s="2"/>
      <c r="S1916" s="19"/>
      <c r="U1916" s="17"/>
      <c r="V1916" s="17"/>
      <c r="W1916" s="17"/>
    </row>
    <row r="1917" spans="4:23" x14ac:dyDescent="0.2">
      <c r="D1917" s="149"/>
      <c r="G1917" s="8"/>
      <c r="H1917" s="17"/>
      <c r="I1917" s="20"/>
      <c r="J1917" s="104"/>
      <c r="N1917"/>
      <c r="O1917" s="2"/>
      <c r="S1917" s="19"/>
      <c r="U1917" s="17"/>
      <c r="V1917" s="17"/>
      <c r="W1917" s="17"/>
    </row>
    <row r="1918" spans="4:23" x14ac:dyDescent="0.2">
      <c r="D1918" s="149"/>
      <c r="G1918" s="8"/>
      <c r="H1918" s="17"/>
      <c r="I1918" s="20"/>
      <c r="J1918" s="104"/>
      <c r="N1918"/>
      <c r="O1918" s="2"/>
      <c r="S1918" s="19"/>
      <c r="U1918" s="17"/>
      <c r="V1918" s="17"/>
      <c r="W1918" s="17"/>
    </row>
    <row r="1919" spans="4:23" x14ac:dyDescent="0.2">
      <c r="D1919" s="149"/>
      <c r="G1919" s="8"/>
      <c r="H1919" s="17"/>
      <c r="I1919" s="20"/>
      <c r="J1919" s="104"/>
      <c r="N1919"/>
      <c r="O1919" s="2"/>
      <c r="S1919" s="19"/>
      <c r="U1919" s="17"/>
      <c r="V1919" s="17"/>
      <c r="W1919" s="17"/>
    </row>
    <row r="1920" spans="4:23" x14ac:dyDescent="0.2">
      <c r="D1920" s="149"/>
      <c r="G1920" s="8"/>
      <c r="H1920" s="17"/>
      <c r="I1920" s="20"/>
      <c r="J1920" s="104"/>
      <c r="N1920"/>
      <c r="O1920" s="2"/>
      <c r="S1920" s="19"/>
      <c r="U1920" s="17"/>
      <c r="V1920" s="17"/>
      <c r="W1920" s="17"/>
    </row>
    <row r="1921" spans="4:23" x14ac:dyDescent="0.2">
      <c r="D1921" s="149"/>
      <c r="G1921" s="8"/>
      <c r="H1921" s="17"/>
      <c r="I1921" s="20"/>
      <c r="J1921" s="104"/>
      <c r="N1921"/>
      <c r="O1921" s="2"/>
      <c r="S1921" s="19"/>
      <c r="U1921" s="17"/>
      <c r="V1921" s="17"/>
      <c r="W1921" s="17"/>
    </row>
    <row r="1922" spans="4:23" x14ac:dyDescent="0.2">
      <c r="D1922" s="149"/>
      <c r="G1922" s="8"/>
      <c r="H1922" s="17"/>
      <c r="I1922" s="20"/>
      <c r="J1922" s="104"/>
      <c r="N1922"/>
      <c r="O1922" s="2"/>
      <c r="S1922" s="19"/>
      <c r="U1922" s="17"/>
      <c r="V1922" s="17"/>
      <c r="W1922" s="17"/>
    </row>
    <row r="1923" spans="4:23" x14ac:dyDescent="0.2">
      <c r="D1923" s="149"/>
      <c r="G1923" s="8"/>
      <c r="H1923" s="17"/>
      <c r="I1923" s="20"/>
      <c r="J1923" s="104"/>
      <c r="N1923"/>
      <c r="O1923" s="2"/>
      <c r="S1923" s="19"/>
      <c r="U1923" s="17"/>
      <c r="V1923" s="17"/>
      <c r="W1923" s="17"/>
    </row>
    <row r="1924" spans="4:23" x14ac:dyDescent="0.2">
      <c r="D1924" s="149"/>
      <c r="G1924" s="8"/>
      <c r="H1924" s="17"/>
      <c r="I1924" s="20"/>
      <c r="J1924" s="104"/>
      <c r="N1924"/>
      <c r="O1924" s="2"/>
      <c r="S1924" s="19"/>
      <c r="U1924" s="17"/>
      <c r="V1924" s="17"/>
      <c r="W1924" s="17"/>
    </row>
    <row r="1925" spans="4:23" x14ac:dyDescent="0.2">
      <c r="D1925" s="149"/>
      <c r="G1925" s="8"/>
      <c r="H1925" s="17"/>
      <c r="I1925" s="20"/>
      <c r="J1925" s="104"/>
      <c r="N1925"/>
      <c r="O1925" s="2"/>
      <c r="S1925" s="19"/>
      <c r="U1925" s="17"/>
      <c r="V1925" s="17"/>
      <c r="W1925" s="17"/>
    </row>
    <row r="1926" spans="4:23" x14ac:dyDescent="0.2">
      <c r="D1926" s="149"/>
      <c r="G1926" s="8"/>
      <c r="H1926" s="17"/>
      <c r="I1926" s="20"/>
      <c r="J1926" s="104"/>
      <c r="N1926"/>
      <c r="O1926" s="2"/>
      <c r="S1926" s="19"/>
      <c r="U1926" s="17"/>
      <c r="V1926" s="17"/>
      <c r="W1926" s="17"/>
    </row>
    <row r="1927" spans="4:23" x14ac:dyDescent="0.2">
      <c r="D1927" s="149"/>
      <c r="G1927" s="8"/>
      <c r="H1927" s="17"/>
      <c r="I1927" s="20"/>
      <c r="J1927" s="104"/>
      <c r="N1927"/>
      <c r="O1927" s="2"/>
      <c r="S1927" s="19"/>
      <c r="U1927" s="17"/>
      <c r="V1927" s="17"/>
      <c r="W1927" s="17"/>
    </row>
    <row r="1928" spans="4:23" x14ac:dyDescent="0.2">
      <c r="D1928" s="149"/>
      <c r="G1928" s="8"/>
      <c r="H1928" s="17"/>
      <c r="I1928" s="20"/>
      <c r="J1928" s="104"/>
      <c r="N1928"/>
      <c r="O1928" s="2"/>
      <c r="S1928" s="19"/>
      <c r="U1928" s="17"/>
      <c r="V1928" s="17"/>
      <c r="W1928" s="17"/>
    </row>
    <row r="1929" spans="4:23" x14ac:dyDescent="0.2">
      <c r="D1929" s="149"/>
      <c r="G1929" s="8"/>
      <c r="H1929" s="17"/>
      <c r="I1929" s="20"/>
      <c r="J1929" s="104"/>
      <c r="N1929"/>
      <c r="O1929" s="2"/>
      <c r="S1929" s="19"/>
      <c r="U1929" s="17"/>
      <c r="V1929" s="17"/>
      <c r="W1929" s="17"/>
    </row>
    <row r="1930" spans="4:23" x14ac:dyDescent="0.2">
      <c r="D1930" s="149"/>
      <c r="G1930" s="8"/>
      <c r="H1930" s="17"/>
      <c r="I1930" s="20"/>
      <c r="J1930" s="104"/>
      <c r="N1930"/>
      <c r="O1930" s="2"/>
      <c r="S1930" s="19"/>
      <c r="U1930" s="17"/>
      <c r="V1930" s="17"/>
      <c r="W1930" s="17"/>
    </row>
    <row r="1931" spans="4:23" x14ac:dyDescent="0.2">
      <c r="D1931" s="149"/>
      <c r="G1931" s="8"/>
      <c r="H1931" s="17"/>
      <c r="I1931" s="20"/>
      <c r="J1931" s="104"/>
      <c r="N1931"/>
      <c r="O1931" s="2"/>
      <c r="S1931" s="19"/>
      <c r="U1931" s="17"/>
      <c r="V1931" s="17"/>
      <c r="W1931" s="17"/>
    </row>
    <row r="1932" spans="4:23" x14ac:dyDescent="0.2">
      <c r="D1932" s="149"/>
      <c r="G1932" s="8"/>
      <c r="H1932" s="17"/>
      <c r="I1932" s="20"/>
      <c r="J1932" s="104"/>
      <c r="N1932"/>
      <c r="O1932" s="2"/>
      <c r="S1932" s="19"/>
      <c r="U1932" s="17"/>
      <c r="V1932" s="17"/>
      <c r="W1932" s="17"/>
    </row>
    <row r="1933" spans="4:23" x14ac:dyDescent="0.2">
      <c r="D1933" s="149"/>
      <c r="G1933" s="8"/>
      <c r="H1933" s="17"/>
      <c r="I1933" s="20"/>
      <c r="J1933" s="104"/>
      <c r="N1933"/>
      <c r="O1933" s="2"/>
      <c r="S1933" s="19"/>
      <c r="U1933" s="17"/>
      <c r="V1933" s="17"/>
      <c r="W1933" s="17"/>
    </row>
    <row r="1934" spans="4:23" x14ac:dyDescent="0.2">
      <c r="D1934" s="149"/>
      <c r="G1934" s="8"/>
      <c r="H1934" s="17"/>
      <c r="I1934" s="20"/>
      <c r="J1934" s="104"/>
      <c r="N1934"/>
      <c r="O1934" s="2"/>
      <c r="S1934" s="19"/>
      <c r="U1934" s="17"/>
      <c r="V1934" s="17"/>
      <c r="W1934" s="17"/>
    </row>
    <row r="1935" spans="4:23" x14ac:dyDescent="0.2">
      <c r="D1935" s="149"/>
      <c r="G1935" s="8"/>
      <c r="H1935" s="17"/>
      <c r="I1935" s="20"/>
      <c r="J1935" s="104"/>
      <c r="N1935"/>
      <c r="O1935" s="2"/>
      <c r="S1935" s="19"/>
      <c r="U1935" s="17"/>
      <c r="V1935" s="17"/>
      <c r="W1935" s="17"/>
    </row>
    <row r="1936" spans="4:23" x14ac:dyDescent="0.2">
      <c r="D1936" s="149"/>
      <c r="G1936" s="8"/>
      <c r="H1936" s="17"/>
      <c r="I1936" s="20"/>
      <c r="J1936" s="104"/>
      <c r="N1936"/>
      <c r="O1936" s="2"/>
      <c r="S1936" s="19"/>
      <c r="U1936" s="17"/>
      <c r="V1936" s="17"/>
      <c r="W1936" s="17"/>
    </row>
    <row r="1937" spans="4:23" x14ac:dyDescent="0.2">
      <c r="D1937" s="149"/>
      <c r="G1937" s="8"/>
      <c r="H1937" s="17"/>
      <c r="I1937" s="20"/>
      <c r="J1937" s="104"/>
      <c r="N1937"/>
      <c r="O1937" s="2"/>
      <c r="S1937" s="19"/>
      <c r="U1937" s="17"/>
      <c r="V1937" s="17"/>
      <c r="W1937" s="17"/>
    </row>
    <row r="1938" spans="4:23" x14ac:dyDescent="0.2">
      <c r="D1938" s="149"/>
      <c r="G1938" s="8"/>
      <c r="H1938" s="17"/>
      <c r="I1938" s="20"/>
      <c r="J1938" s="104"/>
      <c r="N1938"/>
      <c r="O1938" s="2"/>
      <c r="S1938" s="19"/>
      <c r="U1938" s="17"/>
      <c r="V1938" s="17"/>
      <c r="W1938" s="17"/>
    </row>
    <row r="1939" spans="4:23" x14ac:dyDescent="0.2">
      <c r="D1939" s="149"/>
      <c r="G1939" s="8"/>
      <c r="H1939" s="17"/>
      <c r="I1939" s="20"/>
      <c r="J1939" s="104"/>
      <c r="N1939"/>
      <c r="O1939" s="2"/>
      <c r="S1939" s="19"/>
      <c r="U1939" s="17"/>
      <c r="V1939" s="17"/>
      <c r="W1939" s="17"/>
    </row>
    <row r="1940" spans="4:23" x14ac:dyDescent="0.2">
      <c r="D1940" s="149"/>
      <c r="G1940" s="8"/>
      <c r="H1940" s="17"/>
      <c r="I1940" s="20"/>
      <c r="J1940" s="104"/>
      <c r="N1940"/>
      <c r="O1940" s="2"/>
      <c r="S1940" s="19"/>
      <c r="U1940" s="17"/>
      <c r="V1940" s="17"/>
      <c r="W1940" s="17"/>
    </row>
    <row r="1941" spans="4:23" x14ac:dyDescent="0.2">
      <c r="D1941" s="149"/>
      <c r="G1941" s="8"/>
      <c r="H1941" s="17"/>
      <c r="I1941" s="20"/>
      <c r="J1941" s="104"/>
      <c r="N1941"/>
      <c r="O1941" s="2"/>
      <c r="S1941" s="19"/>
      <c r="U1941" s="17"/>
      <c r="V1941" s="17"/>
      <c r="W1941" s="17"/>
    </row>
    <row r="1942" spans="4:23" x14ac:dyDescent="0.2">
      <c r="D1942" s="149"/>
      <c r="G1942" s="8"/>
      <c r="H1942" s="17"/>
      <c r="I1942" s="20"/>
      <c r="J1942" s="104"/>
      <c r="N1942"/>
      <c r="O1942" s="2"/>
      <c r="S1942" s="19"/>
      <c r="U1942" s="17"/>
      <c r="V1942" s="17"/>
      <c r="W1942" s="17"/>
    </row>
    <row r="1943" spans="4:23" x14ac:dyDescent="0.2">
      <c r="D1943" s="149"/>
      <c r="G1943" s="8"/>
      <c r="H1943" s="17"/>
      <c r="I1943" s="20"/>
      <c r="J1943" s="104"/>
      <c r="N1943"/>
      <c r="O1943" s="2"/>
      <c r="S1943" s="19"/>
      <c r="U1943" s="17"/>
      <c r="V1943" s="17"/>
      <c r="W1943" s="17"/>
    </row>
    <row r="1944" spans="4:23" x14ac:dyDescent="0.2">
      <c r="D1944" s="149"/>
      <c r="G1944" s="8"/>
      <c r="H1944" s="17"/>
      <c r="I1944" s="20"/>
      <c r="J1944" s="104"/>
      <c r="N1944"/>
      <c r="O1944" s="2"/>
      <c r="S1944" s="19"/>
      <c r="U1944" s="17"/>
      <c r="V1944" s="17"/>
      <c r="W1944" s="17"/>
    </row>
    <row r="1945" spans="4:23" x14ac:dyDescent="0.2">
      <c r="D1945" s="149"/>
      <c r="G1945" s="8"/>
      <c r="H1945" s="17"/>
      <c r="I1945" s="20"/>
      <c r="J1945" s="104"/>
      <c r="N1945"/>
      <c r="O1945" s="2"/>
      <c r="S1945" s="19"/>
      <c r="U1945" s="17"/>
      <c r="V1945" s="17"/>
      <c r="W1945" s="17"/>
    </row>
    <row r="1946" spans="4:23" x14ac:dyDescent="0.2">
      <c r="D1946" s="149"/>
      <c r="G1946" s="8"/>
      <c r="H1946" s="17"/>
      <c r="I1946" s="20"/>
      <c r="J1946" s="104"/>
      <c r="N1946"/>
      <c r="O1946" s="2"/>
      <c r="S1946" s="19"/>
      <c r="U1946" s="17"/>
      <c r="V1946" s="17"/>
      <c r="W1946" s="17"/>
    </row>
    <row r="1947" spans="4:23" x14ac:dyDescent="0.2">
      <c r="D1947" s="149"/>
      <c r="G1947" s="8"/>
      <c r="H1947" s="17"/>
      <c r="I1947" s="20"/>
      <c r="J1947" s="104"/>
      <c r="N1947"/>
      <c r="O1947" s="2"/>
      <c r="S1947" s="19"/>
      <c r="U1947" s="17"/>
      <c r="V1947" s="17"/>
      <c r="W1947" s="17"/>
    </row>
    <row r="1948" spans="4:23" x14ac:dyDescent="0.2">
      <c r="D1948" s="149"/>
      <c r="G1948" s="8"/>
      <c r="H1948" s="17"/>
      <c r="I1948" s="20"/>
      <c r="J1948" s="104"/>
      <c r="N1948"/>
      <c r="O1948" s="2"/>
      <c r="S1948" s="19"/>
      <c r="U1948" s="17"/>
      <c r="V1948" s="17"/>
      <c r="W1948" s="17"/>
    </row>
    <row r="1949" spans="4:23" x14ac:dyDescent="0.2">
      <c r="D1949" s="149"/>
      <c r="G1949" s="8"/>
      <c r="H1949" s="17"/>
      <c r="I1949" s="20"/>
      <c r="J1949" s="104"/>
      <c r="N1949"/>
      <c r="O1949" s="2"/>
      <c r="S1949" s="19"/>
      <c r="U1949" s="17"/>
      <c r="V1949" s="17"/>
      <c r="W1949" s="17"/>
    </row>
    <row r="1950" spans="4:23" x14ac:dyDescent="0.2">
      <c r="D1950" s="149"/>
      <c r="G1950" s="8"/>
      <c r="H1950" s="17"/>
      <c r="I1950" s="20"/>
      <c r="J1950" s="104"/>
      <c r="N1950"/>
      <c r="O1950" s="2"/>
      <c r="S1950" s="19"/>
      <c r="U1950" s="17"/>
      <c r="V1950" s="17"/>
      <c r="W1950" s="17"/>
    </row>
    <row r="1951" spans="4:23" x14ac:dyDescent="0.2">
      <c r="D1951" s="149"/>
      <c r="G1951" s="8"/>
      <c r="H1951" s="17"/>
      <c r="I1951" s="20"/>
      <c r="J1951" s="104"/>
      <c r="N1951"/>
      <c r="O1951" s="2"/>
      <c r="S1951" s="19"/>
      <c r="U1951" s="17"/>
      <c r="V1951" s="17"/>
      <c r="W1951" s="17"/>
    </row>
    <row r="1952" spans="4:23" x14ac:dyDescent="0.2">
      <c r="D1952" s="149"/>
      <c r="G1952" s="8"/>
      <c r="H1952" s="17"/>
      <c r="I1952" s="20"/>
      <c r="J1952" s="104"/>
      <c r="N1952"/>
      <c r="O1952" s="2"/>
      <c r="S1952" s="19"/>
      <c r="U1952" s="17"/>
      <c r="V1952" s="17"/>
      <c r="W1952" s="17"/>
    </row>
    <row r="1953" spans="4:23" x14ac:dyDescent="0.2">
      <c r="D1953" s="149"/>
      <c r="G1953" s="8"/>
      <c r="H1953" s="17"/>
      <c r="I1953" s="20"/>
      <c r="J1953" s="104"/>
      <c r="N1953"/>
      <c r="O1953" s="2"/>
      <c r="S1953" s="19"/>
      <c r="U1953" s="17"/>
      <c r="V1953" s="17"/>
      <c r="W1953" s="17"/>
    </row>
    <row r="1954" spans="4:23" x14ac:dyDescent="0.2">
      <c r="D1954" s="149"/>
      <c r="G1954" s="8"/>
      <c r="H1954" s="17"/>
      <c r="I1954" s="20"/>
      <c r="J1954" s="104"/>
      <c r="N1954"/>
      <c r="O1954" s="2"/>
      <c r="S1954" s="19"/>
      <c r="U1954" s="17"/>
      <c r="V1954" s="17"/>
      <c r="W1954" s="17"/>
    </row>
    <row r="1955" spans="4:23" x14ac:dyDescent="0.2">
      <c r="D1955" s="149"/>
      <c r="G1955" s="8"/>
      <c r="H1955" s="17"/>
      <c r="I1955" s="20"/>
      <c r="J1955" s="104"/>
      <c r="N1955"/>
      <c r="O1955" s="2"/>
      <c r="S1955" s="19"/>
      <c r="U1955" s="17"/>
      <c r="V1955" s="17"/>
      <c r="W1955" s="17"/>
    </row>
    <row r="1956" spans="4:23" x14ac:dyDescent="0.2">
      <c r="D1956" s="149"/>
      <c r="G1956" s="8"/>
      <c r="H1956" s="17"/>
      <c r="I1956" s="20"/>
      <c r="J1956" s="104"/>
      <c r="N1956"/>
      <c r="O1956" s="2"/>
      <c r="S1956" s="19"/>
      <c r="U1956" s="17"/>
      <c r="V1956" s="17"/>
      <c r="W1956" s="17"/>
    </row>
    <row r="1957" spans="4:23" x14ac:dyDescent="0.2">
      <c r="D1957" s="149"/>
      <c r="G1957" s="8"/>
      <c r="H1957" s="17"/>
      <c r="I1957" s="20"/>
      <c r="J1957" s="104"/>
      <c r="N1957"/>
      <c r="O1957" s="2"/>
      <c r="S1957" s="19"/>
      <c r="U1957" s="17"/>
      <c r="V1957" s="17"/>
      <c r="W1957" s="17"/>
    </row>
    <row r="1958" spans="4:23" x14ac:dyDescent="0.2">
      <c r="D1958" s="149"/>
      <c r="G1958" s="8"/>
      <c r="H1958" s="17"/>
      <c r="I1958" s="20"/>
      <c r="J1958" s="104"/>
      <c r="N1958"/>
      <c r="O1958" s="2"/>
      <c r="S1958" s="19"/>
      <c r="U1958" s="17"/>
      <c r="V1958" s="17"/>
      <c r="W1958" s="17"/>
    </row>
    <row r="1959" spans="4:23" x14ac:dyDescent="0.2">
      <c r="D1959" s="149"/>
      <c r="G1959" s="8"/>
      <c r="H1959" s="17"/>
      <c r="I1959" s="20"/>
      <c r="J1959" s="104"/>
      <c r="N1959"/>
      <c r="O1959" s="2"/>
      <c r="S1959" s="19"/>
      <c r="U1959" s="17"/>
      <c r="V1959" s="17"/>
      <c r="W1959" s="17"/>
    </row>
    <row r="1960" spans="4:23" x14ac:dyDescent="0.2">
      <c r="D1960" s="149"/>
      <c r="G1960" s="8"/>
      <c r="H1960" s="17"/>
      <c r="I1960" s="20"/>
      <c r="J1960" s="104"/>
      <c r="N1960"/>
      <c r="O1960" s="2"/>
      <c r="S1960" s="19"/>
      <c r="U1960" s="17"/>
      <c r="V1960" s="17"/>
      <c r="W1960" s="17"/>
    </row>
    <row r="1961" spans="4:23" x14ac:dyDescent="0.2">
      <c r="D1961" s="149"/>
      <c r="G1961" s="8"/>
      <c r="H1961" s="17"/>
      <c r="I1961" s="20"/>
      <c r="J1961" s="104"/>
      <c r="N1961"/>
      <c r="O1961" s="2"/>
      <c r="S1961" s="19"/>
      <c r="U1961" s="17"/>
      <c r="V1961" s="17"/>
      <c r="W1961" s="17"/>
    </row>
    <row r="1962" spans="4:23" x14ac:dyDescent="0.2">
      <c r="D1962" s="149"/>
      <c r="G1962" s="8"/>
      <c r="H1962" s="17"/>
      <c r="I1962" s="20"/>
      <c r="J1962" s="104"/>
      <c r="N1962"/>
      <c r="O1962" s="2"/>
      <c r="S1962" s="19"/>
      <c r="U1962" s="17"/>
      <c r="V1962" s="17"/>
      <c r="W1962" s="17"/>
    </row>
    <row r="1963" spans="4:23" x14ac:dyDescent="0.2">
      <c r="D1963" s="149"/>
      <c r="G1963" s="8"/>
      <c r="H1963" s="17"/>
      <c r="I1963" s="20"/>
      <c r="J1963" s="104"/>
      <c r="N1963"/>
      <c r="O1963" s="2"/>
      <c r="S1963" s="19"/>
      <c r="U1963" s="17"/>
      <c r="V1963" s="17"/>
      <c r="W1963" s="17"/>
    </row>
    <row r="1964" spans="4:23" x14ac:dyDescent="0.2">
      <c r="D1964" s="149"/>
      <c r="G1964" s="8"/>
      <c r="H1964" s="17"/>
      <c r="I1964" s="20"/>
      <c r="J1964" s="104"/>
      <c r="N1964"/>
      <c r="O1964" s="2"/>
      <c r="S1964" s="19"/>
      <c r="U1964" s="17"/>
      <c r="V1964" s="17"/>
      <c r="W1964" s="17"/>
    </row>
    <row r="1965" spans="4:23" x14ac:dyDescent="0.2">
      <c r="D1965" s="149"/>
      <c r="G1965" s="8"/>
      <c r="H1965" s="17"/>
      <c r="I1965" s="20"/>
      <c r="J1965" s="104"/>
      <c r="N1965"/>
      <c r="O1965" s="2"/>
      <c r="S1965" s="19"/>
      <c r="U1965" s="17"/>
      <c r="V1965" s="17"/>
      <c r="W1965" s="17"/>
    </row>
    <row r="1966" spans="4:23" x14ac:dyDescent="0.2">
      <c r="D1966" s="149"/>
      <c r="G1966" s="8"/>
      <c r="H1966" s="17"/>
      <c r="I1966" s="20"/>
      <c r="J1966" s="104"/>
      <c r="N1966"/>
      <c r="O1966" s="2"/>
      <c r="S1966" s="19"/>
      <c r="U1966" s="17"/>
      <c r="V1966" s="17"/>
      <c r="W1966" s="17"/>
    </row>
    <row r="1967" spans="4:23" x14ac:dyDescent="0.2">
      <c r="D1967" s="149"/>
      <c r="G1967" s="8"/>
      <c r="H1967" s="17"/>
      <c r="I1967" s="20"/>
      <c r="J1967" s="104"/>
      <c r="N1967"/>
      <c r="O1967" s="2"/>
      <c r="S1967" s="19"/>
      <c r="U1967" s="17"/>
      <c r="V1967" s="17"/>
      <c r="W1967" s="17"/>
    </row>
    <row r="1968" spans="4:23" x14ac:dyDescent="0.2">
      <c r="D1968" s="149"/>
      <c r="G1968" s="8"/>
      <c r="H1968" s="17"/>
      <c r="I1968" s="20"/>
      <c r="J1968" s="104"/>
      <c r="N1968"/>
      <c r="O1968" s="2"/>
      <c r="S1968" s="19"/>
      <c r="U1968" s="17"/>
      <c r="V1968" s="17"/>
      <c r="W1968" s="17"/>
    </row>
    <row r="1969" spans="4:23" x14ac:dyDescent="0.2">
      <c r="D1969" s="149"/>
      <c r="G1969" s="8"/>
      <c r="H1969" s="17"/>
      <c r="I1969" s="20"/>
      <c r="J1969" s="104"/>
      <c r="N1969"/>
      <c r="O1969" s="2"/>
      <c r="S1969" s="19"/>
      <c r="U1969" s="17"/>
      <c r="V1969" s="17"/>
      <c r="W1969" s="17"/>
    </row>
    <row r="1970" spans="4:23" x14ac:dyDescent="0.2">
      <c r="D1970" s="149"/>
      <c r="G1970" s="8"/>
      <c r="H1970" s="17"/>
      <c r="I1970" s="20"/>
      <c r="J1970" s="104"/>
      <c r="N1970"/>
      <c r="O1970" s="2"/>
      <c r="S1970" s="19"/>
      <c r="U1970" s="17"/>
      <c r="V1970" s="17"/>
      <c r="W1970" s="17"/>
    </row>
    <row r="1971" spans="4:23" x14ac:dyDescent="0.2">
      <c r="D1971" s="149"/>
      <c r="G1971" s="8"/>
      <c r="H1971" s="17"/>
      <c r="I1971" s="20"/>
      <c r="J1971" s="104"/>
      <c r="N1971"/>
      <c r="O1971" s="2"/>
      <c r="S1971" s="19"/>
      <c r="U1971" s="17"/>
      <c r="V1971" s="17"/>
      <c r="W1971" s="17"/>
    </row>
    <row r="1972" spans="4:23" x14ac:dyDescent="0.2">
      <c r="D1972" s="149"/>
      <c r="G1972" s="8"/>
      <c r="H1972" s="17"/>
      <c r="I1972" s="20"/>
      <c r="J1972" s="104"/>
      <c r="N1972"/>
      <c r="O1972" s="2"/>
      <c r="S1972" s="19"/>
      <c r="U1972" s="17"/>
      <c r="V1972" s="17"/>
      <c r="W1972" s="17"/>
    </row>
    <row r="1973" spans="4:23" x14ac:dyDescent="0.2">
      <c r="D1973" s="149"/>
      <c r="G1973" s="8"/>
      <c r="H1973" s="17"/>
      <c r="I1973" s="20"/>
      <c r="J1973" s="104"/>
      <c r="N1973"/>
      <c r="O1973" s="2"/>
      <c r="S1973" s="19"/>
      <c r="U1973" s="17"/>
      <c r="V1973" s="17"/>
      <c r="W1973" s="17"/>
    </row>
    <row r="1974" spans="4:23" x14ac:dyDescent="0.2">
      <c r="D1974" s="149"/>
      <c r="G1974" s="8"/>
      <c r="H1974" s="17"/>
      <c r="I1974" s="20"/>
      <c r="J1974" s="104"/>
      <c r="N1974"/>
      <c r="O1974" s="2"/>
      <c r="S1974" s="19"/>
      <c r="U1974" s="17"/>
      <c r="V1974" s="17"/>
      <c r="W1974" s="17"/>
    </row>
    <row r="1975" spans="4:23" x14ac:dyDescent="0.2">
      <c r="D1975" s="149"/>
      <c r="G1975" s="8"/>
      <c r="H1975" s="17"/>
      <c r="I1975" s="20"/>
      <c r="J1975" s="104"/>
      <c r="N1975"/>
      <c r="O1975" s="2"/>
      <c r="S1975" s="19"/>
      <c r="U1975" s="17"/>
      <c r="V1975" s="17"/>
      <c r="W1975" s="17"/>
    </row>
    <row r="1976" spans="4:23" x14ac:dyDescent="0.2">
      <c r="D1976" s="149"/>
      <c r="G1976" s="8"/>
      <c r="H1976" s="17"/>
      <c r="I1976" s="20"/>
      <c r="J1976" s="104"/>
      <c r="N1976"/>
      <c r="O1976" s="2"/>
      <c r="S1976" s="19"/>
      <c r="U1976" s="17"/>
      <c r="V1976" s="17"/>
      <c r="W1976" s="17"/>
    </row>
    <row r="1977" spans="4:23" x14ac:dyDescent="0.2">
      <c r="D1977" s="149"/>
      <c r="G1977" s="8"/>
      <c r="H1977" s="17"/>
      <c r="I1977" s="20"/>
      <c r="J1977" s="104"/>
      <c r="N1977"/>
      <c r="O1977" s="2"/>
      <c r="S1977" s="19"/>
      <c r="U1977" s="17"/>
      <c r="V1977" s="17"/>
      <c r="W1977" s="17"/>
    </row>
    <row r="1978" spans="4:23" x14ac:dyDescent="0.2">
      <c r="D1978" s="149"/>
      <c r="G1978" s="8"/>
      <c r="H1978" s="17"/>
      <c r="I1978" s="20"/>
      <c r="J1978" s="104"/>
      <c r="N1978"/>
      <c r="O1978" s="2"/>
      <c r="S1978" s="19"/>
      <c r="U1978" s="17"/>
      <c r="V1978" s="17"/>
      <c r="W1978" s="17"/>
    </row>
    <row r="1979" spans="4:23" x14ac:dyDescent="0.2">
      <c r="D1979" s="149"/>
      <c r="G1979" s="8"/>
      <c r="H1979" s="17"/>
      <c r="I1979" s="20"/>
      <c r="J1979" s="104"/>
      <c r="N1979"/>
      <c r="O1979" s="2"/>
      <c r="S1979" s="19"/>
      <c r="U1979" s="17"/>
      <c r="V1979" s="17"/>
      <c r="W1979" s="17"/>
    </row>
    <row r="1980" spans="4:23" x14ac:dyDescent="0.2">
      <c r="D1980" s="149"/>
      <c r="G1980" s="8"/>
      <c r="H1980" s="17"/>
      <c r="I1980" s="20"/>
      <c r="J1980" s="104"/>
      <c r="N1980"/>
      <c r="O1980" s="2"/>
      <c r="S1980" s="19"/>
      <c r="U1980" s="17"/>
      <c r="V1980" s="17"/>
      <c r="W1980" s="17"/>
    </row>
    <row r="1981" spans="4:23" x14ac:dyDescent="0.2">
      <c r="D1981" s="149"/>
      <c r="G1981" s="8"/>
      <c r="H1981" s="17"/>
      <c r="I1981" s="20"/>
      <c r="J1981" s="104"/>
      <c r="N1981"/>
      <c r="O1981" s="2"/>
      <c r="S1981" s="19"/>
      <c r="U1981" s="17"/>
      <c r="V1981" s="17"/>
      <c r="W1981" s="17"/>
    </row>
    <row r="1982" spans="4:23" x14ac:dyDescent="0.2">
      <c r="D1982" s="149"/>
      <c r="G1982" s="8"/>
      <c r="H1982" s="17"/>
      <c r="I1982" s="20"/>
      <c r="J1982" s="104"/>
      <c r="N1982"/>
      <c r="O1982" s="2"/>
      <c r="S1982" s="19"/>
      <c r="U1982" s="17"/>
      <c r="V1982" s="17"/>
      <c r="W1982" s="17"/>
    </row>
    <row r="1983" spans="4:23" x14ac:dyDescent="0.2">
      <c r="D1983" s="149"/>
      <c r="G1983" s="8"/>
      <c r="H1983" s="17"/>
      <c r="I1983" s="20"/>
      <c r="J1983" s="104"/>
      <c r="N1983"/>
      <c r="O1983" s="2"/>
      <c r="S1983" s="19"/>
      <c r="U1983" s="17"/>
      <c r="V1983" s="17"/>
      <c r="W1983" s="17"/>
    </row>
    <row r="1984" spans="4:23" x14ac:dyDescent="0.2">
      <c r="D1984" s="149"/>
      <c r="G1984" s="8"/>
      <c r="H1984" s="17"/>
      <c r="I1984" s="20"/>
      <c r="J1984" s="104"/>
      <c r="N1984"/>
      <c r="O1984" s="2"/>
      <c r="S1984" s="19"/>
      <c r="U1984" s="17"/>
      <c r="V1984" s="17"/>
      <c r="W1984" s="17"/>
    </row>
    <row r="1985" spans="4:23" x14ac:dyDescent="0.2">
      <c r="D1985" s="149"/>
      <c r="G1985" s="8"/>
      <c r="H1985" s="17"/>
      <c r="I1985" s="20"/>
      <c r="J1985" s="104"/>
      <c r="N1985"/>
      <c r="O1985" s="2"/>
      <c r="S1985" s="19"/>
      <c r="U1985" s="17"/>
      <c r="V1985" s="17"/>
      <c r="W1985" s="17"/>
    </row>
    <row r="1986" spans="4:23" x14ac:dyDescent="0.2">
      <c r="D1986" s="149"/>
      <c r="G1986" s="8"/>
      <c r="H1986" s="17"/>
      <c r="I1986" s="20"/>
      <c r="J1986" s="104"/>
      <c r="N1986"/>
      <c r="O1986" s="2"/>
      <c r="S1986" s="19"/>
      <c r="U1986" s="17"/>
      <c r="V1986" s="17"/>
      <c r="W1986" s="17"/>
    </row>
    <row r="1987" spans="4:23" x14ac:dyDescent="0.2">
      <c r="D1987" s="149"/>
      <c r="G1987" s="8"/>
      <c r="H1987" s="17"/>
      <c r="I1987" s="20"/>
      <c r="J1987" s="104"/>
      <c r="N1987"/>
      <c r="O1987" s="2"/>
      <c r="S1987" s="19"/>
      <c r="U1987" s="17"/>
      <c r="V1987" s="17"/>
      <c r="W1987" s="17"/>
    </row>
    <row r="1988" spans="4:23" x14ac:dyDescent="0.2">
      <c r="D1988" s="149"/>
      <c r="G1988" s="8"/>
      <c r="H1988" s="17"/>
      <c r="I1988" s="20"/>
      <c r="J1988" s="104"/>
      <c r="N1988"/>
      <c r="O1988" s="2"/>
      <c r="S1988" s="19"/>
      <c r="U1988" s="17"/>
      <c r="V1988" s="17"/>
      <c r="W1988" s="17"/>
    </row>
    <row r="1989" spans="4:23" x14ac:dyDescent="0.2">
      <c r="D1989" s="149"/>
      <c r="G1989" s="8"/>
      <c r="H1989" s="17"/>
      <c r="I1989" s="20"/>
      <c r="J1989" s="104"/>
      <c r="N1989"/>
      <c r="O1989" s="2"/>
      <c r="S1989" s="19"/>
      <c r="U1989" s="17"/>
      <c r="V1989" s="17"/>
      <c r="W1989" s="17"/>
    </row>
    <row r="1990" spans="4:23" x14ac:dyDescent="0.2">
      <c r="D1990" s="149"/>
      <c r="G1990" s="8"/>
      <c r="H1990" s="17"/>
      <c r="I1990" s="20"/>
      <c r="J1990" s="104"/>
      <c r="N1990"/>
      <c r="O1990" s="2"/>
      <c r="S1990" s="19"/>
      <c r="U1990" s="17"/>
      <c r="V1990" s="17"/>
      <c r="W1990" s="17"/>
    </row>
    <row r="1991" spans="4:23" x14ac:dyDescent="0.2">
      <c r="D1991" s="149"/>
      <c r="G1991" s="8"/>
      <c r="H1991" s="17"/>
      <c r="I1991" s="20"/>
      <c r="J1991" s="104"/>
      <c r="N1991"/>
      <c r="O1991" s="2"/>
      <c r="S1991" s="19"/>
      <c r="U1991" s="17"/>
      <c r="V1991" s="17"/>
      <c r="W1991" s="17"/>
    </row>
    <row r="1992" spans="4:23" x14ac:dyDescent="0.2">
      <c r="D1992" s="149"/>
      <c r="G1992" s="8"/>
      <c r="H1992" s="17"/>
      <c r="I1992" s="20"/>
      <c r="J1992" s="104"/>
      <c r="N1992"/>
      <c r="O1992" s="2"/>
      <c r="S1992" s="19"/>
      <c r="U1992" s="17"/>
      <c r="V1992" s="17"/>
      <c r="W1992" s="17"/>
    </row>
    <row r="1993" spans="4:23" x14ac:dyDescent="0.2">
      <c r="D1993" s="149"/>
      <c r="G1993" s="8"/>
      <c r="H1993" s="17"/>
      <c r="I1993" s="20"/>
      <c r="J1993" s="104"/>
      <c r="N1993"/>
      <c r="O1993" s="2"/>
      <c r="S1993" s="19"/>
      <c r="U1993" s="17"/>
      <c r="V1993" s="17"/>
      <c r="W1993" s="17"/>
    </row>
    <row r="1994" spans="4:23" x14ac:dyDescent="0.2">
      <c r="D1994" s="149"/>
      <c r="G1994" s="8"/>
      <c r="H1994" s="17"/>
      <c r="I1994" s="20"/>
      <c r="J1994" s="104"/>
      <c r="N1994"/>
      <c r="O1994" s="2"/>
      <c r="S1994" s="19"/>
      <c r="U1994" s="17"/>
      <c r="V1994" s="17"/>
      <c r="W1994" s="17"/>
    </row>
    <row r="1995" spans="4:23" x14ac:dyDescent="0.2">
      <c r="D1995" s="149"/>
      <c r="G1995" s="8"/>
      <c r="H1995" s="17"/>
      <c r="I1995" s="20"/>
      <c r="J1995" s="104"/>
      <c r="N1995"/>
      <c r="O1995" s="2"/>
      <c r="S1995" s="19"/>
      <c r="U1995" s="17"/>
      <c r="V1995" s="17"/>
      <c r="W1995" s="17"/>
    </row>
    <row r="1996" spans="4:23" x14ac:dyDescent="0.2">
      <c r="D1996" s="149"/>
      <c r="G1996" s="8"/>
      <c r="H1996" s="17"/>
      <c r="I1996" s="20"/>
      <c r="J1996" s="104"/>
      <c r="N1996"/>
      <c r="O1996" s="2"/>
      <c r="S1996" s="19"/>
      <c r="U1996" s="17"/>
      <c r="V1996" s="17"/>
      <c r="W1996" s="17"/>
    </row>
    <row r="1997" spans="4:23" x14ac:dyDescent="0.2">
      <c r="D1997" s="149"/>
      <c r="G1997" s="8"/>
      <c r="H1997" s="17"/>
      <c r="I1997" s="20"/>
      <c r="J1997" s="104"/>
      <c r="N1997"/>
      <c r="O1997" s="2"/>
      <c r="S1997" s="19"/>
      <c r="U1997" s="17"/>
      <c r="V1997" s="17"/>
      <c r="W1997" s="17"/>
    </row>
    <row r="1998" spans="4:23" x14ac:dyDescent="0.2">
      <c r="D1998" s="149"/>
      <c r="G1998" s="8"/>
      <c r="H1998" s="17"/>
      <c r="I1998" s="20"/>
      <c r="J1998" s="104"/>
      <c r="N1998"/>
      <c r="O1998" s="2"/>
      <c r="S1998" s="19"/>
      <c r="U1998" s="17"/>
      <c r="V1998" s="17"/>
      <c r="W1998" s="17"/>
    </row>
    <row r="1999" spans="4:23" x14ac:dyDescent="0.2">
      <c r="D1999" s="149"/>
      <c r="G1999" s="8"/>
      <c r="H1999" s="17"/>
      <c r="I1999" s="20"/>
      <c r="J1999" s="104"/>
      <c r="N1999"/>
      <c r="O1999" s="2"/>
      <c r="S1999" s="19"/>
      <c r="U1999" s="17"/>
      <c r="V1999" s="17"/>
      <c r="W1999" s="17"/>
    </row>
    <row r="2000" spans="4:23" x14ac:dyDescent="0.2">
      <c r="D2000" s="149"/>
      <c r="G2000" s="8"/>
      <c r="H2000" s="17"/>
      <c r="I2000" s="20"/>
      <c r="J2000" s="104"/>
      <c r="N2000"/>
      <c r="O2000" s="2"/>
      <c r="S2000" s="19"/>
      <c r="U2000" s="17"/>
      <c r="V2000" s="17"/>
      <c r="W2000" s="17"/>
    </row>
  </sheetData>
  <phoneticPr fontId="4" type="noConversion"/>
  <hyperlinks>
    <hyperlink ref="Q3" location="'Key - Legend'!A1" display="Please see legend for descriptions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topLeftCell="A2" zoomScaleNormal="100" workbookViewId="0">
      <selection activeCell="C9" sqref="C9"/>
    </sheetView>
  </sheetViews>
  <sheetFormatPr defaultRowHeight="12.75" x14ac:dyDescent="0.2"/>
  <cols>
    <col min="1" max="1" width="20" customWidth="1"/>
    <col min="2" max="2" width="44.28515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1" t="s">
        <v>113</v>
      </c>
      <c r="B1" s="151"/>
      <c r="C1" s="43"/>
      <c r="D1" s="40"/>
    </row>
    <row r="2" spans="1:7" ht="23.25" x14ac:dyDescent="0.35">
      <c r="A2" s="58"/>
      <c r="B2" s="40"/>
      <c r="C2" s="43"/>
      <c r="D2" s="40"/>
    </row>
    <row r="3" spans="1:7" x14ac:dyDescent="0.2">
      <c r="A3" s="40"/>
      <c r="B3" s="40"/>
      <c r="C3" s="43"/>
      <c r="D3" s="40"/>
    </row>
    <row r="4" spans="1:7" ht="15.75" x14ac:dyDescent="0.25">
      <c r="A4" s="128" t="s">
        <v>114</v>
      </c>
      <c r="B4" s="124" t="s">
        <v>115</v>
      </c>
      <c r="C4" s="124" t="s">
        <v>32</v>
      </c>
      <c r="D4" s="125" t="s">
        <v>37</v>
      </c>
    </row>
    <row r="5" spans="1:7" ht="53.1" customHeight="1" x14ac:dyDescent="0.2">
      <c r="A5" s="81" t="s">
        <v>95</v>
      </c>
      <c r="B5" s="82" t="s">
        <v>96</v>
      </c>
      <c r="C5" s="110" t="s">
        <v>39</v>
      </c>
      <c r="D5" s="83"/>
    </row>
    <row r="6" spans="1:7" ht="53.1" customHeight="1" x14ac:dyDescent="0.2">
      <c r="A6" s="84" t="s">
        <v>33</v>
      </c>
      <c r="B6" s="85" t="s">
        <v>103</v>
      </c>
      <c r="C6" s="110" t="s">
        <v>38</v>
      </c>
      <c r="D6" s="86" t="s">
        <v>94</v>
      </c>
      <c r="E6" s="6"/>
      <c r="F6" s="5"/>
      <c r="G6" s="4"/>
    </row>
    <row r="7" spans="1:7" ht="53.1" customHeight="1" x14ac:dyDescent="0.2">
      <c r="A7" s="84" t="s">
        <v>34</v>
      </c>
      <c r="B7" s="85" t="s">
        <v>102</v>
      </c>
      <c r="C7" s="110">
        <v>1</v>
      </c>
      <c r="D7" s="87"/>
      <c r="E7" s="5"/>
      <c r="F7" s="5"/>
      <c r="G7" s="4"/>
    </row>
    <row r="8" spans="1:7" ht="53.1" customHeight="1" x14ac:dyDescent="0.2">
      <c r="A8" s="84" t="s">
        <v>104</v>
      </c>
      <c r="B8" s="85" t="s">
        <v>97</v>
      </c>
      <c r="C8" s="110">
        <v>2</v>
      </c>
      <c r="D8" s="87"/>
      <c r="E8" s="5"/>
      <c r="F8" s="5"/>
      <c r="G8" s="4"/>
    </row>
    <row r="9" spans="1:7" ht="69.95" customHeight="1" x14ac:dyDescent="0.2">
      <c r="A9" s="84" t="s">
        <v>98</v>
      </c>
      <c r="B9" s="85" t="s">
        <v>131</v>
      </c>
      <c r="C9" s="110">
        <v>10</v>
      </c>
      <c r="D9" s="87"/>
      <c r="E9" s="5"/>
      <c r="F9" s="5"/>
      <c r="G9" s="4"/>
    </row>
    <row r="10" spans="1:7" ht="53.1" customHeight="1" x14ac:dyDescent="0.2">
      <c r="A10" s="84" t="s">
        <v>35</v>
      </c>
      <c r="B10" s="85" t="s">
        <v>101</v>
      </c>
      <c r="C10" s="110">
        <v>15</v>
      </c>
      <c r="D10" s="87"/>
      <c r="E10" s="5"/>
      <c r="F10" s="5"/>
      <c r="G10" s="4"/>
    </row>
    <row r="11" spans="1:7" ht="53.1" customHeight="1" x14ac:dyDescent="0.2">
      <c r="A11" s="88" t="s">
        <v>36</v>
      </c>
      <c r="B11" s="89" t="s">
        <v>99</v>
      </c>
      <c r="C11" s="111" t="s">
        <v>130</v>
      </c>
      <c r="D11" s="90" t="s">
        <v>100</v>
      </c>
      <c r="E11" s="4"/>
      <c r="F11" s="4"/>
      <c r="G11" s="4"/>
    </row>
    <row r="12" spans="1:7" ht="15" x14ac:dyDescent="0.2">
      <c r="A12" s="91"/>
      <c r="B12" s="92"/>
      <c r="C12" s="112"/>
      <c r="D12" s="93"/>
      <c r="E12" s="4"/>
      <c r="F12" s="4"/>
      <c r="G12" s="4"/>
    </row>
    <row r="13" spans="1:7" ht="15" x14ac:dyDescent="0.2">
      <c r="A13" s="91"/>
      <c r="B13" s="92"/>
      <c r="C13" s="112"/>
      <c r="D13" s="93"/>
      <c r="E13" s="4"/>
      <c r="F13" s="4"/>
      <c r="G13" s="4"/>
    </row>
    <row r="14" spans="1:7" ht="15" x14ac:dyDescent="0.2">
      <c r="A14" s="91"/>
      <c r="B14" s="92"/>
      <c r="C14" s="112"/>
      <c r="D14" s="93"/>
      <c r="E14" s="4"/>
      <c r="F14" s="4"/>
      <c r="G14" s="4"/>
    </row>
    <row r="15" spans="1:7" ht="15" x14ac:dyDescent="0.2">
      <c r="A15" s="91"/>
      <c r="B15" s="92"/>
      <c r="C15" s="112"/>
      <c r="D15" s="93"/>
    </row>
    <row r="16" spans="1:7" ht="15" x14ac:dyDescent="0.2">
      <c r="A16" s="91"/>
      <c r="B16" s="92"/>
      <c r="C16" s="112"/>
      <c r="D16" s="93"/>
    </row>
    <row r="17" spans="1:4" x14ac:dyDescent="0.2">
      <c r="A17" s="40"/>
      <c r="B17" s="40"/>
      <c r="C17" s="43"/>
      <c r="D17" s="40"/>
    </row>
    <row r="18" spans="1:4" x14ac:dyDescent="0.2">
      <c r="A18" s="40"/>
      <c r="B18" s="40"/>
      <c r="C18" s="43"/>
      <c r="D18" s="40"/>
    </row>
    <row r="19" spans="1:4" x14ac:dyDescent="0.2">
      <c r="A19" s="40"/>
      <c r="B19" s="40"/>
      <c r="C19" s="43"/>
      <c r="D19" s="40"/>
    </row>
    <row r="20" spans="1:4" x14ac:dyDescent="0.2">
      <c r="A20" s="40"/>
      <c r="B20" s="40"/>
      <c r="C20" s="43"/>
      <c r="D20" s="40"/>
    </row>
    <row r="21" spans="1:4" x14ac:dyDescent="0.2">
      <c r="A21" s="40"/>
      <c r="B21" s="40"/>
      <c r="C21" s="43"/>
      <c r="D21" s="40"/>
    </row>
    <row r="22" spans="1:4" x14ac:dyDescent="0.2">
      <c r="A22" s="40"/>
      <c r="B22" s="40"/>
      <c r="C22" s="43"/>
      <c r="D22" s="40"/>
    </row>
    <row r="23" spans="1:4" x14ac:dyDescent="0.2">
      <c r="A23" s="40"/>
      <c r="B23" s="40"/>
      <c r="C23" s="43"/>
      <c r="D23" s="40"/>
    </row>
    <row r="24" spans="1:4" x14ac:dyDescent="0.2">
      <c r="A24" s="40"/>
      <c r="B24" s="40"/>
      <c r="C24" s="43"/>
      <c r="D24" s="40"/>
    </row>
    <row r="25" spans="1:4" x14ac:dyDescent="0.2">
      <c r="A25" s="40"/>
      <c r="B25" s="40"/>
      <c r="C25" s="43"/>
      <c r="D25" s="40"/>
    </row>
    <row r="26" spans="1:4" x14ac:dyDescent="0.2">
      <c r="A26" s="40"/>
      <c r="B26" s="40"/>
      <c r="C26" s="43"/>
      <c r="D26" s="40"/>
    </row>
    <row r="27" spans="1:4" x14ac:dyDescent="0.2">
      <c r="A27" s="40"/>
      <c r="B27" s="40"/>
      <c r="C27" s="43"/>
      <c r="D27" s="40"/>
    </row>
    <row r="28" spans="1:4" x14ac:dyDescent="0.2">
      <c r="A28" s="40"/>
      <c r="B28" s="40"/>
      <c r="C28" s="43"/>
      <c r="D28" s="40"/>
    </row>
    <row r="29" spans="1:4" x14ac:dyDescent="0.2">
      <c r="A29" s="40"/>
      <c r="B29" s="40"/>
      <c r="C29" s="43"/>
      <c r="D29" s="40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2011-10-25T00:50:56Z</dcterms:modified>
</cp:coreProperties>
</file>