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os" sheetId="1" state="visible" r:id="rId3"/>
    <sheet name="datos" sheetId="2" state="visible" r:id="rId4"/>
    <sheet name="ipc chain linking"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<sst xmlns="http://schemas.openxmlformats.org/spreadsheetml/2006/main" count="99" uniqueCount="52">
  <si>
    <t xml:space="preserve">indicador</t>
  </si>
  <si>
    <t xml:space="preserve">nombre</t>
  </si>
  <si>
    <t xml:space="preserve">unidades</t>
  </si>
  <si>
    <t xml:space="preserve">fuentes y notas</t>
  </si>
  <si>
    <t xml:space="preserve">pib_nominal</t>
  </si>
  <si>
    <t xml:space="preserve">PIB nominal</t>
  </si>
  <si>
    <t xml:space="preserve">millones de unidades de moneda</t>
  </si>
  <si>
    <t xml:space="preserve">Banco Central del Ecuador desde 1950 hasta 1960 calculado desde el porcentaje del PIB del total de ingresos en millones de sucres, CEPALSTAT desde 1960 hasta 1999, Banco central del Ecuador desde 2000</t>
  </si>
  <si>
    <t xml:space="preserve">poblacion</t>
  </si>
  <si>
    <t xml:space="preserve">Población</t>
  </si>
  <si>
    <t xml:space="preserve">millones de personas</t>
  </si>
  <si>
    <t xml:space="preserve">Bnaco Central del Ecuador</t>
  </si>
  <si>
    <t xml:space="preserve">Ipc_2004</t>
  </si>
  <si>
    <t xml:space="preserve">Índice de precios al consumidor año base 2004</t>
  </si>
  <si>
    <t xml:space="preserve">índice</t>
  </si>
  <si>
    <t xml:space="preserve">Banco central del Ecuador</t>
  </si>
  <si>
    <t xml:space="preserve">Ipc_2014</t>
  </si>
  <si>
    <t xml:space="preserve">Índice de precios al consumidor año base 2014</t>
  </si>
  <si>
    <t xml:space="preserve">Instituto Nacional de estadísticas y Censos INEC Ecuador</t>
  </si>
  <si>
    <t xml:space="preserve">ipc_pond_2014</t>
  </si>
  <si>
    <t xml:space="preserve">Índice de precios al consumidor año base 2014 ponderado</t>
  </si>
  <si>
    <t xml:space="preserve">Indice ajustado por factor de solapamiento entre ipc año base 2004 e ipc año base 2014</t>
  </si>
  <si>
    <t xml:space="preserve">tipo_cambio_oficial_prom_compra</t>
  </si>
  <si>
    <t xml:space="preserve">Tipo de cambio oficial promedio precio de compra </t>
  </si>
  <si>
    <t xml:space="preserve">tipo_cambio_oficial_prom_venta</t>
  </si>
  <si>
    <t xml:space="preserve">Tipo de cambio oficial promedio precio de venta</t>
  </si>
  <si>
    <t xml:space="preserve">tipo_cambio_oficial_fin_compra</t>
  </si>
  <si>
    <t xml:space="preserve">Tipo de cambio oficial al cierre precio de compra</t>
  </si>
  <si>
    <t xml:space="preserve">tipo_cambio_oficial_fin_venta</t>
  </si>
  <si>
    <t xml:space="preserve">Tipo de cambio oficial al cierre precio de venta</t>
  </si>
  <si>
    <t xml:space="preserve">tipo_cambio_int_prom_compra</t>
  </si>
  <si>
    <t xml:space="preserve">Tipo de cambio mercado de intervención promedio precio de compra</t>
  </si>
  <si>
    <t xml:space="preserve">tipo_cambio_int_prom_venta</t>
  </si>
  <si>
    <t xml:space="preserve">Tipo de cambio mercado de intervención promedio precio de venta</t>
  </si>
  <si>
    <t xml:space="preserve">tipo_cambio_int_fin_compra</t>
  </si>
  <si>
    <t xml:space="preserve">Tipo de cambio mercado de intervención al cierre precio de compra</t>
  </si>
  <si>
    <t xml:space="preserve">tipo_cambio_int_fin_venta</t>
  </si>
  <si>
    <t xml:space="preserve">Tipo de cambio mercado de intervención al cierre precio de venta</t>
  </si>
  <si>
    <t xml:space="preserve">tipo_cambio_libre_prom_compra</t>
  </si>
  <si>
    <t xml:space="preserve">Tipo de cambio mercado libre de cambios promedio precio de compra</t>
  </si>
  <si>
    <t xml:space="preserve">tipo_cambio_libre_prom_venta</t>
  </si>
  <si>
    <t xml:space="preserve">Tipo de cambio mercado libre de cambios promedio precio de venta</t>
  </si>
  <si>
    <t xml:space="preserve">tipo_cambio_libre_fin_compra</t>
  </si>
  <si>
    <t xml:space="preserve">Tipo de cambio mercado libre de cambios al cierre precio de compra</t>
  </si>
  <si>
    <t xml:space="preserve">tipo_cambio_libre_fin_venta</t>
  </si>
  <si>
    <t xml:space="preserve">Tipo de cambio mercado libre de cambios al cierre precio de venta</t>
  </si>
  <si>
    <t xml:space="preserve">ano</t>
  </si>
  <si>
    <t xml:space="preserve">pib_nominal_usd</t>
  </si>
  <si>
    <t xml:space="preserve">pib_real_2014</t>
  </si>
  <si>
    <t xml:space="preserve">pib_percapita</t>
  </si>
  <si>
    <t xml:space="preserve">solapamiento</t>
  </si>
  <si>
    <t xml:space="preserve">solapamiento promedio</t>
  </si>
</sst>
</file>

<file path=xl/styles.xml><?xml version="1.0" encoding="utf-8"?>
<styleSheet xmlns="http://schemas.openxmlformats.org/spreadsheetml/2006/main">
  <numFmts count="4">
    <numFmt numFmtId="164" formatCode="General"/>
    <numFmt numFmtId="165" formatCode="#,##0.00"/>
    <numFmt numFmtId="166" formatCode="0"/>
    <numFmt numFmtId="167" formatCode="General"/>
  </numFmts>
  <fonts count="7">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11"/>
      <color theme="1"/>
      <name val="Calibri"/>
      <family val="2"/>
      <charset val="1"/>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0"/>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8" activeCellId="0" sqref="B8"/>
    </sheetView>
  </sheetViews>
  <sheetFormatPr defaultColWidth="8.6796875" defaultRowHeight="15" zeroHeight="false" outlineLevelRow="0" outlineLevelCol="0"/>
  <cols>
    <col collapsed="false" customWidth="true" hidden="false" outlineLevel="0" max="1" min="1" style="0" width="12.15"/>
    <col collapsed="false" customWidth="true" hidden="false" outlineLevel="0" max="2" min="2" style="0" width="48.49"/>
  </cols>
  <sheetData>
    <row r="1" customFormat="false" ht="15" hidden="false" customHeight="false" outlineLevel="0" collapsed="false">
      <c r="A1" s="1" t="s">
        <v>0</v>
      </c>
      <c r="B1" s="1" t="s">
        <v>1</v>
      </c>
      <c r="C1" s="1" t="s">
        <v>2</v>
      </c>
      <c r="D1" s="1" t="s">
        <v>3</v>
      </c>
    </row>
    <row r="2" customFormat="false" ht="15" hidden="false" customHeight="false" outlineLevel="0" collapsed="false">
      <c r="A2" s="0" t="s">
        <v>4</v>
      </c>
      <c r="B2" s="0" t="s">
        <v>5</v>
      </c>
      <c r="C2" s="0" t="s">
        <v>6</v>
      </c>
      <c r="D2" s="0" t="s">
        <v>7</v>
      </c>
    </row>
    <row r="3" customFormat="false" ht="15" hidden="false" customHeight="false" outlineLevel="0" collapsed="false">
      <c r="A3" s="0" t="s">
        <v>8</v>
      </c>
      <c r="B3" s="0" t="s">
        <v>9</v>
      </c>
      <c r="C3" s="0" t="s">
        <v>10</v>
      </c>
      <c r="D3" s="0" t="s">
        <v>11</v>
      </c>
    </row>
    <row r="4" customFormat="false" ht="15" hidden="false" customHeight="false" outlineLevel="0" collapsed="false">
      <c r="A4" s="0" t="s">
        <v>12</v>
      </c>
      <c r="B4" s="0" t="s">
        <v>13</v>
      </c>
      <c r="C4" s="0" t="s">
        <v>14</v>
      </c>
      <c r="D4" s="0" t="s">
        <v>15</v>
      </c>
    </row>
    <row r="5" customFormat="false" ht="15" hidden="false" customHeight="false" outlineLevel="0" collapsed="false">
      <c r="A5" s="0" t="s">
        <v>16</v>
      </c>
      <c r="B5" s="0" t="s">
        <v>17</v>
      </c>
      <c r="C5" s="0" t="s">
        <v>14</v>
      </c>
      <c r="D5" s="0" t="s">
        <v>18</v>
      </c>
    </row>
    <row r="6" customFormat="false" ht="15" hidden="false" customHeight="false" outlineLevel="0" collapsed="false">
      <c r="A6" s="0" t="s">
        <v>19</v>
      </c>
      <c r="B6" s="0" t="s">
        <v>20</v>
      </c>
      <c r="C6" s="0" t="s">
        <v>14</v>
      </c>
      <c r="D6" s="0" t="s">
        <v>21</v>
      </c>
    </row>
    <row r="7" customFormat="false" ht="15" hidden="false" customHeight="false" outlineLevel="0" collapsed="false">
      <c r="A7" s="0" t="s">
        <v>22</v>
      </c>
      <c r="B7" s="0" t="s">
        <v>23</v>
      </c>
      <c r="C7" s="0" t="s">
        <v>0</v>
      </c>
      <c r="D7" s="0" t="s">
        <v>15</v>
      </c>
    </row>
    <row r="8" customFormat="false" ht="15" hidden="false" customHeight="false" outlineLevel="0" collapsed="false">
      <c r="A8" s="0" t="s">
        <v>24</v>
      </c>
      <c r="B8" s="0" t="s">
        <v>25</v>
      </c>
      <c r="C8" s="0" t="s">
        <v>0</v>
      </c>
      <c r="D8" s="0" t="s">
        <v>15</v>
      </c>
    </row>
    <row r="9" customFormat="false" ht="15" hidden="false" customHeight="false" outlineLevel="0" collapsed="false">
      <c r="A9" s="0" t="s">
        <v>26</v>
      </c>
      <c r="B9" s="0" t="s">
        <v>27</v>
      </c>
      <c r="C9" s="0" t="s">
        <v>0</v>
      </c>
      <c r="D9" s="0" t="s">
        <v>15</v>
      </c>
    </row>
    <row r="10" customFormat="false" ht="15" hidden="false" customHeight="false" outlineLevel="0" collapsed="false">
      <c r="A10" s="0" t="s">
        <v>28</v>
      </c>
      <c r="B10" s="0" t="s">
        <v>29</v>
      </c>
      <c r="C10" s="0" t="s">
        <v>0</v>
      </c>
      <c r="D10" s="0" t="s">
        <v>15</v>
      </c>
    </row>
    <row r="11" customFormat="false" ht="15" hidden="false" customHeight="false" outlineLevel="0" collapsed="false">
      <c r="A11" s="0" t="s">
        <v>30</v>
      </c>
      <c r="B11" s="0" t="s">
        <v>31</v>
      </c>
      <c r="C11" s="0" t="s">
        <v>0</v>
      </c>
      <c r="D11" s="0" t="s">
        <v>15</v>
      </c>
    </row>
    <row r="12" customFormat="false" ht="15" hidden="false" customHeight="false" outlineLevel="0" collapsed="false">
      <c r="A12" s="0" t="s">
        <v>32</v>
      </c>
      <c r="B12" s="0" t="s">
        <v>33</v>
      </c>
      <c r="C12" s="0" t="s">
        <v>0</v>
      </c>
      <c r="D12" s="0" t="s">
        <v>15</v>
      </c>
    </row>
    <row r="13" customFormat="false" ht="15" hidden="false" customHeight="false" outlineLevel="0" collapsed="false">
      <c r="A13" s="0" t="s">
        <v>34</v>
      </c>
      <c r="B13" s="0" t="s">
        <v>35</v>
      </c>
      <c r="C13" s="0" t="s">
        <v>0</v>
      </c>
      <c r="D13" s="0" t="s">
        <v>15</v>
      </c>
    </row>
    <row r="14" customFormat="false" ht="15" hidden="false" customHeight="false" outlineLevel="0" collapsed="false">
      <c r="A14" s="0" t="s">
        <v>36</v>
      </c>
      <c r="B14" s="0" t="s">
        <v>37</v>
      </c>
      <c r="C14" s="0" t="s">
        <v>0</v>
      </c>
      <c r="D14" s="0" t="s">
        <v>15</v>
      </c>
    </row>
    <row r="15" customFormat="false" ht="15" hidden="false" customHeight="false" outlineLevel="0" collapsed="false">
      <c r="A15" s="0" t="s">
        <v>38</v>
      </c>
      <c r="B15" s="0" t="s">
        <v>39</v>
      </c>
      <c r="C15" s="0" t="s">
        <v>0</v>
      </c>
      <c r="D15" s="0" t="s">
        <v>15</v>
      </c>
    </row>
    <row r="16" customFormat="false" ht="15" hidden="false" customHeight="false" outlineLevel="0" collapsed="false">
      <c r="A16" s="0" t="s">
        <v>40</v>
      </c>
      <c r="B16" s="0" t="s">
        <v>41</v>
      </c>
      <c r="C16" s="0" t="s">
        <v>0</v>
      </c>
      <c r="D16" s="0" t="s">
        <v>15</v>
      </c>
    </row>
    <row r="17" customFormat="false" ht="15" hidden="false" customHeight="false" outlineLevel="0" collapsed="false">
      <c r="A17" s="0" t="s">
        <v>42</v>
      </c>
      <c r="B17" s="0" t="s">
        <v>43</v>
      </c>
      <c r="C17" s="0" t="s">
        <v>0</v>
      </c>
      <c r="D17" s="0" t="s">
        <v>15</v>
      </c>
    </row>
    <row r="18" customFormat="false" ht="15" hidden="false" customHeight="false" outlineLevel="0" collapsed="false">
      <c r="A18" s="0" t="s">
        <v>44</v>
      </c>
      <c r="B18" s="0" t="s">
        <v>45</v>
      </c>
      <c r="C18" s="0" t="s">
        <v>0</v>
      </c>
      <c r="D18" s="0"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99"/>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pane xSplit="1" ySplit="1" topLeftCell="N20" activePane="bottomRight" state="frozen"/>
      <selection pane="topLeft" activeCell="A1" activeCellId="0" sqref="A1"/>
      <selection pane="topRight" activeCell="N1" activeCellId="0" sqref="N1"/>
      <selection pane="bottomLeft" activeCell="A20" activeCellId="0" sqref="A20"/>
      <selection pane="bottomRight" activeCell="O22" activeCellId="0" sqref="O22"/>
    </sheetView>
  </sheetViews>
  <sheetFormatPr defaultColWidth="8.6796875" defaultRowHeight="15" zeroHeight="false" outlineLevelRow="0" outlineLevelCol="0"/>
  <cols>
    <col collapsed="false" customWidth="true" hidden="false" outlineLevel="0" max="2" min="2" style="0" width="11.53"/>
    <col collapsed="false" customWidth="true" hidden="false" outlineLevel="0" max="3" min="3" style="0" width="10.14"/>
    <col collapsed="false" customWidth="true" hidden="false" outlineLevel="0" max="5" min="4" style="0" width="12"/>
    <col collapsed="false" customWidth="true" hidden="false" outlineLevel="0" max="6" min="6" style="0" width="19.79"/>
    <col collapsed="false" customWidth="true" hidden="false" outlineLevel="0" max="7" min="7" style="0" width="29.79"/>
    <col collapsed="false" customWidth="true" hidden="false" outlineLevel="0" max="8" min="8" style="0" width="28.14"/>
    <col collapsed="false" customWidth="true" hidden="false" outlineLevel="0" max="9" min="9" style="0" width="27.53"/>
    <col collapsed="false" customWidth="true" hidden="false" outlineLevel="0" max="10" min="10" style="0" width="25.88"/>
    <col collapsed="false" customWidth="true" hidden="false" outlineLevel="0" max="11" min="11" style="0" width="27.19"/>
    <col collapsed="false" customWidth="true" hidden="false" outlineLevel="0" max="12" min="12" style="0" width="25.53"/>
    <col collapsed="false" customWidth="true" hidden="false" outlineLevel="0" max="13" min="13" style="0" width="24.93"/>
    <col collapsed="false" customWidth="true" hidden="false" outlineLevel="0" max="14" min="14" style="0" width="23.27"/>
    <col collapsed="false" customWidth="true" hidden="false" outlineLevel="0" max="15" min="15" style="0" width="28.58"/>
    <col collapsed="false" customWidth="true" hidden="false" outlineLevel="0" max="16" min="16" style="0" width="26.93"/>
    <col collapsed="false" customWidth="true" hidden="false" outlineLevel="0" max="17" min="17" style="0" width="26.31"/>
    <col collapsed="false" customWidth="true" hidden="false" outlineLevel="0" max="18" min="18" style="0" width="24.67"/>
    <col collapsed="false" customWidth="true" hidden="false" outlineLevel="0" max="20" min="19" style="0" width="17.71"/>
    <col collapsed="false" customWidth="true" hidden="false" outlineLevel="0" max="21" min="21" style="0" width="20.95"/>
  </cols>
  <sheetData>
    <row r="1" customFormat="false" ht="15" hidden="false" customHeight="false" outlineLevel="0" collapsed="false">
      <c r="A1" s="0" t="s">
        <v>46</v>
      </c>
      <c r="B1" s="0" t="s">
        <v>4</v>
      </c>
      <c r="C1" s="0" t="s">
        <v>8</v>
      </c>
      <c r="D1" s="0" t="s">
        <v>12</v>
      </c>
      <c r="E1" s="0" t="s">
        <v>16</v>
      </c>
      <c r="F1" s="0" t="s">
        <v>19</v>
      </c>
      <c r="G1" s="0" t="s">
        <v>22</v>
      </c>
      <c r="H1" s="0" t="s">
        <v>24</v>
      </c>
      <c r="I1" s="0" t="s">
        <v>26</v>
      </c>
      <c r="J1" s="0" t="s">
        <v>28</v>
      </c>
      <c r="K1" s="0" t="s">
        <v>30</v>
      </c>
      <c r="L1" s="0" t="s">
        <v>32</v>
      </c>
      <c r="M1" s="0" t="s">
        <v>34</v>
      </c>
      <c r="N1" s="0" t="s">
        <v>36</v>
      </c>
      <c r="O1" s="0" t="s">
        <v>38</v>
      </c>
      <c r="P1" s="0" t="s">
        <v>40</v>
      </c>
      <c r="Q1" s="0" t="s">
        <v>42</v>
      </c>
      <c r="R1" s="0" t="s">
        <v>44</v>
      </c>
      <c r="S1" s="0" t="s">
        <v>47</v>
      </c>
      <c r="T1" s="0" t="s">
        <v>48</v>
      </c>
      <c r="U1" s="0" t="s">
        <v>49</v>
      </c>
    </row>
    <row r="2" customFormat="false" ht="15" hidden="false" customHeight="false" outlineLevel="0" collapsed="false">
      <c r="A2" s="0" t="n">
        <v>1927</v>
      </c>
      <c r="C2" s="0" t="n">
        <v>2257357</v>
      </c>
      <c r="H2" s="0" t="n">
        <v>4.98833333333333</v>
      </c>
    </row>
    <row r="3" customFormat="false" ht="15" hidden="false" customHeight="false" outlineLevel="0" collapsed="false">
      <c r="A3" s="0" t="n">
        <v>1928</v>
      </c>
      <c r="C3" s="0" t="n">
        <v>2297561</v>
      </c>
      <c r="H3" s="0" t="n">
        <v>5.00166666666667</v>
      </c>
    </row>
    <row r="4" customFormat="false" ht="15" hidden="false" customHeight="false" outlineLevel="0" collapsed="false">
      <c r="A4" s="0" t="n">
        <v>1929</v>
      </c>
      <c r="C4" s="0" t="n">
        <v>2338481</v>
      </c>
      <c r="H4" s="0" t="n">
        <v>5.04333333333333</v>
      </c>
    </row>
    <row r="5" customFormat="false" ht="15" hidden="false" customHeight="false" outlineLevel="0" collapsed="false">
      <c r="A5" s="0" t="n">
        <v>1930</v>
      </c>
      <c r="C5" s="0" t="n">
        <v>2380129</v>
      </c>
      <c r="H5" s="0" t="n">
        <v>5.05</v>
      </c>
    </row>
    <row r="6" customFormat="false" ht="15" hidden="false" customHeight="false" outlineLevel="0" collapsed="false">
      <c r="A6" s="0" t="n">
        <v>1931</v>
      </c>
      <c r="C6" s="0" t="n">
        <v>2422519</v>
      </c>
      <c r="H6" s="0" t="n">
        <v>5.06</v>
      </c>
    </row>
    <row r="7" customFormat="false" ht="15" hidden="false" customHeight="false" outlineLevel="0" collapsed="false">
      <c r="A7" s="0" t="n">
        <v>1932</v>
      </c>
      <c r="C7" s="0" t="n">
        <v>2465664</v>
      </c>
      <c r="H7" s="0" t="n">
        <v>5.93545454545455</v>
      </c>
    </row>
    <row r="8" customFormat="false" ht="15" hidden="false" customHeight="false" outlineLevel="0" collapsed="false">
      <c r="A8" s="0" t="n">
        <v>1933</v>
      </c>
      <c r="C8" s="0" t="n">
        <v>2509578</v>
      </c>
      <c r="H8" s="0" t="n">
        <v>6</v>
      </c>
    </row>
    <row r="9" customFormat="false" ht="15" hidden="false" customHeight="false" outlineLevel="0" collapsed="false">
      <c r="A9" s="0" t="n">
        <v>1934</v>
      </c>
      <c r="C9" s="0" t="n">
        <v>2554273</v>
      </c>
      <c r="H9" s="0" t="n">
        <v>10.795</v>
      </c>
    </row>
    <row r="10" customFormat="false" ht="15" hidden="false" customHeight="false" outlineLevel="0" collapsed="false">
      <c r="A10" s="0" t="n">
        <v>1935</v>
      </c>
      <c r="C10" s="0" t="n">
        <v>2599765</v>
      </c>
      <c r="H10" s="0" t="n">
        <v>10.5691666666667</v>
      </c>
    </row>
    <row r="11" customFormat="false" ht="15" hidden="false" customHeight="false" outlineLevel="0" collapsed="false">
      <c r="A11" s="0" t="n">
        <v>1936</v>
      </c>
      <c r="C11" s="0" t="n">
        <v>2646067</v>
      </c>
      <c r="H11" s="0" t="n">
        <v>10.5</v>
      </c>
    </row>
    <row r="12" customFormat="false" ht="15" hidden="false" customHeight="false" outlineLevel="0" collapsed="false">
      <c r="A12" s="0" t="n">
        <v>1937</v>
      </c>
      <c r="C12" s="0" t="n">
        <v>2693193</v>
      </c>
      <c r="G12" s="2"/>
      <c r="H12" s="0" t="n">
        <v>11.6675</v>
      </c>
    </row>
    <row r="13" customFormat="false" ht="15" hidden="false" customHeight="false" outlineLevel="0" collapsed="false">
      <c r="A13" s="0" t="n">
        <v>1938</v>
      </c>
      <c r="C13" s="0" t="n">
        <v>2741159</v>
      </c>
      <c r="G13" s="2"/>
      <c r="H13" s="0" t="n">
        <v>14.13</v>
      </c>
    </row>
    <row r="14" customFormat="false" ht="15" hidden="false" customHeight="false" outlineLevel="0" collapsed="false">
      <c r="A14" s="0" t="n">
        <v>1939</v>
      </c>
      <c r="C14" s="0" t="n">
        <v>2789979</v>
      </c>
      <c r="G14" s="2"/>
      <c r="H14" s="0" t="n">
        <v>14.8341666666667</v>
      </c>
    </row>
    <row r="15" customFormat="false" ht="15" hidden="false" customHeight="false" outlineLevel="0" collapsed="false">
      <c r="A15" s="0" t="n">
        <v>1940</v>
      </c>
      <c r="C15" s="0" t="n">
        <v>2839668</v>
      </c>
      <c r="D15" s="0" t="n">
        <v>0.00343689966373777</v>
      </c>
      <c r="F15" s="0" t="n">
        <v>0.00249539893506424</v>
      </c>
      <c r="H15" s="0" t="n">
        <v>16.0425</v>
      </c>
    </row>
    <row r="16" customFormat="false" ht="15" hidden="false" customHeight="false" outlineLevel="0" collapsed="false">
      <c r="A16" s="0" t="n">
        <v>1941</v>
      </c>
      <c r="C16" s="0" t="n">
        <v>2890243</v>
      </c>
      <c r="D16" s="0" t="n">
        <v>0.00355460170701646</v>
      </c>
      <c r="F16" s="0" t="n">
        <v>0.00258085780270343</v>
      </c>
      <c r="H16" s="0" t="n">
        <v>15</v>
      </c>
    </row>
    <row r="17" customFormat="false" ht="15" hidden="false" customHeight="false" outlineLevel="0" collapsed="false">
      <c r="A17" s="0" t="n">
        <v>1942</v>
      </c>
      <c r="C17" s="0" t="n">
        <v>2941718</v>
      </c>
      <c r="D17" s="0" t="n">
        <v>0.00456683927921321</v>
      </c>
      <c r="F17" s="0" t="n">
        <v>0.00331580406440043</v>
      </c>
      <c r="H17" s="0" t="n">
        <v>14.3925</v>
      </c>
    </row>
    <row r="18" customFormat="false" ht="15" hidden="false" customHeight="false" outlineLevel="0" collapsed="false">
      <c r="A18" s="0" t="n">
        <v>1943</v>
      </c>
      <c r="C18" s="0" t="n">
        <v>2994110</v>
      </c>
      <c r="D18" s="0" t="n">
        <v>0.00557907685140995</v>
      </c>
      <c r="F18" s="0" t="n">
        <v>0.00405075032609744</v>
      </c>
      <c r="H18" s="0" t="n">
        <v>14.1</v>
      </c>
    </row>
    <row r="19" customFormat="false" ht="15" hidden="false" customHeight="false" outlineLevel="0" collapsed="false">
      <c r="A19" s="0" t="n">
        <v>1944</v>
      </c>
      <c r="C19" s="0" t="n">
        <v>3047435</v>
      </c>
      <c r="D19" s="0" t="n">
        <v>0.00685025891881981</v>
      </c>
      <c r="F19" s="0" t="n">
        <v>0.00497370609660065</v>
      </c>
      <c r="H19" s="0" t="n">
        <v>14.03</v>
      </c>
    </row>
    <row r="20" customFormat="false" ht="15" hidden="false" customHeight="false" outlineLevel="0" collapsed="false">
      <c r="A20" s="0" t="n">
        <v>1945</v>
      </c>
      <c r="C20" s="0" t="n">
        <v>3101710</v>
      </c>
      <c r="D20" s="0" t="n">
        <v>0.00889827447186903</v>
      </c>
      <c r="F20" s="0" t="n">
        <v>0.00646069039352249</v>
      </c>
      <c r="H20" s="0" t="n">
        <v>13.5</v>
      </c>
    </row>
    <row r="21" customFormat="false" ht="15" hidden="false" customHeight="false" outlineLevel="0" collapsed="false">
      <c r="A21" s="0" t="n">
        <v>1946</v>
      </c>
      <c r="C21" s="0" t="n">
        <v>3156951</v>
      </c>
      <c r="D21" s="0" t="n">
        <v>0.0102165373565904</v>
      </c>
      <c r="F21" s="0" t="n">
        <v>0.00741782971108138</v>
      </c>
      <c r="H21" s="0" t="n">
        <v>13.5</v>
      </c>
    </row>
    <row r="22" customFormat="false" ht="15" hidden="false" customHeight="false" outlineLevel="0" collapsed="false">
      <c r="A22" s="0" t="n">
        <v>1947</v>
      </c>
      <c r="C22" s="0" t="n">
        <v>3213177</v>
      </c>
      <c r="D22" s="0" t="n">
        <v>0.0116760426932461</v>
      </c>
      <c r="F22" s="0" t="n">
        <v>0.00847751966980729</v>
      </c>
      <c r="H22" s="0" t="n">
        <v>13.5</v>
      </c>
      <c r="I22" s="0" t="n">
        <v>13.5</v>
      </c>
      <c r="J22" s="0" t="n">
        <v>13.5</v>
      </c>
      <c r="O22" s="0" t="n">
        <v>17.7485714285714</v>
      </c>
      <c r="P22" s="0" t="n">
        <v>18.0685714285714</v>
      </c>
    </row>
    <row r="23" customFormat="false" ht="15" hidden="false" customHeight="false" outlineLevel="0" collapsed="false">
      <c r="A23" s="0" t="n">
        <v>1948</v>
      </c>
      <c r="C23" s="0" t="n">
        <v>3270403</v>
      </c>
      <c r="D23" s="0" t="n">
        <v>0.0130649268039347</v>
      </c>
      <c r="F23" s="0" t="n">
        <v>0.00948593430794969</v>
      </c>
      <c r="H23" s="0" t="n">
        <v>13.5</v>
      </c>
      <c r="I23" s="0" t="n">
        <v>13.5</v>
      </c>
      <c r="J23" s="0" t="n">
        <v>13.5</v>
      </c>
      <c r="O23" s="0" t="n">
        <v>17.7541666666667</v>
      </c>
      <c r="P23" s="0" t="n">
        <v>18.0508333333333</v>
      </c>
    </row>
    <row r="24" customFormat="false" ht="15" hidden="false" customHeight="false" outlineLevel="0" collapsed="false">
      <c r="A24" s="0" t="n">
        <v>1949</v>
      </c>
      <c r="C24" s="0" t="n">
        <v>3328649</v>
      </c>
      <c r="D24" s="0" t="n">
        <v>0.0128295227173773</v>
      </c>
      <c r="F24" s="0" t="n">
        <v>0.00931501657267132</v>
      </c>
      <c r="H24" s="0" t="n">
        <v>13.5</v>
      </c>
      <c r="I24" s="0" t="n">
        <v>13.5</v>
      </c>
      <c r="J24" s="0" t="n">
        <v>13.5</v>
      </c>
      <c r="O24" s="0" t="n">
        <v>17.4075</v>
      </c>
      <c r="P24" s="0" t="n">
        <v>17.6333333333333</v>
      </c>
    </row>
    <row r="25" customFormat="false" ht="15" hidden="false" customHeight="false" outlineLevel="0" collapsed="false">
      <c r="A25" s="0" t="n">
        <v>1950</v>
      </c>
      <c r="B25" s="3" t="n">
        <v>7234.4262295082</v>
      </c>
      <c r="C25" s="0" t="n">
        <v>3387358</v>
      </c>
      <c r="D25" s="0" t="n">
        <v>0.0127589014914101</v>
      </c>
      <c r="F25" s="0" t="n">
        <v>0.0092637412520878</v>
      </c>
      <c r="G25" s="0" t="n">
        <v>14.85</v>
      </c>
      <c r="H25" s="0" t="n">
        <v>15.15</v>
      </c>
      <c r="I25" s="0" t="n">
        <v>14.85</v>
      </c>
      <c r="J25" s="0" t="n">
        <v>15.15</v>
      </c>
      <c r="O25" s="0" t="n">
        <v>18.1791666666667</v>
      </c>
      <c r="P25" s="0" t="n">
        <v>18.3783333333333</v>
      </c>
      <c r="S25" s="4" t="n">
        <f aca="false">B25/P25</f>
        <v>393.638862583198</v>
      </c>
      <c r="T25" s="4" t="n">
        <f aca="false">S25/F25*$F$89</f>
        <v>4276604.83517062</v>
      </c>
    </row>
    <row r="26" customFormat="false" ht="15" hidden="false" customHeight="false" outlineLevel="0" collapsed="false">
      <c r="A26" s="0" t="n">
        <v>1951</v>
      </c>
      <c r="B26" s="3" t="n">
        <v>7720.28985507246</v>
      </c>
      <c r="C26" s="0" t="n">
        <v>3475951</v>
      </c>
      <c r="D26" s="0" t="n">
        <v>0.0142654876453773</v>
      </c>
      <c r="F26" s="0" t="n">
        <v>0.0103576147578694</v>
      </c>
      <c r="G26" s="0" t="n">
        <v>14.85</v>
      </c>
      <c r="H26" s="0" t="n">
        <v>15.15</v>
      </c>
      <c r="I26" s="0" t="n">
        <v>14.85</v>
      </c>
      <c r="J26" s="0" t="n">
        <v>15.15</v>
      </c>
      <c r="O26" s="0" t="n">
        <v>17.665</v>
      </c>
      <c r="P26" s="0" t="n">
        <v>17.8583333333333</v>
      </c>
      <c r="S26" s="4" t="n">
        <f aca="false">B26/P26</f>
        <v>432.307411389965</v>
      </c>
      <c r="T26" s="4" t="n">
        <f aca="false">S26/F26*$F$89</f>
        <v>4200688.69324249</v>
      </c>
    </row>
    <row r="27" customFormat="false" ht="15" hidden="false" customHeight="false" outlineLevel="0" collapsed="false">
      <c r="A27" s="0" t="n">
        <v>1952</v>
      </c>
      <c r="B27" s="3" t="n">
        <v>8769.84126984127</v>
      </c>
      <c r="C27" s="0" t="n">
        <v>3567080</v>
      </c>
      <c r="D27" s="0" t="n">
        <v>0.0147362958184921</v>
      </c>
      <c r="F27" s="0" t="n">
        <v>0.0106994502284261</v>
      </c>
      <c r="G27" s="0" t="n">
        <v>14.85</v>
      </c>
      <c r="H27" s="0" t="n">
        <v>15.15</v>
      </c>
      <c r="I27" s="0" t="n">
        <v>14.85</v>
      </c>
      <c r="J27" s="0" t="n">
        <v>15.15</v>
      </c>
      <c r="O27" s="0" t="n">
        <v>17.3425</v>
      </c>
      <c r="P27" s="0" t="n">
        <v>17.4383333333333</v>
      </c>
      <c r="S27" s="4" t="n">
        <f aca="false">B27/P27</f>
        <v>502.905931559282</v>
      </c>
      <c r="T27" s="4" t="n">
        <f aca="false">S27/F27*$F$89</f>
        <v>4730563.38172928</v>
      </c>
    </row>
    <row r="28" customFormat="false" ht="15" hidden="false" customHeight="false" outlineLevel="0" collapsed="false">
      <c r="A28" s="0" t="n">
        <v>1953</v>
      </c>
      <c r="B28" s="3" t="n">
        <v>9344</v>
      </c>
      <c r="C28" s="0" t="n">
        <v>3661402</v>
      </c>
      <c r="D28" s="0" t="n">
        <v>0.0148069170444593</v>
      </c>
      <c r="F28" s="0" t="n">
        <v>0.0107507255490096</v>
      </c>
      <c r="G28" s="0" t="n">
        <v>14.85</v>
      </c>
      <c r="H28" s="0" t="n">
        <v>15.15</v>
      </c>
      <c r="I28" s="0" t="n">
        <v>14.85</v>
      </c>
      <c r="J28" s="0" t="n">
        <v>15.15</v>
      </c>
      <c r="O28" s="0" t="n">
        <v>17.3366666666667</v>
      </c>
      <c r="P28" s="0" t="n">
        <v>17.4416666666667</v>
      </c>
      <c r="S28" s="4" t="n">
        <f aca="false">B28/P28</f>
        <v>535.72861920688</v>
      </c>
      <c r="T28" s="4" t="n">
        <f aca="false">S28/F28*$F$89</f>
        <v>5015273.74708981</v>
      </c>
    </row>
    <row r="29" customFormat="false" ht="15" hidden="false" customHeight="false" outlineLevel="0" collapsed="false">
      <c r="A29" s="0" t="n">
        <v>1954</v>
      </c>
      <c r="B29" s="3" t="n">
        <v>10415.1898734177</v>
      </c>
      <c r="C29" s="0" t="n">
        <v>3759571</v>
      </c>
      <c r="D29" s="0" t="n">
        <v>0.0153483464435413</v>
      </c>
      <c r="F29" s="0" t="n">
        <v>0.0111438363401499</v>
      </c>
      <c r="G29" s="0" t="n">
        <v>14.85</v>
      </c>
      <c r="H29" s="0" t="n">
        <v>15.15</v>
      </c>
      <c r="I29" s="0" t="n">
        <v>14.85</v>
      </c>
      <c r="J29" s="0" t="n">
        <v>15.15</v>
      </c>
      <c r="O29" s="0" t="n">
        <v>17.3283333333333</v>
      </c>
      <c r="P29" s="0" t="n">
        <v>17.4225</v>
      </c>
      <c r="S29" s="4" t="n">
        <f aca="false">B29/P29</f>
        <v>597.80111197691</v>
      </c>
      <c r="T29" s="4" t="n">
        <f aca="false">S29/F29*$F$89</f>
        <v>5398953.21075239</v>
      </c>
    </row>
    <row r="30" customFormat="false" ht="15" hidden="false" customHeight="false" outlineLevel="0" collapsed="false">
      <c r="A30" s="0" t="n">
        <v>1955</v>
      </c>
      <c r="B30" s="3" t="n">
        <v>11048.8636363636</v>
      </c>
      <c r="C30" s="0" t="n">
        <v>3862242</v>
      </c>
      <c r="D30" s="0" t="n">
        <v>0.0160545587032134</v>
      </c>
      <c r="F30" s="0" t="n">
        <v>0.011656589545985</v>
      </c>
      <c r="G30" s="0" t="n">
        <v>14.85</v>
      </c>
      <c r="H30" s="0" t="n">
        <v>15.15</v>
      </c>
      <c r="I30" s="0" t="n">
        <v>14.85</v>
      </c>
      <c r="J30" s="0" t="n">
        <v>15.15</v>
      </c>
      <c r="O30" s="0" t="n">
        <v>17.3758333333333</v>
      </c>
      <c r="P30" s="0" t="n">
        <v>17.4316666666667</v>
      </c>
      <c r="S30" s="4" t="n">
        <f aca="false">B30/P30</f>
        <v>633.838625281402</v>
      </c>
      <c r="T30" s="4" t="n">
        <f aca="false">S30/F30*$F$89</f>
        <v>5472613.37169848</v>
      </c>
    </row>
    <row r="31" customFormat="false" ht="15" hidden="false" customHeight="false" outlineLevel="0" collapsed="false">
      <c r="A31" s="0" t="n">
        <v>1956</v>
      </c>
      <c r="B31" s="3" t="n">
        <v>11188.0952380952</v>
      </c>
      <c r="C31" s="0" t="n">
        <v>3968978</v>
      </c>
      <c r="D31" s="0" t="n">
        <v>0.0155837505300987</v>
      </c>
      <c r="F31" s="0" t="n">
        <v>0.0113147540754283</v>
      </c>
      <c r="G31" s="0" t="n">
        <v>14.85</v>
      </c>
      <c r="H31" s="0" t="n">
        <v>15.15</v>
      </c>
      <c r="I31" s="0" t="n">
        <v>14.85</v>
      </c>
      <c r="J31" s="0" t="n">
        <v>15.15</v>
      </c>
      <c r="O31" s="0" t="n">
        <v>18.3933333333333</v>
      </c>
      <c r="P31" s="0" t="n">
        <v>18.4883333333333</v>
      </c>
      <c r="S31" s="4" t="n">
        <f aca="false">B31/P31</f>
        <v>605.143526805836</v>
      </c>
      <c r="T31" s="4" t="n">
        <f aca="false">S31/F31*$F$89</f>
        <v>5382708.27972268</v>
      </c>
    </row>
    <row r="32" customFormat="false" ht="15" hidden="false" customHeight="false" outlineLevel="0" collapsed="false">
      <c r="A32" s="0" t="n">
        <v>1957</v>
      </c>
      <c r="B32" s="3" t="n">
        <v>12034.7368421053</v>
      </c>
      <c r="C32" s="0" t="n">
        <v>4079343</v>
      </c>
      <c r="D32" s="0" t="n">
        <v>0.0157485333906888</v>
      </c>
      <c r="F32" s="0" t="n">
        <v>0.0114343964901231</v>
      </c>
      <c r="G32" s="0" t="n">
        <v>14.85</v>
      </c>
      <c r="H32" s="0" t="n">
        <v>15.15</v>
      </c>
      <c r="I32" s="0" t="n">
        <v>14.85</v>
      </c>
      <c r="J32" s="0" t="n">
        <v>15.15</v>
      </c>
      <c r="O32" s="0" t="n">
        <v>17.63</v>
      </c>
      <c r="P32" s="0" t="n">
        <v>17.6875</v>
      </c>
      <c r="S32" s="4" t="n">
        <f aca="false">B32/P32</f>
        <v>680.40915008369</v>
      </c>
      <c r="T32" s="4" t="n">
        <f aca="false">S32/F32*$F$89</f>
        <v>5988864.24286889</v>
      </c>
    </row>
    <row r="33" customFormat="false" ht="15" hidden="false" customHeight="false" outlineLevel="0" collapsed="false">
      <c r="A33" s="0" t="n">
        <v>1958</v>
      </c>
      <c r="B33" s="3" t="n">
        <v>12420.8333333333</v>
      </c>
      <c r="C33" s="0" t="n">
        <v>4193992</v>
      </c>
      <c r="D33" s="0" t="n">
        <v>0.015913316251279</v>
      </c>
      <c r="F33" s="0" t="n">
        <v>0.011554038904818</v>
      </c>
      <c r="G33" s="0" t="n">
        <v>14.85</v>
      </c>
      <c r="H33" s="0" t="n">
        <v>15.15</v>
      </c>
      <c r="I33" s="0" t="n">
        <v>14.85</v>
      </c>
      <c r="J33" s="0" t="n">
        <v>15.15</v>
      </c>
      <c r="O33" s="0" t="n">
        <v>16.6483333333333</v>
      </c>
      <c r="P33" s="0" t="n">
        <v>16.7066666666667</v>
      </c>
      <c r="S33" s="4" t="n">
        <f aca="false">B33/P33</f>
        <v>743.465682362331</v>
      </c>
      <c r="T33" s="4" t="n">
        <f aca="false">S33/F33*$F$89</f>
        <v>6476116.78264198</v>
      </c>
    </row>
    <row r="34" customFormat="false" ht="15" hidden="false" customHeight="false" outlineLevel="0" collapsed="false">
      <c r="A34" s="0" t="n">
        <v>1959</v>
      </c>
      <c r="B34" s="3" t="n">
        <v>12916.4835164835</v>
      </c>
      <c r="C34" s="0" t="n">
        <v>4313580</v>
      </c>
      <c r="D34" s="0" t="n">
        <v>0.0158662354339675</v>
      </c>
      <c r="F34" s="0" t="n">
        <v>0.0115198553577623</v>
      </c>
      <c r="G34" s="0" t="n">
        <v>14.85</v>
      </c>
      <c r="H34" s="0" t="n">
        <v>15.15</v>
      </c>
      <c r="I34" s="0" t="n">
        <v>14.85</v>
      </c>
      <c r="J34" s="0" t="n">
        <v>15.15</v>
      </c>
      <c r="O34" s="0" t="n">
        <v>17.4316666666667</v>
      </c>
      <c r="P34" s="0" t="n">
        <v>17.4916666666667</v>
      </c>
      <c r="S34" s="4" t="n">
        <f aca="false">B34/P34</f>
        <v>738.436408755609</v>
      </c>
      <c r="T34" s="4" t="n">
        <f aca="false">S34/F34*$F$89</f>
        <v>6451395.18761922</v>
      </c>
    </row>
    <row r="35" customFormat="false" ht="15" hidden="false" customHeight="false" outlineLevel="0" collapsed="false">
      <c r="A35" s="0" t="n">
        <v>1960</v>
      </c>
      <c r="B35" s="5" t="n">
        <v>14071</v>
      </c>
      <c r="C35" s="0" t="n">
        <v>4438761</v>
      </c>
      <c r="D35" s="0" t="n">
        <v>0.0159603970685905</v>
      </c>
      <c r="F35" s="0" t="n">
        <v>0.0115882224518737</v>
      </c>
      <c r="G35" s="0" t="n">
        <v>14.85</v>
      </c>
      <c r="H35" s="0" t="n">
        <v>15.15</v>
      </c>
      <c r="I35" s="0" t="n">
        <v>14.85</v>
      </c>
      <c r="J35" s="0" t="n">
        <v>15.15</v>
      </c>
      <c r="O35" s="0" t="n">
        <v>17.54</v>
      </c>
      <c r="P35" s="0" t="n">
        <v>17.6083333333333</v>
      </c>
      <c r="S35" s="4" t="n">
        <f aca="false">B35/P35</f>
        <v>799.110269758637</v>
      </c>
      <c r="T35" s="4" t="n">
        <f aca="false">S35/F35*$F$89</f>
        <v>6940287.46336737</v>
      </c>
      <c r="U35" s="0" t="n">
        <v>2244.446381</v>
      </c>
    </row>
    <row r="36" customFormat="false" ht="15" hidden="false" customHeight="false" outlineLevel="0" collapsed="false">
      <c r="A36" s="0" t="n">
        <v>1961</v>
      </c>
      <c r="B36" s="5" t="n">
        <v>14966</v>
      </c>
      <c r="C36" s="0" t="n">
        <v>4569675</v>
      </c>
      <c r="D36" s="0" t="n">
        <v>0.0167607709628856</v>
      </c>
      <c r="F36" s="0" t="n">
        <v>0.0121693427518201</v>
      </c>
      <c r="G36" s="0" t="n">
        <v>17.82</v>
      </c>
      <c r="H36" s="0" t="n">
        <v>18.18</v>
      </c>
      <c r="I36" s="0" t="n">
        <v>17.82</v>
      </c>
      <c r="J36" s="0" t="n">
        <v>18.18</v>
      </c>
      <c r="O36" s="0" t="n">
        <v>20.0116666666667</v>
      </c>
      <c r="P36" s="0" t="n">
        <v>20.1908333333333</v>
      </c>
      <c r="S36" s="4" t="n">
        <f aca="false">B36/P36</f>
        <v>741.227454703042</v>
      </c>
      <c r="T36" s="4" t="n">
        <f aca="false">S36/F36*$F$89</f>
        <v>6130161.89623713</v>
      </c>
      <c r="U36" s="0" t="n">
        <v>2215.091771</v>
      </c>
    </row>
    <row r="37" customFormat="false" ht="15" hidden="false" customHeight="false" outlineLevel="0" collapsed="false">
      <c r="A37" s="0" t="n">
        <v>1962</v>
      </c>
      <c r="B37" s="5" t="n">
        <v>15978</v>
      </c>
      <c r="C37" s="0" t="n">
        <v>4705884</v>
      </c>
      <c r="D37" s="0" t="n">
        <v>0.0170432558667544</v>
      </c>
      <c r="F37" s="0" t="n">
        <v>0.0123744440341542</v>
      </c>
      <c r="G37" s="0" t="n">
        <v>17.82</v>
      </c>
      <c r="H37" s="0" t="n">
        <v>18.18</v>
      </c>
      <c r="I37" s="0" t="n">
        <v>17.82</v>
      </c>
      <c r="J37" s="0" t="n">
        <v>18.18</v>
      </c>
      <c r="O37" s="0" t="n">
        <v>22.6241666666667</v>
      </c>
      <c r="P37" s="0" t="n">
        <v>22.7325</v>
      </c>
      <c r="S37" s="4" t="n">
        <f aca="false">B37/P37</f>
        <v>702.870339821841</v>
      </c>
      <c r="T37" s="4" t="n">
        <f aca="false">S37/F37*$F$89</f>
        <v>5716590.61250216</v>
      </c>
      <c r="U37" s="0" t="n">
        <v>2250.613936</v>
      </c>
    </row>
    <row r="38" customFormat="false" ht="15" hidden="false" customHeight="false" outlineLevel="0" collapsed="false">
      <c r="A38" s="0" t="n">
        <v>1963</v>
      </c>
      <c r="B38" s="5" t="n">
        <v>17388</v>
      </c>
      <c r="C38" s="0" t="n">
        <v>4847182</v>
      </c>
      <c r="D38" s="0" t="n">
        <v>0.0175611448571807</v>
      </c>
      <c r="F38" s="0" t="n">
        <v>0.0127504630517666</v>
      </c>
      <c r="G38" s="0" t="n">
        <v>17.82</v>
      </c>
      <c r="H38" s="0" t="n">
        <v>18.18</v>
      </c>
      <c r="I38" s="0" t="n">
        <v>17.82</v>
      </c>
      <c r="J38" s="0" t="n">
        <v>18.18</v>
      </c>
      <c r="O38" s="0" t="n">
        <v>20.4891666666667</v>
      </c>
      <c r="P38" s="0" t="n">
        <v>20.6033333333333</v>
      </c>
      <c r="S38" s="4" t="n">
        <f aca="false">B38/P38</f>
        <v>843.941109852775</v>
      </c>
      <c r="T38" s="4" t="n">
        <f aca="false">S38/F38*$F$89</f>
        <v>6661526.44197902</v>
      </c>
      <c r="U38" s="0" t="n">
        <v>2271.3713</v>
      </c>
    </row>
    <row r="39" customFormat="false" ht="15" hidden="false" customHeight="false" outlineLevel="0" collapsed="false">
      <c r="A39" s="0" t="n">
        <v>1964</v>
      </c>
      <c r="B39" s="5" t="n">
        <v>19357</v>
      </c>
      <c r="C39" s="0" t="n">
        <v>4993359</v>
      </c>
      <c r="D39" s="0" t="n">
        <v>0.0177965489437381</v>
      </c>
      <c r="F39" s="0" t="n">
        <v>0.012921380787045</v>
      </c>
      <c r="G39" s="0" t="n">
        <v>17.82</v>
      </c>
      <c r="H39" s="0" t="n">
        <v>18.18</v>
      </c>
      <c r="I39" s="0" t="n">
        <v>17.82</v>
      </c>
      <c r="J39" s="0" t="n">
        <v>18.18</v>
      </c>
      <c r="O39" s="0" t="n">
        <v>18.5425</v>
      </c>
      <c r="P39" s="0" t="n">
        <v>18.5866666666667</v>
      </c>
      <c r="S39" s="4" t="n">
        <f aca="false">B39/P39</f>
        <v>1041.44548063128</v>
      </c>
      <c r="T39" s="4" t="n">
        <f aca="false">S39/F39*$F$89</f>
        <v>8111761.72335196</v>
      </c>
      <c r="U39" s="0" t="n">
        <v>2378.825121</v>
      </c>
    </row>
    <row r="40" customFormat="false" ht="15" hidden="false" customHeight="false" outlineLevel="0" collapsed="false">
      <c r="A40" s="0" t="n">
        <v>1965</v>
      </c>
      <c r="B40" s="5" t="n">
        <v>20721</v>
      </c>
      <c r="C40" s="0" t="n">
        <v>5144208</v>
      </c>
      <c r="D40" s="0" t="n">
        <v>0.0189264885592135</v>
      </c>
      <c r="F40" s="0" t="n">
        <v>0.0137417859163812</v>
      </c>
      <c r="G40" s="0" t="n">
        <v>17.82</v>
      </c>
      <c r="H40" s="0" t="n">
        <v>18.18</v>
      </c>
      <c r="I40" s="0" t="n">
        <v>17.82</v>
      </c>
      <c r="J40" s="0" t="n">
        <v>18.18</v>
      </c>
      <c r="O40" s="0" t="n">
        <v>18.6608333333333</v>
      </c>
      <c r="P40" s="0" t="n">
        <v>18.7266666666667</v>
      </c>
      <c r="S40" s="4" t="n">
        <f aca="false">B40/P40</f>
        <v>1106.4969740121</v>
      </c>
      <c r="T40" s="4" t="n">
        <f aca="false">S40/F40*$F$89</f>
        <v>8103910.25279163</v>
      </c>
      <c r="U40" s="0" t="n">
        <v>2419.57711</v>
      </c>
    </row>
    <row r="41" customFormat="false" ht="15" hidden="false" customHeight="false" outlineLevel="0" collapsed="false">
      <c r="A41" s="0" t="n">
        <v>1966</v>
      </c>
      <c r="B41" s="5" t="n">
        <v>22596</v>
      </c>
      <c r="C41" s="0" t="n">
        <v>5299868</v>
      </c>
      <c r="D41" s="0" t="n">
        <v>0.0196327008188856</v>
      </c>
      <c r="F41" s="0" t="n">
        <v>0.0142545391222163</v>
      </c>
      <c r="G41" s="0" t="n">
        <v>17.82</v>
      </c>
      <c r="H41" s="0" t="n">
        <v>18.18</v>
      </c>
      <c r="I41" s="0" t="n">
        <v>17.82</v>
      </c>
      <c r="J41" s="0" t="n">
        <v>18.18</v>
      </c>
      <c r="O41" s="0" t="n">
        <v>19.8333333333333</v>
      </c>
      <c r="P41" s="0" t="n">
        <v>19.9333333333333</v>
      </c>
      <c r="S41" s="4" t="n">
        <f aca="false">B41/P41</f>
        <v>1133.57859531773</v>
      </c>
      <c r="T41" s="4" t="n">
        <f aca="false">S41/F41*$F$89</f>
        <v>8003612.00716378</v>
      </c>
      <c r="U41" s="0" t="n">
        <v>2341.967315</v>
      </c>
    </row>
    <row r="42" customFormat="false" ht="15" hidden="false" customHeight="false" outlineLevel="0" collapsed="false">
      <c r="A42" s="0" t="n">
        <v>1967</v>
      </c>
      <c r="B42" s="5" t="n">
        <v>25238</v>
      </c>
      <c r="C42" s="0" t="n">
        <v>5460478</v>
      </c>
      <c r="D42" s="0" t="n">
        <v>0.0205743171651152</v>
      </c>
      <c r="F42" s="0" t="n">
        <v>0.0149382100633298</v>
      </c>
      <c r="G42" s="0" t="n">
        <v>17.82</v>
      </c>
      <c r="H42" s="0" t="n">
        <v>18.18</v>
      </c>
      <c r="I42" s="0" t="n">
        <v>17.82</v>
      </c>
      <c r="J42" s="0" t="n">
        <v>18.18</v>
      </c>
      <c r="O42" s="0" t="n">
        <v>20.17</v>
      </c>
      <c r="P42" s="0" t="n">
        <v>20.2241666666667</v>
      </c>
      <c r="S42" s="4" t="n">
        <f aca="false">B42/P42</f>
        <v>1247.91297540072</v>
      </c>
      <c r="T42" s="4" t="n">
        <f aca="false">S42/F42*$F$89</f>
        <v>8407624.53148647</v>
      </c>
      <c r="U42" s="0" t="n">
        <v>2379.595226</v>
      </c>
    </row>
    <row r="43" customFormat="false" ht="15" hidden="false" customHeight="false" outlineLevel="0" collapsed="false">
      <c r="A43" s="0" t="n">
        <v>1968</v>
      </c>
      <c r="B43" s="5" t="n">
        <v>27412</v>
      </c>
      <c r="C43" s="0" t="n">
        <v>5625829</v>
      </c>
      <c r="D43" s="0" t="n">
        <v>0.0211863677901643</v>
      </c>
      <c r="F43" s="0" t="n">
        <v>0.0153825961750535</v>
      </c>
      <c r="G43" s="0" t="n">
        <v>17.82</v>
      </c>
      <c r="H43" s="0" t="n">
        <v>18.18</v>
      </c>
      <c r="I43" s="0" t="n">
        <v>17.82</v>
      </c>
      <c r="J43" s="0" t="n">
        <v>18.18</v>
      </c>
      <c r="O43" s="0" t="n">
        <v>22.0875</v>
      </c>
      <c r="P43" s="0" t="n">
        <v>24.6841666666667</v>
      </c>
      <c r="S43" s="4" t="n">
        <f aca="false">B43/P43</f>
        <v>1110.5094358732</v>
      </c>
      <c r="T43" s="4" t="n">
        <f aca="false">S43/F43*$F$89</f>
        <v>7265745.54925017</v>
      </c>
      <c r="U43" s="0" t="n">
        <v>2355.276298</v>
      </c>
    </row>
    <row r="44" customFormat="false" ht="15" hidden="false" customHeight="false" outlineLevel="0" collapsed="false">
      <c r="A44" s="0" t="n">
        <v>1969</v>
      </c>
      <c r="B44" s="5" t="n">
        <v>30144</v>
      </c>
      <c r="C44" s="0" t="n">
        <v>5795712</v>
      </c>
      <c r="D44" s="0" t="n">
        <v>0.022292766996984</v>
      </c>
      <c r="E44" s="0" t="n">
        <v>0.0156219854718598</v>
      </c>
      <c r="F44" s="0" t="n">
        <v>0.0156219854718598</v>
      </c>
      <c r="G44" s="0" t="n">
        <v>17.82</v>
      </c>
      <c r="H44" s="0" t="n">
        <v>18.18</v>
      </c>
      <c r="I44" s="0" t="n">
        <v>17.82</v>
      </c>
      <c r="J44" s="0" t="n">
        <v>18.18</v>
      </c>
      <c r="O44" s="0" t="n">
        <v>21.9141666666667</v>
      </c>
      <c r="P44" s="0" t="n">
        <v>22.015</v>
      </c>
      <c r="S44" s="4" t="n">
        <f aca="false">B44/P44</f>
        <v>1369.24823983648</v>
      </c>
      <c r="T44" s="4" t="n">
        <f aca="false">S44/F44*$F$89</f>
        <v>8821319.09743645</v>
      </c>
      <c r="U44" s="0" t="n">
        <v>2394.658606</v>
      </c>
    </row>
    <row r="45" customFormat="false" ht="15" hidden="false" customHeight="false" outlineLevel="0" collapsed="false">
      <c r="A45" s="0" t="n">
        <v>1970</v>
      </c>
      <c r="B45" s="5" t="n">
        <v>35019</v>
      </c>
      <c r="C45" s="0" t="n">
        <v>5969918</v>
      </c>
      <c r="D45" s="0" t="n">
        <v>0.0235404086557382</v>
      </c>
      <c r="E45" s="0" t="n">
        <v>0.0172714221528144</v>
      </c>
      <c r="F45" s="0" t="n">
        <v>0.0172714221528144</v>
      </c>
      <c r="G45" s="0" t="n">
        <v>24.75</v>
      </c>
      <c r="H45" s="0" t="n">
        <v>25.25</v>
      </c>
      <c r="I45" s="0" t="n">
        <v>24.75</v>
      </c>
      <c r="J45" s="0" t="n">
        <v>25.25</v>
      </c>
      <c r="O45" s="0" t="n">
        <v>22.89</v>
      </c>
      <c r="P45" s="0" t="n">
        <v>23.1741666666667</v>
      </c>
      <c r="S45" s="4" t="n">
        <f aca="false">B45/P45</f>
        <v>1511.12229853645</v>
      </c>
      <c r="T45" s="4" t="n">
        <f aca="false">S45/F45*$F$89</f>
        <v>8805602.67295438</v>
      </c>
      <c r="U45" s="0" t="n">
        <v>2486.442408</v>
      </c>
    </row>
    <row r="46" customFormat="false" ht="15" hidden="false" customHeight="false" outlineLevel="0" collapsed="false">
      <c r="A46" s="0" t="n">
        <v>1971</v>
      </c>
      <c r="B46" s="5" t="n">
        <v>40048</v>
      </c>
      <c r="C46" s="0" t="n">
        <v>6148361</v>
      </c>
      <c r="D46" s="0" t="n">
        <v>0.0257767474780333</v>
      </c>
      <c r="E46" s="0" t="n">
        <v>0.0183590431944601</v>
      </c>
      <c r="F46" s="0" t="n">
        <v>0.0183590431944601</v>
      </c>
      <c r="G46" s="0" t="n">
        <v>24.75</v>
      </c>
      <c r="H46" s="0" t="n">
        <v>25.25</v>
      </c>
      <c r="I46" s="0" t="n">
        <v>24.75</v>
      </c>
      <c r="J46" s="0" t="n">
        <v>25.25</v>
      </c>
      <c r="O46" s="0" t="n">
        <v>25.0191666666667</v>
      </c>
      <c r="P46" s="0" t="n">
        <v>25.4775</v>
      </c>
      <c r="S46" s="4" t="n">
        <f aca="false">B46/P46</f>
        <v>1571.89677166127</v>
      </c>
      <c r="T46" s="4" t="n">
        <f aca="false">S46/F46*$F$89</f>
        <v>8617108.25483308</v>
      </c>
      <c r="U46" s="0" t="n">
        <v>2568.336106</v>
      </c>
    </row>
    <row r="47" customFormat="false" ht="15" hidden="false" customHeight="false" outlineLevel="0" collapsed="false">
      <c r="A47" s="0" t="n">
        <v>1972</v>
      </c>
      <c r="B47" s="5" t="n">
        <v>46859</v>
      </c>
      <c r="C47" s="0" t="n">
        <v>6331179</v>
      </c>
      <c r="D47" s="0" t="n">
        <v>0.0277541418051153</v>
      </c>
      <c r="E47" s="0" t="n">
        <v>0.0194031593960419</v>
      </c>
      <c r="F47" s="0" t="n">
        <v>0.0194031593960419</v>
      </c>
      <c r="G47" s="0" t="n">
        <v>24.75</v>
      </c>
      <c r="H47" s="0" t="n">
        <v>25.25</v>
      </c>
      <c r="I47" s="0" t="n">
        <v>24.75</v>
      </c>
      <c r="J47" s="0" t="n">
        <v>25.25</v>
      </c>
      <c r="O47" s="0" t="n">
        <v>26.0208333333333</v>
      </c>
      <c r="P47" s="0" t="n">
        <v>26.1683333333333</v>
      </c>
      <c r="S47" s="4" t="n">
        <f aca="false">B47/P47</f>
        <v>1790.67575313674</v>
      </c>
      <c r="T47" s="4" t="n">
        <f aca="false">S47/F47*$F$89</f>
        <v>9288210.9890634</v>
      </c>
      <c r="U47" s="0" t="n">
        <v>2621.737881</v>
      </c>
    </row>
    <row r="48" customFormat="false" ht="15" hidden="false" customHeight="false" outlineLevel="0" collapsed="false">
      <c r="A48" s="0" t="n">
        <v>1973</v>
      </c>
      <c r="B48" s="5" t="n">
        <v>62229</v>
      </c>
      <c r="C48" s="0" t="n">
        <v>6518503</v>
      </c>
      <c r="D48" s="0" t="n">
        <v>0.0310733394255744</v>
      </c>
      <c r="E48" s="0" t="n">
        <v>0.0228400418945839</v>
      </c>
      <c r="F48" s="0" t="n">
        <v>0.0228400418945839</v>
      </c>
      <c r="G48" s="0" t="n">
        <v>24.8</v>
      </c>
      <c r="H48" s="0" t="n">
        <v>24.95</v>
      </c>
      <c r="I48" s="0" t="n">
        <v>24.8</v>
      </c>
      <c r="J48" s="0" t="n">
        <v>24.95</v>
      </c>
      <c r="O48" s="0" t="n">
        <v>24.6991666666667</v>
      </c>
      <c r="P48" s="0" t="n">
        <v>24.9525</v>
      </c>
      <c r="S48" s="4" t="n">
        <f aca="false">B48/P48</f>
        <v>2493.89840697325</v>
      </c>
      <c r="T48" s="4" t="n">
        <f aca="false">S48/F48*$F$89</f>
        <v>10989284.8861477</v>
      </c>
      <c r="U48" s="0" t="n">
        <v>2904.709958</v>
      </c>
    </row>
    <row r="49" customFormat="false" ht="15" hidden="false" customHeight="false" outlineLevel="0" collapsed="false">
      <c r="A49" s="0" t="n">
        <v>1974</v>
      </c>
      <c r="B49" s="5" t="n">
        <v>92763</v>
      </c>
      <c r="C49" s="0" t="n">
        <v>6710462</v>
      </c>
      <c r="D49" s="0" t="n">
        <v>0.0381354620222958</v>
      </c>
      <c r="E49" s="0" t="n">
        <v>0.027930108368952</v>
      </c>
      <c r="F49" s="0" t="n">
        <v>0.027930108368952</v>
      </c>
      <c r="G49" s="0" t="n">
        <v>24.8</v>
      </c>
      <c r="H49" s="0" t="n">
        <v>24.95</v>
      </c>
      <c r="I49" s="0" t="n">
        <v>24.8</v>
      </c>
      <c r="J49" s="0" t="n">
        <v>24.95</v>
      </c>
      <c r="O49" s="0" t="n">
        <v>24.7983333333333</v>
      </c>
      <c r="P49" s="0" t="n">
        <v>25.0591666666667</v>
      </c>
      <c r="S49" s="4" t="n">
        <f aca="false">B49/P49</f>
        <v>3701.75916996442</v>
      </c>
      <c r="T49" s="4" t="n">
        <f aca="false">S49/F49*$F$89</f>
        <v>13338995.0280618</v>
      </c>
      <c r="U49" s="0" t="n">
        <v>3141.765751</v>
      </c>
    </row>
    <row r="50" customFormat="false" ht="15" hidden="false" customHeight="false" outlineLevel="0" collapsed="false">
      <c r="A50" s="0" t="n">
        <v>1975</v>
      </c>
      <c r="B50" s="5" t="n">
        <v>107740</v>
      </c>
      <c r="C50" s="0" t="n">
        <v>6907185</v>
      </c>
      <c r="D50" s="0" t="n">
        <v>0.0439970237775746</v>
      </c>
      <c r="E50" s="0" t="n">
        <v>0.0309754472935694</v>
      </c>
      <c r="F50" s="0" t="n">
        <v>0.0309754472935694</v>
      </c>
      <c r="G50" s="0" t="n">
        <v>24.8</v>
      </c>
      <c r="H50" s="0" t="n">
        <v>24.95</v>
      </c>
      <c r="I50" s="0" t="n">
        <v>24.8</v>
      </c>
      <c r="J50" s="0" t="n">
        <v>24.95</v>
      </c>
      <c r="O50" s="0" t="n">
        <v>25.1625</v>
      </c>
      <c r="P50" s="0" t="n">
        <v>25.37</v>
      </c>
      <c r="S50" s="4" t="n">
        <f aca="false">B50/P50</f>
        <v>4246.74812770989</v>
      </c>
      <c r="T50" s="4" t="n">
        <f aca="false">S50/F50*$F$89</f>
        <v>13798328.7554294</v>
      </c>
      <c r="U50" s="0" t="n">
        <v>3392.08785</v>
      </c>
    </row>
    <row r="51" customFormat="false" ht="15" hidden="false" customHeight="false" outlineLevel="0" collapsed="false">
      <c r="A51" s="0" t="n">
        <v>1976</v>
      </c>
      <c r="B51" s="5" t="n">
        <v>132913</v>
      </c>
      <c r="C51" s="0" t="n">
        <v>7109212</v>
      </c>
      <c r="D51" s="0" t="n">
        <v>0.048634484282755</v>
      </c>
      <c r="E51" s="0" t="n">
        <v>0.0350213975663557</v>
      </c>
      <c r="F51" s="0" t="n">
        <v>0.0350213975663557</v>
      </c>
      <c r="G51" s="0" t="n">
        <v>24.8</v>
      </c>
      <c r="H51" s="0" t="n">
        <v>24.95</v>
      </c>
      <c r="I51" s="0" t="n">
        <v>24.8</v>
      </c>
      <c r="J51" s="0" t="n">
        <v>24.95</v>
      </c>
      <c r="K51" s="0" t="n">
        <v>27.01</v>
      </c>
      <c r="L51" s="0" t="n">
        <v>27.182</v>
      </c>
      <c r="M51" s="0" t="n">
        <v>26.85</v>
      </c>
      <c r="N51" s="0" t="n">
        <v>27</v>
      </c>
      <c r="O51" s="0" t="n">
        <v>27.185</v>
      </c>
      <c r="P51" s="0" t="n">
        <v>27.46</v>
      </c>
      <c r="S51" s="4" t="n">
        <f aca="false">B51/P51</f>
        <v>4840.24034959942</v>
      </c>
      <c r="T51" s="4" t="n">
        <f aca="false">S51/F51*$F$89</f>
        <v>13909804.4717661</v>
      </c>
      <c r="U51" s="0" t="n">
        <v>3545.577282</v>
      </c>
    </row>
    <row r="52" customFormat="false" ht="15" hidden="false" customHeight="false" outlineLevel="0" collapsed="false">
      <c r="A52" s="0" t="n">
        <v>1977</v>
      </c>
      <c r="B52" s="5" t="n">
        <v>166376</v>
      </c>
      <c r="C52" s="0" t="n">
        <v>7316456</v>
      </c>
      <c r="D52" s="0" t="n">
        <v>0.0549197733938371</v>
      </c>
      <c r="E52" s="0" t="n">
        <v>0.0393718817396131</v>
      </c>
      <c r="F52" s="0" t="n">
        <v>0.0393718817396131</v>
      </c>
      <c r="G52" s="0" t="n">
        <v>24.8</v>
      </c>
      <c r="H52" s="0" t="n">
        <v>24.95</v>
      </c>
      <c r="I52" s="0" t="n">
        <v>24.8</v>
      </c>
      <c r="J52" s="0" t="n">
        <v>24.95</v>
      </c>
      <c r="K52" s="0" t="n">
        <v>26.8283333333333</v>
      </c>
      <c r="L52" s="0" t="n">
        <v>27.0266666666667</v>
      </c>
      <c r="M52" s="0" t="n">
        <v>26.5</v>
      </c>
      <c r="N52" s="0" t="n">
        <v>26.85</v>
      </c>
      <c r="O52" s="0" t="n">
        <v>26.23</v>
      </c>
      <c r="P52" s="0" t="n">
        <v>26.5958333333333</v>
      </c>
      <c r="S52" s="4" t="n">
        <f aca="false">B52/P52</f>
        <v>6255.71674761084</v>
      </c>
      <c r="T52" s="4" t="n">
        <f aca="false">S52/F52*$F$89</f>
        <v>15991104.9911663</v>
      </c>
      <c r="U52" s="0" t="n">
        <v>3507.296946</v>
      </c>
    </row>
    <row r="53" customFormat="false" ht="15" hidden="false" customHeight="false" outlineLevel="0" collapsed="false">
      <c r="A53" s="0" t="n">
        <v>1978</v>
      </c>
      <c r="B53" s="5" t="n">
        <v>191345</v>
      </c>
      <c r="C53" s="0" t="n">
        <v>7528109</v>
      </c>
      <c r="D53" s="0" t="n">
        <v>0.0623820829377061</v>
      </c>
      <c r="E53" s="0" t="n">
        <v>0.0435918513860042</v>
      </c>
      <c r="F53" s="0" t="n">
        <v>0.0435918513860042</v>
      </c>
      <c r="G53" s="0" t="n">
        <v>24.8</v>
      </c>
      <c r="H53" s="0" t="n">
        <v>24.95</v>
      </c>
      <c r="I53" s="0" t="n">
        <v>24.8</v>
      </c>
      <c r="J53" s="0" t="n">
        <v>24.95</v>
      </c>
      <c r="K53" s="0" t="n">
        <v>25.9825</v>
      </c>
      <c r="L53" s="0" t="n">
        <v>26.5016666666667</v>
      </c>
      <c r="M53" s="0" t="n">
        <v>26.5</v>
      </c>
      <c r="N53" s="0" t="n">
        <v>26.85</v>
      </c>
      <c r="O53" s="0" t="n">
        <v>26.23</v>
      </c>
      <c r="P53" s="0" t="n">
        <v>26.5958333333333</v>
      </c>
      <c r="S53" s="4" t="n">
        <f aca="false">B53/P53</f>
        <v>7194.54801817327</v>
      </c>
      <c r="T53" s="4" t="n">
        <f aca="false">S53/F53*$F$89</f>
        <v>16610617.2753113</v>
      </c>
      <c r="U53" s="0" t="n">
        <v>3610.640309</v>
      </c>
    </row>
    <row r="54" customFormat="false" ht="15" hidden="false" customHeight="false" outlineLevel="0" collapsed="false">
      <c r="A54" s="0" t="n">
        <v>1979</v>
      </c>
      <c r="B54" s="5" t="n">
        <v>233963</v>
      </c>
      <c r="C54" s="0" t="n">
        <v>7743360</v>
      </c>
      <c r="D54" s="0" t="n">
        <v>0.068690912457444</v>
      </c>
      <c r="E54" s="0" t="n">
        <v>0.0479858403926511</v>
      </c>
      <c r="F54" s="0" t="n">
        <v>0.0479858403926511</v>
      </c>
      <c r="G54" s="0" t="n">
        <v>24.8</v>
      </c>
      <c r="H54" s="0" t="n">
        <v>24.95</v>
      </c>
      <c r="I54" s="0" t="n">
        <v>24.8</v>
      </c>
      <c r="J54" s="0" t="n">
        <v>24.95</v>
      </c>
      <c r="K54" s="0" t="n">
        <v>26.5241666666667</v>
      </c>
      <c r="L54" s="0" t="n">
        <v>27.075</v>
      </c>
      <c r="M54" s="0" t="n">
        <v>26.65</v>
      </c>
      <c r="N54" s="0" t="n">
        <v>27.1</v>
      </c>
      <c r="O54" s="0" t="n">
        <v>27.3575</v>
      </c>
      <c r="P54" s="0" t="n">
        <v>27.8041666666667</v>
      </c>
      <c r="Q54" s="0" t="n">
        <v>26.98</v>
      </c>
      <c r="R54" s="0" t="n">
        <v>27.43</v>
      </c>
      <c r="S54" s="4" t="n">
        <f aca="false">B54/P54</f>
        <v>8414.67405964334</v>
      </c>
      <c r="T54" s="4" t="n">
        <f aca="false">S54/F54*$F$89</f>
        <v>17648661.1055021</v>
      </c>
      <c r="U54" s="0" t="n">
        <v>3648.753526</v>
      </c>
    </row>
    <row r="55" customFormat="false" ht="15" hidden="false" customHeight="false" outlineLevel="0" collapsed="false">
      <c r="A55" s="0" t="n">
        <v>1980</v>
      </c>
      <c r="B55" s="5" t="n">
        <v>293337</v>
      </c>
      <c r="C55" s="0" t="n">
        <v>7961402</v>
      </c>
      <c r="D55" s="0" t="n">
        <v>0.0773537828427556</v>
      </c>
      <c r="E55" s="0" t="n">
        <v>0.05320642140056</v>
      </c>
      <c r="F55" s="0" t="n">
        <v>0.05320642140056</v>
      </c>
      <c r="G55" s="0" t="n">
        <v>24.8</v>
      </c>
      <c r="H55" s="0" t="n">
        <v>24.95</v>
      </c>
      <c r="I55" s="0" t="n">
        <v>24.8</v>
      </c>
      <c r="J55" s="0" t="n">
        <v>24.95</v>
      </c>
      <c r="K55" s="0" t="n">
        <v>26.7458333333333</v>
      </c>
      <c r="L55" s="0" t="n">
        <v>27.15</v>
      </c>
      <c r="M55" s="0" t="n">
        <v>26.75</v>
      </c>
      <c r="N55" s="0" t="n">
        <v>27.15</v>
      </c>
      <c r="O55" s="0" t="n">
        <v>27.4066666666667</v>
      </c>
      <c r="P55" s="0" t="n">
        <v>27.965</v>
      </c>
      <c r="Q55" s="0" t="n">
        <v>27.94</v>
      </c>
      <c r="R55" s="0" t="n">
        <v>28.46</v>
      </c>
      <c r="S55" s="4" t="n">
        <f aca="false">B55/P55</f>
        <v>10489.4332200966</v>
      </c>
      <c r="T55" s="4" t="n">
        <f aca="false">S55/F55*$F$89</f>
        <v>19841547.5983033</v>
      </c>
      <c r="U55" s="0" t="n">
        <v>3687.394057</v>
      </c>
    </row>
    <row r="56" customFormat="false" ht="15" hidden="false" customHeight="false" outlineLevel="0" collapsed="false">
      <c r="A56" s="0" t="n">
        <v>1981</v>
      </c>
      <c r="B56" s="5" t="n">
        <v>348662</v>
      </c>
      <c r="C56" s="0" t="n">
        <v>8183120</v>
      </c>
      <c r="D56" s="0" t="n">
        <v>0.0887473406321329</v>
      </c>
      <c r="E56" s="0" t="n">
        <v>0.0623859429944529</v>
      </c>
      <c r="F56" s="0" t="n">
        <v>0.0623859429944529</v>
      </c>
      <c r="G56" s="0" t="n">
        <v>24.8</v>
      </c>
      <c r="H56" s="0" t="n">
        <v>24.95</v>
      </c>
      <c r="I56" s="0" t="n">
        <v>24.8</v>
      </c>
      <c r="J56" s="0" t="n">
        <v>24.95</v>
      </c>
      <c r="K56" s="0" t="n">
        <v>27.5775</v>
      </c>
      <c r="L56" s="0" t="n">
        <v>27.8725</v>
      </c>
      <c r="M56" s="0" t="n">
        <v>30.72</v>
      </c>
      <c r="N56" s="0" t="n">
        <v>30.77</v>
      </c>
      <c r="O56" s="0" t="n">
        <v>30.5558333333333</v>
      </c>
      <c r="P56" s="0" t="n">
        <v>31.245</v>
      </c>
      <c r="Q56" s="0" t="n">
        <v>32.87</v>
      </c>
      <c r="R56" s="0" t="n">
        <v>33.72</v>
      </c>
      <c r="S56" s="4" t="n">
        <f aca="false">B56/P56</f>
        <v>11158.9694351096</v>
      </c>
      <c r="T56" s="4" t="n">
        <f aca="false">S56/F56*$F$89</f>
        <v>18002172.3204256</v>
      </c>
      <c r="U56" s="0" t="n">
        <v>3795.97112</v>
      </c>
    </row>
    <row r="57" customFormat="false" ht="15" hidden="false" customHeight="false" outlineLevel="0" collapsed="false">
      <c r="A57" s="0" t="n">
        <v>1982</v>
      </c>
      <c r="B57" s="5" t="n">
        <v>415715</v>
      </c>
      <c r="C57" s="0" t="n">
        <v>8409053</v>
      </c>
      <c r="D57" s="0" t="n">
        <v>0.10324469870449</v>
      </c>
      <c r="E57" s="0" t="n">
        <v>0.0776126375908422</v>
      </c>
      <c r="F57" s="0" t="n">
        <v>0.0776126375908422</v>
      </c>
      <c r="G57" s="0" t="n">
        <v>30.0025</v>
      </c>
      <c r="H57" s="0" t="n">
        <v>30.2475</v>
      </c>
      <c r="I57" s="0" t="n">
        <v>33</v>
      </c>
      <c r="J57" s="0" t="n">
        <v>33.3</v>
      </c>
      <c r="K57" s="0" t="n">
        <v>30</v>
      </c>
      <c r="L57" s="0" t="n">
        <v>34.106</v>
      </c>
      <c r="M57" s="0" t="n">
        <v>30</v>
      </c>
      <c r="N57" s="0" t="n">
        <v>35.3</v>
      </c>
      <c r="O57" s="0" t="n">
        <v>50.3108333333333</v>
      </c>
      <c r="P57" s="0" t="n">
        <v>51.0283333333333</v>
      </c>
      <c r="Q57" s="0" t="n">
        <v>64.58</v>
      </c>
      <c r="R57" s="0" t="n">
        <v>65.16</v>
      </c>
      <c r="S57" s="4" t="n">
        <f aca="false">B57/P57</f>
        <v>8146.7485383937</v>
      </c>
      <c r="T57" s="4" t="n">
        <f aca="false">S57/F57*$F$89</f>
        <v>10564268.7069934</v>
      </c>
      <c r="U57" s="0" t="n">
        <v>3723.862977</v>
      </c>
    </row>
    <row r="58" customFormat="false" ht="15" hidden="false" customHeight="false" outlineLevel="0" collapsed="false">
      <c r="A58" s="0" t="n">
        <v>1983</v>
      </c>
      <c r="B58" s="5" t="n">
        <v>560271</v>
      </c>
      <c r="C58" s="0" t="n">
        <v>8637873</v>
      </c>
      <c r="D58" s="0" t="n">
        <v>0.153201810980856</v>
      </c>
      <c r="E58" s="0" t="n">
        <v>0.118333169425834</v>
      </c>
      <c r="F58" s="0" t="n">
        <v>0.118333169425834</v>
      </c>
      <c r="G58" s="0" t="n">
        <v>44.1975</v>
      </c>
      <c r="H58" s="0" t="n">
        <v>45.005</v>
      </c>
      <c r="I58" s="0" t="n">
        <v>54.1</v>
      </c>
      <c r="J58" s="0" t="n">
        <v>55.18</v>
      </c>
      <c r="K58" s="0" t="n">
        <v>82.361</v>
      </c>
      <c r="L58" s="0" t="n">
        <v>83.22</v>
      </c>
      <c r="M58" s="0" t="n">
        <v>87</v>
      </c>
      <c r="N58" s="0" t="n">
        <v>87.9</v>
      </c>
      <c r="O58" s="0" t="n">
        <v>83.1966666666667</v>
      </c>
      <c r="P58" s="0" t="n">
        <v>84.7833333333334</v>
      </c>
      <c r="Q58" s="0" t="n">
        <v>86.88</v>
      </c>
      <c r="R58" s="0" t="n">
        <v>88.78</v>
      </c>
      <c r="S58" s="4" t="n">
        <f aca="false">B58/P58</f>
        <v>6608.26813446039</v>
      </c>
      <c r="T58" s="4" t="n">
        <f aca="false">S58/F58*$F$89</f>
        <v>5620419.47816038</v>
      </c>
      <c r="U58" s="0" t="n">
        <v>3619.347213</v>
      </c>
    </row>
    <row r="59" customFormat="false" ht="15" hidden="false" customHeight="false" outlineLevel="0" collapsed="false">
      <c r="A59" s="0" t="n">
        <v>1984</v>
      </c>
      <c r="B59" s="5" t="n">
        <v>812629</v>
      </c>
      <c r="C59" s="0" t="n">
        <v>8868249</v>
      </c>
      <c r="D59" s="0" t="n">
        <v>0.201003910570791</v>
      </c>
      <c r="E59" s="0" t="n">
        <v>0.148003471464089</v>
      </c>
      <c r="F59" s="0" t="n">
        <v>0.148003471464089</v>
      </c>
      <c r="G59" s="0" t="n">
        <v>62.3</v>
      </c>
      <c r="H59" s="0" t="n">
        <v>63.5541666666667</v>
      </c>
      <c r="I59" s="0" t="n">
        <v>66.5</v>
      </c>
      <c r="J59" s="0" t="n">
        <v>67.85</v>
      </c>
      <c r="K59" s="0" t="n">
        <v>91.5541666666667</v>
      </c>
      <c r="L59" s="0" t="n">
        <v>92.6966666666667</v>
      </c>
      <c r="M59" s="0" t="n">
        <v>95</v>
      </c>
      <c r="N59" s="0" t="n">
        <v>96.5</v>
      </c>
      <c r="O59" s="0" t="n">
        <v>96.7525</v>
      </c>
      <c r="P59" s="0" t="n">
        <v>98.6858333333333</v>
      </c>
      <c r="Q59" s="0" t="n">
        <v>116.93</v>
      </c>
      <c r="R59" s="0" t="n">
        <v>119.28</v>
      </c>
      <c r="S59" s="4" t="n">
        <f aca="false">B59/P59</f>
        <v>8234.50512147134</v>
      </c>
      <c r="T59" s="4" t="n">
        <f aca="false">S59/F59*$F$89</f>
        <v>5599550.58783195</v>
      </c>
      <c r="U59" s="0" t="n">
        <v>3622.792175</v>
      </c>
    </row>
    <row r="60" customFormat="false" ht="15" hidden="false" customHeight="false" outlineLevel="0" collapsed="false">
      <c r="A60" s="0" t="n">
        <v>1985</v>
      </c>
      <c r="B60" s="5" t="n">
        <v>1109940</v>
      </c>
      <c r="C60" s="0" t="n">
        <v>9098852</v>
      </c>
      <c r="D60" s="0" t="n">
        <v>0.257295454076971</v>
      </c>
      <c r="E60" s="0" t="n">
        <v>0.184068985232026</v>
      </c>
      <c r="F60" s="0" t="n">
        <v>0.184068985232026</v>
      </c>
      <c r="G60" s="0" t="n">
        <v>70.3791666666667</v>
      </c>
      <c r="H60" s="0" t="n">
        <v>71.75</v>
      </c>
      <c r="I60" s="0" t="n">
        <v>95</v>
      </c>
      <c r="J60" s="0" t="n">
        <v>96.5</v>
      </c>
      <c r="K60" s="0" t="n">
        <v>95</v>
      </c>
      <c r="L60" s="0" t="n">
        <v>96.5</v>
      </c>
      <c r="M60" s="0" t="n">
        <v>95</v>
      </c>
      <c r="N60" s="0" t="n">
        <v>96.5</v>
      </c>
      <c r="O60" s="0" t="n">
        <v>116.29</v>
      </c>
      <c r="P60" s="0" t="n">
        <v>117.235833333333</v>
      </c>
      <c r="Q60" s="0" t="n">
        <v>123.815</v>
      </c>
      <c r="R60" s="0" t="n">
        <v>126.37</v>
      </c>
      <c r="S60" s="4" t="n">
        <f aca="false">B60/P60</f>
        <v>9467.58314792832</v>
      </c>
      <c r="T60" s="4" t="n">
        <f aca="false">S60/F60*$F$89</f>
        <v>5176617.55083429</v>
      </c>
      <c r="U60" s="0" t="n">
        <v>3672.847667</v>
      </c>
    </row>
    <row r="61" customFormat="false" ht="15" hidden="false" customHeight="false" outlineLevel="0" collapsed="false">
      <c r="A61" s="0" t="n">
        <v>1986</v>
      </c>
      <c r="B61" s="5" t="n">
        <v>1383232</v>
      </c>
      <c r="C61" s="0" t="n">
        <v>9329636</v>
      </c>
      <c r="D61" s="0" t="n">
        <v>0.316525651246466</v>
      </c>
      <c r="E61" s="0" t="n">
        <v>0.234404087081574</v>
      </c>
      <c r="F61" s="0" t="n">
        <v>0.234404087081574</v>
      </c>
      <c r="G61" s="0" t="n">
        <v>95</v>
      </c>
      <c r="H61" s="0" t="n">
        <v>96.5</v>
      </c>
      <c r="I61" s="0" t="n">
        <v>95</v>
      </c>
      <c r="K61" s="0" t="n">
        <v>122.083333333333</v>
      </c>
      <c r="L61" s="0" t="n">
        <v>123.448333333333</v>
      </c>
      <c r="M61" s="0" t="n">
        <v>146</v>
      </c>
      <c r="N61" s="0" t="n">
        <v>147</v>
      </c>
      <c r="O61" s="0" t="n">
        <v>150.854166666667</v>
      </c>
      <c r="P61" s="0" t="n">
        <v>151.395</v>
      </c>
      <c r="Q61" s="0" t="n">
        <v>144.25</v>
      </c>
      <c r="R61" s="0" t="n">
        <v>147.25</v>
      </c>
      <c r="S61" s="4" t="n">
        <f aca="false">B61/P61</f>
        <v>9136.5765051686</v>
      </c>
      <c r="T61" s="4" t="n">
        <f aca="false">S61/F61*$F$89</f>
        <v>3922887.79109385</v>
      </c>
      <c r="U61" s="0" t="n">
        <v>3707.107527</v>
      </c>
    </row>
    <row r="62" customFormat="false" ht="15" hidden="false" customHeight="false" outlineLevel="0" collapsed="false">
      <c r="A62" s="0" t="n">
        <v>1987</v>
      </c>
      <c r="B62" s="5" t="n">
        <v>1794501</v>
      </c>
      <c r="C62" s="0" t="n">
        <v>9561489</v>
      </c>
      <c r="D62" s="0" t="n">
        <v>0.409909534325164</v>
      </c>
      <c r="E62" s="0" t="n">
        <v>0.310537560056845</v>
      </c>
      <c r="F62" s="0" t="n">
        <v>0.310537560056845</v>
      </c>
      <c r="G62" s="0" t="n">
        <v>95</v>
      </c>
      <c r="I62" s="0" t="n">
        <v>95</v>
      </c>
      <c r="K62" s="0" t="n">
        <v>169.971666666667</v>
      </c>
      <c r="L62" s="0" t="n">
        <v>170.971666666667</v>
      </c>
      <c r="M62" s="0" t="n">
        <v>221</v>
      </c>
      <c r="N62" s="0" t="n">
        <v>222</v>
      </c>
      <c r="O62" s="0" t="n">
        <v>193.233333333333</v>
      </c>
      <c r="P62" s="0" t="n">
        <v>193.801666666667</v>
      </c>
      <c r="Q62" s="0" t="n">
        <v>245.59</v>
      </c>
      <c r="R62" s="0" t="n">
        <v>249.13</v>
      </c>
      <c r="S62" s="4" t="n">
        <f aca="false">B62/P62</f>
        <v>9259.47145277389</v>
      </c>
      <c r="T62" s="4" t="n">
        <f aca="false">S62/F62*$F$89</f>
        <v>3000956.02367664</v>
      </c>
      <c r="U62" s="0" t="n">
        <v>3607.547072</v>
      </c>
    </row>
    <row r="63" customFormat="false" ht="15" hidden="false" customHeight="false" outlineLevel="0" collapsed="false">
      <c r="A63" s="0" t="n">
        <v>1988</v>
      </c>
      <c r="B63" s="5" t="n">
        <v>3019724</v>
      </c>
      <c r="C63" s="0" t="n">
        <v>9804403</v>
      </c>
      <c r="D63" s="0" t="n">
        <v>0.648593515201136</v>
      </c>
      <c r="E63" s="0" t="n">
        <v>0.576700181573163</v>
      </c>
      <c r="F63" s="0" t="n">
        <v>0.576700181573163</v>
      </c>
      <c r="G63" s="0" t="n">
        <v>194.450833333333</v>
      </c>
      <c r="I63" s="0" t="n">
        <v>390</v>
      </c>
      <c r="K63" s="0" t="n">
        <v>294.335833333333</v>
      </c>
      <c r="L63" s="0" t="n">
        <v>308.8825</v>
      </c>
      <c r="M63" s="0" t="n">
        <v>410.88</v>
      </c>
      <c r="N63" s="0" t="n">
        <v>454.13</v>
      </c>
      <c r="O63" s="0" t="n">
        <v>435.025833333333</v>
      </c>
      <c r="P63" s="0" t="n">
        <v>436.190833333333</v>
      </c>
      <c r="Q63" s="0" t="n">
        <v>498.32</v>
      </c>
      <c r="R63" s="0" t="n">
        <v>512.83</v>
      </c>
      <c r="S63" s="4" t="n">
        <f aca="false">B63/P63</f>
        <v>6922.94236658649</v>
      </c>
      <c r="T63" s="4" t="n">
        <f aca="false">S63/F63*$F$89</f>
        <v>1208170.41992954</v>
      </c>
      <c r="U63" s="0" t="n">
        <v>3727.854725</v>
      </c>
    </row>
    <row r="64" customFormat="false" ht="15" hidden="false" customHeight="false" outlineLevel="0" collapsed="false">
      <c r="A64" s="0" t="n">
        <v>1989</v>
      </c>
      <c r="B64" s="5" t="n">
        <v>5170485</v>
      </c>
      <c r="C64" s="0" t="n">
        <v>10039775</v>
      </c>
      <c r="D64" s="0" t="n">
        <v>1.13915276673063</v>
      </c>
      <c r="E64" s="0" t="n">
        <v>0.889543498240166</v>
      </c>
      <c r="F64" s="0" t="n">
        <v>0.889543498240166</v>
      </c>
      <c r="G64" s="0" t="n">
        <v>390</v>
      </c>
      <c r="I64" s="0" t="n">
        <v>390</v>
      </c>
      <c r="K64" s="0" t="n">
        <v>510.911666666667</v>
      </c>
      <c r="L64" s="0" t="n">
        <v>542.093333333333</v>
      </c>
      <c r="M64" s="0" t="n">
        <v>642</v>
      </c>
      <c r="N64" s="0" t="n">
        <v>654.84</v>
      </c>
      <c r="O64" s="0" t="n">
        <v>567.240833333333</v>
      </c>
      <c r="P64" s="0" t="n">
        <v>568.176666666667</v>
      </c>
      <c r="Q64" s="0" t="n">
        <v>653.53</v>
      </c>
      <c r="R64" s="0" t="n">
        <v>664.5</v>
      </c>
      <c r="S64" s="4" t="n">
        <f aca="false">B64/P64</f>
        <v>9100.13610790071</v>
      </c>
      <c r="T64" s="4" t="n">
        <f aca="false">S64/F64*$F$89</f>
        <v>1029599.3715359</v>
      </c>
      <c r="U64" s="0" t="n">
        <v>3675.454316</v>
      </c>
    </row>
    <row r="65" customFormat="false" ht="15" hidden="false" customHeight="false" outlineLevel="0" collapsed="false">
      <c r="A65" s="0" t="n">
        <v>1990</v>
      </c>
      <c r="B65" s="5" t="n">
        <v>8204222</v>
      </c>
      <c r="C65" s="0" t="n">
        <v>10271874</v>
      </c>
      <c r="D65" s="0" t="n">
        <v>1.69188086909293</v>
      </c>
      <c r="E65" s="0" t="n">
        <v>1.33007352529383</v>
      </c>
      <c r="F65" s="0" t="n">
        <v>1.33007352529383</v>
      </c>
      <c r="G65" s="0" t="n">
        <v>390</v>
      </c>
      <c r="I65" s="0" t="n">
        <v>390</v>
      </c>
      <c r="K65" s="0" t="n">
        <v>760.301666666667</v>
      </c>
      <c r="L65" s="0" t="n">
        <v>775.506666666667</v>
      </c>
      <c r="M65" s="0" t="n">
        <v>869.5</v>
      </c>
      <c r="N65" s="0" t="n">
        <v>886.89</v>
      </c>
      <c r="O65" s="0" t="n">
        <v>821.140833333333</v>
      </c>
      <c r="P65" s="0" t="n">
        <v>821.908333333333</v>
      </c>
      <c r="Q65" s="0" t="n">
        <v>883.7</v>
      </c>
      <c r="R65" s="0" t="n">
        <v>898.1</v>
      </c>
      <c r="S65" s="4" t="n">
        <f aca="false">B65/P65</f>
        <v>9981.91850267163</v>
      </c>
      <c r="T65" s="4" t="n">
        <f aca="false">S65/F65*$F$89</f>
        <v>755311.228958537</v>
      </c>
      <c r="U65" s="0" t="n">
        <v>3720.936633</v>
      </c>
    </row>
    <row r="66" customFormat="false" ht="15" hidden="false" customHeight="false" outlineLevel="0" collapsed="false">
      <c r="A66" s="0" t="n">
        <v>1991</v>
      </c>
      <c r="B66" s="5" t="n">
        <v>12295991</v>
      </c>
      <c r="C66" s="0" t="n">
        <v>10503491</v>
      </c>
      <c r="D66" s="0" t="n">
        <v>2.51620587336034</v>
      </c>
      <c r="E66" s="0" t="n">
        <v>1.98160203459362</v>
      </c>
      <c r="F66" s="0" t="n">
        <v>1.98160203459362</v>
      </c>
      <c r="G66" s="0" t="n">
        <v>390</v>
      </c>
      <c r="I66" s="0" t="n">
        <v>390</v>
      </c>
      <c r="K66" s="0" t="n">
        <v>1039.62333333333</v>
      </c>
      <c r="L66" s="0" t="n">
        <v>1060.41666666667</v>
      </c>
      <c r="M66" s="0" t="n">
        <v>1258</v>
      </c>
      <c r="N66" s="0" t="n">
        <v>1283.16</v>
      </c>
      <c r="O66" s="0" t="n">
        <v>1099.46083333333</v>
      </c>
      <c r="P66" s="0" t="n">
        <v>1100.8475</v>
      </c>
      <c r="Q66" s="0" t="n">
        <v>1290.77</v>
      </c>
      <c r="R66" s="0" t="n">
        <v>1310.25</v>
      </c>
      <c r="S66" s="4" t="n">
        <f aca="false">B66/P66</f>
        <v>11169.5679919335</v>
      </c>
      <c r="T66" s="4" t="n">
        <f aca="false">S66/F66*$F$89</f>
        <v>567293.107750368</v>
      </c>
      <c r="U66" s="0" t="n">
        <v>3790.508814</v>
      </c>
    </row>
    <row r="67" customFormat="false" ht="15" hidden="false" customHeight="false" outlineLevel="0" collapsed="false">
      <c r="A67" s="0" t="n">
        <v>1992</v>
      </c>
      <c r="B67" s="5" t="n">
        <v>19413602</v>
      </c>
      <c r="C67" s="0" t="n">
        <v>10735969</v>
      </c>
      <c r="D67" s="0" t="n">
        <v>3.89020060339972</v>
      </c>
      <c r="E67" s="0" t="n">
        <v>3.17498334726715</v>
      </c>
      <c r="F67" s="0" t="n">
        <v>3.17498334726715</v>
      </c>
      <c r="G67" s="0" t="n">
        <v>390</v>
      </c>
      <c r="I67" s="0" t="n">
        <v>390</v>
      </c>
      <c r="K67" s="0" t="n">
        <v>1529.625</v>
      </c>
      <c r="L67" s="0" t="n">
        <v>1576.865</v>
      </c>
      <c r="M67" s="0" t="n">
        <v>1700</v>
      </c>
      <c r="N67" s="0" t="n">
        <v>2000</v>
      </c>
      <c r="O67" s="0" t="n">
        <v>1573.76</v>
      </c>
      <c r="P67" s="0" t="n">
        <v>1598.02166666667</v>
      </c>
      <c r="Q67" s="0" t="n">
        <v>1843.5</v>
      </c>
      <c r="R67" s="0" t="n">
        <v>1846.2</v>
      </c>
      <c r="S67" s="4" t="n">
        <f aca="false">B67/P67</f>
        <v>12148.522391749</v>
      </c>
      <c r="T67" s="4" t="n">
        <f aca="false">S67/F67*$F$89</f>
        <v>385096.505132119</v>
      </c>
      <c r="U67" s="0" t="n">
        <v>3782.188565</v>
      </c>
    </row>
    <row r="68" customFormat="false" ht="15" hidden="false" customHeight="false" outlineLevel="0" collapsed="false">
      <c r="A68" s="0" t="n">
        <v>1993</v>
      </c>
      <c r="B68" s="5" t="n">
        <v>27451088</v>
      </c>
      <c r="C68" s="0" t="n">
        <v>10965121</v>
      </c>
      <c r="D68" s="0" t="n">
        <v>5.63904237599992</v>
      </c>
      <c r="E68" s="0" t="n">
        <v>4.15797524547547</v>
      </c>
      <c r="F68" s="0" t="n">
        <v>4.15797524547547</v>
      </c>
      <c r="G68" s="0" t="n">
        <v>394.405833333333</v>
      </c>
      <c r="I68" s="0" t="n">
        <v>2029</v>
      </c>
      <c r="K68" s="0" t="n">
        <v>1705.91666666667</v>
      </c>
      <c r="L68" s="0" t="n">
        <v>1989.43916666667</v>
      </c>
      <c r="M68" s="0" t="n">
        <v>1779</v>
      </c>
      <c r="N68" s="0" t="n">
        <v>2029</v>
      </c>
      <c r="O68" s="0" t="n">
        <v>1918.5775</v>
      </c>
      <c r="P68" s="0" t="n">
        <v>1919.33916666667</v>
      </c>
      <c r="Q68" s="0" t="n">
        <v>2044</v>
      </c>
      <c r="R68" s="0" t="n">
        <v>2046</v>
      </c>
      <c r="S68" s="4" t="n">
        <f aca="false">B68/P68</f>
        <v>14302.3643120223</v>
      </c>
      <c r="T68" s="4" t="n">
        <f aca="false">S68/F68*$F$89</f>
        <v>346189.1938139</v>
      </c>
      <c r="U68" s="0" t="n">
        <v>3770.346315</v>
      </c>
    </row>
    <row r="69" customFormat="false" ht="15" hidden="false" customHeight="false" outlineLevel="0" collapsed="false">
      <c r="A69" s="0" t="n">
        <v>1994</v>
      </c>
      <c r="B69" s="5" t="n">
        <v>36478366</v>
      </c>
      <c r="C69" s="0" t="n">
        <v>11186758</v>
      </c>
      <c r="D69" s="0" t="n">
        <v>7.17911457362646</v>
      </c>
      <c r="E69" s="0" t="n">
        <v>5.21340270511346</v>
      </c>
      <c r="F69" s="0" t="n">
        <v>5.21340270511346</v>
      </c>
      <c r="G69" s="0" t="n">
        <v>2192.7225</v>
      </c>
      <c r="I69" s="0" t="n">
        <v>2297</v>
      </c>
      <c r="K69" s="0" t="n">
        <v>1975.0225</v>
      </c>
      <c r="L69" s="0" t="n">
        <v>2192.7225</v>
      </c>
      <c r="M69" s="0" t="n">
        <v>2251</v>
      </c>
      <c r="N69" s="0" t="n">
        <v>2297</v>
      </c>
      <c r="O69" s="0" t="n">
        <v>2196.235</v>
      </c>
      <c r="P69" s="0" t="n">
        <v>2197.21666666667</v>
      </c>
      <c r="Q69" s="0" t="n">
        <v>2268</v>
      </c>
      <c r="R69" s="0" t="n">
        <v>2270</v>
      </c>
      <c r="S69" s="4" t="n">
        <f aca="false">B69/P69</f>
        <v>16602.079600707</v>
      </c>
      <c r="T69" s="4" t="n">
        <f aca="false">S69/F69*$F$89</f>
        <v>320500.557583558</v>
      </c>
      <c r="U69" s="0" t="n">
        <v>3844.784439</v>
      </c>
    </row>
    <row r="70" customFormat="false" ht="15" hidden="false" customHeight="false" outlineLevel="0" collapsed="false">
      <c r="A70" s="0" t="n">
        <v>1995</v>
      </c>
      <c r="B70" s="5" t="n">
        <v>46005438</v>
      </c>
      <c r="C70" s="0" t="n">
        <v>11396692</v>
      </c>
      <c r="D70" s="0" t="n">
        <v>8.8255605919138</v>
      </c>
      <c r="E70" s="0" t="n">
        <v>6.40069333995111</v>
      </c>
      <c r="F70" s="0" t="n">
        <v>6.40069333995111</v>
      </c>
      <c r="G70" s="0" t="n">
        <v>2552.09488095238</v>
      </c>
      <c r="I70" s="0" t="n">
        <v>2922</v>
      </c>
      <c r="K70" s="0" t="n">
        <v>2501.06071428571</v>
      </c>
      <c r="L70" s="0" t="n">
        <v>2552.08321428571</v>
      </c>
      <c r="M70" s="0" t="n">
        <v>2864</v>
      </c>
      <c r="N70" s="0" t="n">
        <v>2922</v>
      </c>
      <c r="O70" s="0" t="n">
        <v>2563.7725</v>
      </c>
      <c r="P70" s="0" t="n">
        <v>2565.21583333333</v>
      </c>
      <c r="Q70" s="0" t="n">
        <v>2922</v>
      </c>
      <c r="R70" s="0" t="n">
        <v>2925</v>
      </c>
      <c r="S70" s="4" t="n">
        <f aca="false">B70/P70</f>
        <v>17934.3341804572</v>
      </c>
      <c r="T70" s="4" t="n">
        <f aca="false">S70/F70*$F$89</f>
        <v>281997.857047458</v>
      </c>
      <c r="U70" s="0" t="n">
        <v>3847.507292</v>
      </c>
    </row>
    <row r="71" customFormat="false" ht="15" hidden="false" customHeight="false" outlineLevel="0" collapsed="false">
      <c r="A71" s="0" t="n">
        <v>1996</v>
      </c>
      <c r="B71" s="5" t="n">
        <v>60726745</v>
      </c>
      <c r="C71" s="0" t="n">
        <v>11591131</v>
      </c>
      <c r="D71" s="0" t="n">
        <v>10.9780354387801</v>
      </c>
      <c r="E71" s="0" t="n">
        <v>8.04057854016739</v>
      </c>
      <c r="F71" s="0" t="n">
        <v>8.04057854016739</v>
      </c>
      <c r="G71" s="0" t="n">
        <v>3176.54782279315</v>
      </c>
      <c r="I71" s="0" t="n">
        <v>3627</v>
      </c>
      <c r="K71" s="0" t="n">
        <v>3112.95260006901</v>
      </c>
      <c r="L71" s="0" t="n">
        <v>3176.54782279315</v>
      </c>
      <c r="M71" s="0" t="n">
        <v>3554</v>
      </c>
      <c r="N71" s="0" t="n">
        <v>3627</v>
      </c>
      <c r="O71" s="0" t="n">
        <v>3188.75928571429</v>
      </c>
      <c r="P71" s="0" t="n">
        <v>3190.19242063492</v>
      </c>
      <c r="Q71" s="0" t="n">
        <v>3634</v>
      </c>
      <c r="R71" s="0" t="n">
        <v>3635</v>
      </c>
      <c r="S71" s="4" t="n">
        <f aca="false">B71/P71</f>
        <v>19035.4489613871</v>
      </c>
      <c r="T71" s="4" t="n">
        <f aca="false">S71/F71*$F$89</f>
        <v>238266.725540921</v>
      </c>
      <c r="U71" s="0" t="n">
        <v>3832.76269</v>
      </c>
    </row>
    <row r="72" customFormat="false" ht="15" hidden="false" customHeight="false" outlineLevel="0" collapsed="false">
      <c r="A72" s="0" t="n">
        <v>1997</v>
      </c>
      <c r="B72" s="5" t="n">
        <v>79040013</v>
      </c>
      <c r="C72" s="0" t="n">
        <v>11772866</v>
      </c>
      <c r="D72" s="0" t="n">
        <v>14.3471720319583</v>
      </c>
      <c r="E72" s="0" t="n">
        <v>10.5067157165799</v>
      </c>
      <c r="F72" s="0" t="n">
        <v>10.5067157165799</v>
      </c>
      <c r="G72" s="0" t="n">
        <v>3983.0687905452</v>
      </c>
      <c r="I72" s="0" t="n">
        <v>4438</v>
      </c>
      <c r="K72" s="0" t="n">
        <v>3903.40353692201</v>
      </c>
      <c r="L72" s="0" t="n">
        <v>3983.0687905452</v>
      </c>
      <c r="M72" s="0" t="n">
        <v>4349</v>
      </c>
      <c r="N72" s="0" t="n">
        <v>4438</v>
      </c>
      <c r="O72" s="0" t="n">
        <v>3997.69666666667</v>
      </c>
      <c r="P72" s="0" t="n">
        <v>3998.79916666667</v>
      </c>
      <c r="Q72" s="0" t="n">
        <v>4425</v>
      </c>
      <c r="R72" s="0" t="n">
        <v>4428</v>
      </c>
      <c r="S72" s="4" t="n">
        <f aca="false">B72/P72</f>
        <v>19765.9371490483</v>
      </c>
      <c r="T72" s="4" t="n">
        <f aca="false">S72/F72*$F$89</f>
        <v>189338.093189393</v>
      </c>
      <c r="U72" s="0" t="n">
        <v>3917.655997</v>
      </c>
    </row>
    <row r="73" customFormat="false" ht="15" hidden="false" customHeight="false" outlineLevel="0" collapsed="false">
      <c r="A73" s="0" t="n">
        <v>1998</v>
      </c>
      <c r="B73" s="5" t="n">
        <v>107421048</v>
      </c>
      <c r="C73" s="0" t="n">
        <v>11947588</v>
      </c>
      <c r="D73" s="0" t="n">
        <v>17.8299753945984</v>
      </c>
      <c r="E73" s="0" t="n">
        <v>15.0666411303004</v>
      </c>
      <c r="F73" s="0" t="n">
        <v>15.0666411303004</v>
      </c>
      <c r="G73" s="0" t="n">
        <v>5402.94452914236</v>
      </c>
      <c r="I73" s="0" t="n">
        <v>6521</v>
      </c>
      <c r="K73" s="0" t="n">
        <v>5294.84719015094</v>
      </c>
      <c r="L73" s="0" t="n">
        <v>5402.94452914236</v>
      </c>
      <c r="M73" s="0" t="n">
        <v>6391</v>
      </c>
      <c r="N73" s="0" t="n">
        <v>6521</v>
      </c>
      <c r="O73" s="0" t="n">
        <v>5436.72420770305</v>
      </c>
      <c r="P73" s="0" t="n">
        <v>5446.43943363844</v>
      </c>
      <c r="Q73" s="0" t="n">
        <v>6765</v>
      </c>
      <c r="R73" s="0" t="n">
        <v>6825</v>
      </c>
      <c r="S73" s="4" t="n">
        <f aca="false">B73/P73</f>
        <v>19723.1694777589</v>
      </c>
      <c r="T73" s="4" t="n">
        <f aca="false">S73/F73*$F$89</f>
        <v>131749.153374056</v>
      </c>
      <c r="U73" s="0" t="n">
        <v>3966.173489</v>
      </c>
    </row>
    <row r="74" customFormat="false" ht="15" hidden="false" customHeight="false" outlineLevel="0" collapsed="false">
      <c r="A74" s="0" t="n">
        <v>1999</v>
      </c>
      <c r="B74" s="5" t="n">
        <v>19635</v>
      </c>
      <c r="C74" s="0" t="n">
        <v>12120984</v>
      </c>
      <c r="D74" s="0" t="n">
        <v>29.7281465431165</v>
      </c>
      <c r="E74" s="0" t="n">
        <v>24.2134737649198</v>
      </c>
      <c r="F74" s="0" t="n">
        <v>24.2134737649198</v>
      </c>
      <c r="G74" s="0" t="n">
        <v>11547.8216154973</v>
      </c>
      <c r="I74" s="0" t="n">
        <v>18287</v>
      </c>
      <c r="K74" s="0" t="n">
        <v>11316.8428634869</v>
      </c>
      <c r="L74" s="0" t="n">
        <v>11547.8216154973</v>
      </c>
      <c r="M74" s="0" t="n">
        <v>17921</v>
      </c>
      <c r="N74" s="0" t="n">
        <v>18287</v>
      </c>
      <c r="O74" s="0" t="n">
        <v>11649.2644706873</v>
      </c>
      <c r="P74" s="0" t="n">
        <v>11786.8024679569</v>
      </c>
      <c r="Q74" s="0" t="n">
        <v>19858</v>
      </c>
      <c r="R74" s="0" t="n">
        <v>20243</v>
      </c>
      <c r="S74" s="4" t="n">
        <f aca="false">B74</f>
        <v>19635</v>
      </c>
      <c r="T74" s="4" t="n">
        <f aca="false">S74/F74*$F$89</f>
        <v>81613.3822797141</v>
      </c>
      <c r="U74" s="0" t="n">
        <v>3706.649777</v>
      </c>
    </row>
    <row r="75" customFormat="false" ht="15" hidden="false" customHeight="false" outlineLevel="0" collapsed="false">
      <c r="A75" s="0" t="n">
        <v>2000</v>
      </c>
      <c r="B75" s="5" t="n">
        <v>18319</v>
      </c>
      <c r="C75" s="0" t="n">
        <v>12298745</v>
      </c>
      <c r="D75" s="0" t="n">
        <v>58.2396145874821</v>
      </c>
      <c r="E75" s="0" t="n">
        <v>46.2468175095484</v>
      </c>
      <c r="F75" s="0" t="n">
        <v>46.2468175095484</v>
      </c>
      <c r="K75" s="0" t="n">
        <v>24500</v>
      </c>
      <c r="L75" s="0" t="n">
        <v>25000</v>
      </c>
      <c r="M75" s="0" t="n">
        <v>24500</v>
      </c>
      <c r="N75" s="0" t="n">
        <v>25000</v>
      </c>
      <c r="O75" s="0" t="n">
        <v>25000</v>
      </c>
      <c r="P75" s="0" t="n">
        <v>25000</v>
      </c>
      <c r="Q75" s="0" t="n">
        <v>25000</v>
      </c>
      <c r="R75" s="0" t="n">
        <v>25000</v>
      </c>
      <c r="S75" s="4" t="n">
        <f aca="false">B75</f>
        <v>18319</v>
      </c>
      <c r="T75" s="4" t="n">
        <f aca="false">S75/F75*$F$89</f>
        <v>39866.4423438975</v>
      </c>
      <c r="U75" s="0" t="n">
        <v>3678.902316</v>
      </c>
    </row>
    <row r="76" customFormat="false" ht="15" hidden="false" customHeight="false" outlineLevel="0" collapsed="false">
      <c r="A76" s="0" t="n">
        <v>2001</v>
      </c>
      <c r="B76" s="5" t="n">
        <v>24468</v>
      </c>
      <c r="C76" s="0" t="n">
        <v>12156608</v>
      </c>
      <c r="D76" s="0" t="n">
        <v>80.1798973453657</v>
      </c>
      <c r="E76" s="0" t="n">
        <v>56.6240205516569</v>
      </c>
      <c r="F76" s="0" t="n">
        <v>56.6240205516569</v>
      </c>
      <c r="S76" s="4" t="n">
        <f aca="false">B76</f>
        <v>24468</v>
      </c>
      <c r="T76" s="4" t="n">
        <f aca="false">S76/F76*$F$89</f>
        <v>43489.5926140572</v>
      </c>
      <c r="U76" s="0" t="n">
        <v>3759.894861</v>
      </c>
    </row>
    <row r="77" customFormat="false" ht="15" hidden="false" customHeight="false" outlineLevel="0" collapsed="false">
      <c r="A77" s="0" t="n">
        <v>2002</v>
      </c>
      <c r="B77" s="5" t="n">
        <v>28549</v>
      </c>
      <c r="C77" s="0" t="n">
        <v>12660727</v>
      </c>
      <c r="D77" s="0" t="n">
        <v>90.2346957559042</v>
      </c>
      <c r="E77" s="0" t="n">
        <v>61.9216285737247</v>
      </c>
      <c r="F77" s="0" t="n">
        <v>61.9216285737247</v>
      </c>
      <c r="S77" s="4" t="n">
        <f aca="false">B77</f>
        <v>28549</v>
      </c>
      <c r="T77" s="4" t="n">
        <f aca="false">S77/F77*$F$89</f>
        <v>46401.9360426341</v>
      </c>
      <c r="U77" s="0" t="n">
        <v>3848.266846</v>
      </c>
    </row>
    <row r="78" customFormat="false" ht="15" hidden="false" customHeight="false" outlineLevel="0" collapsed="false">
      <c r="A78" s="0" t="n">
        <v>2003</v>
      </c>
      <c r="B78" s="5" t="n">
        <v>32433</v>
      </c>
      <c r="C78" s="0" t="n">
        <v>12842576</v>
      </c>
      <c r="D78" s="0" t="n">
        <v>97.4255040110872</v>
      </c>
      <c r="E78" s="0" t="n">
        <v>65.6801943141415</v>
      </c>
      <c r="F78" s="0" t="n">
        <v>65.6801943141415</v>
      </c>
      <c r="S78" s="4" t="n">
        <f aca="false">B78</f>
        <v>32433</v>
      </c>
      <c r="T78" s="4" t="n">
        <f aca="false">S78/F78*$F$89</f>
        <v>49698.1547045161</v>
      </c>
      <c r="U78" s="0" t="n">
        <v>3888.341901</v>
      </c>
    </row>
    <row r="79" customFormat="false" ht="15" hidden="false" customHeight="false" outlineLevel="0" collapsed="false">
      <c r="A79" s="0" t="n">
        <v>2004</v>
      </c>
      <c r="B79" s="5" t="n">
        <v>36592</v>
      </c>
      <c r="C79" s="0" t="n">
        <v>13026890</v>
      </c>
      <c r="D79" s="0" t="n">
        <v>100</v>
      </c>
      <c r="E79" s="0" t="n">
        <v>66.9580527022704</v>
      </c>
      <c r="F79" s="0" t="n">
        <v>66.9580527022704</v>
      </c>
      <c r="S79" s="4" t="n">
        <f aca="false">B79</f>
        <v>36592</v>
      </c>
      <c r="T79" s="4" t="n">
        <f aca="false">S79/F79*$F$89</f>
        <v>55001.0401801427</v>
      </c>
      <c r="U79" s="0" t="n">
        <v>4139.080573</v>
      </c>
    </row>
    <row r="80" customFormat="false" ht="15" hidden="false" customHeight="false" outlineLevel="0" collapsed="false">
      <c r="A80" s="0" t="n">
        <v>2005</v>
      </c>
      <c r="B80" s="5" t="n">
        <v>41507</v>
      </c>
      <c r="C80" s="0" t="n">
        <v>13215089</v>
      </c>
      <c r="D80" s="0" t="n">
        <v>102.08</v>
      </c>
      <c r="E80" s="0" t="n">
        <v>69.0566648947345</v>
      </c>
      <c r="F80" s="0" t="n">
        <v>69.0566648947345</v>
      </c>
      <c r="S80" s="4" t="n">
        <f aca="false">B80</f>
        <v>41507</v>
      </c>
      <c r="T80" s="4" t="n">
        <f aca="false">S80/F80*$F$89</f>
        <v>60492.7482472867</v>
      </c>
      <c r="U80" s="0" t="n">
        <v>4286.515247</v>
      </c>
    </row>
    <row r="81" customFormat="false" ht="15" hidden="false" customHeight="false" outlineLevel="0" collapsed="false">
      <c r="A81" s="0" t="n">
        <v>2006</v>
      </c>
      <c r="B81" s="5" t="n">
        <v>46802</v>
      </c>
      <c r="C81" s="0" t="n">
        <v>13408270</v>
      </c>
      <c r="D81" s="0" t="n">
        <v>105.45</v>
      </c>
      <c r="E81" s="0" t="n">
        <v>71.0381731516453</v>
      </c>
      <c r="F81" s="0" t="n">
        <v>71.0381731516453</v>
      </c>
      <c r="S81" s="4" t="n">
        <f aca="false">B81</f>
        <v>46802</v>
      </c>
      <c r="T81" s="4" t="n">
        <f aca="false">S81/F81*$F$89</f>
        <v>66307.1250915099</v>
      </c>
      <c r="U81" s="0" t="n">
        <v>4400.859602</v>
      </c>
    </row>
    <row r="82" customFormat="false" ht="15" hidden="false" customHeight="false" outlineLevel="0" collapsed="false">
      <c r="A82" s="0" t="n">
        <v>2007</v>
      </c>
      <c r="B82" s="5" t="n">
        <v>51008</v>
      </c>
      <c r="C82" s="0" t="n">
        <v>13605486</v>
      </c>
      <c r="D82" s="0" t="n">
        <v>107.847515121795</v>
      </c>
      <c r="E82" s="0" t="n">
        <v>73.3964319506629</v>
      </c>
      <c r="F82" s="0" t="n">
        <v>73.3964319506629</v>
      </c>
      <c r="S82" s="4" t="n">
        <f aca="false">B82</f>
        <v>51008</v>
      </c>
      <c r="T82" s="4" t="n">
        <f aca="false">S82/F82*$F$89</f>
        <v>69944.0729003686</v>
      </c>
      <c r="U82" s="0" t="n">
        <v>4421.902428</v>
      </c>
    </row>
    <row r="83" customFormat="false" ht="15" hidden="false" customHeight="false" outlineLevel="0" collapsed="false">
      <c r="A83" s="0" t="n">
        <v>2008</v>
      </c>
      <c r="B83" s="5" t="n">
        <v>61763</v>
      </c>
      <c r="C83" s="0" t="n">
        <v>13805092</v>
      </c>
      <c r="D83" s="0" t="n">
        <v>116.906826879439</v>
      </c>
      <c r="E83" s="0" t="n">
        <v>79.8777342342988</v>
      </c>
      <c r="F83" s="0" t="n">
        <v>79.8777342342988</v>
      </c>
      <c r="S83" s="4" t="n">
        <f aca="false">B83</f>
        <v>61763</v>
      </c>
      <c r="T83" s="4" t="n">
        <f aca="false">S83/F83*$F$89</f>
        <v>77819.8189109888</v>
      </c>
      <c r="U83" s="0" t="n">
        <v>4624.196579</v>
      </c>
    </row>
    <row r="84" customFormat="false" ht="15" hidden="false" customHeight="false" outlineLevel="0" collapsed="false">
      <c r="A84" s="0" t="n">
        <v>2009</v>
      </c>
      <c r="B84" s="5" t="n">
        <v>62520</v>
      </c>
      <c r="C84" s="0" t="n">
        <v>14005449</v>
      </c>
      <c r="D84" s="0" t="n">
        <v>122.93918207738</v>
      </c>
      <c r="E84" s="0" t="n">
        <v>83.3218573593667</v>
      </c>
      <c r="F84" s="0" t="n">
        <v>83.3218573593667</v>
      </c>
      <c r="S84" s="4" t="n">
        <f aca="false">B84</f>
        <v>62520</v>
      </c>
      <c r="T84" s="4" t="n">
        <f aca="false">S84/F84*$F$89</f>
        <v>75517.4988252946</v>
      </c>
      <c r="U84" s="0" t="n">
        <v>4573.247084</v>
      </c>
    </row>
    <row r="85" customFormat="false" ht="15" hidden="false" customHeight="false" outlineLevel="0" collapsed="false">
      <c r="A85" s="0" t="n">
        <v>2010</v>
      </c>
      <c r="B85" s="5" t="n">
        <v>69555</v>
      </c>
      <c r="C85" s="0" t="n">
        <v>14204900</v>
      </c>
      <c r="D85" s="0" t="n">
        <v>127.308904514102</v>
      </c>
      <c r="E85" s="0" t="n">
        <v>86.0948379969749</v>
      </c>
      <c r="F85" s="0" t="n">
        <v>86.0948379969749</v>
      </c>
      <c r="S85" s="4" t="n">
        <f aca="false">B85</f>
        <v>69555</v>
      </c>
      <c r="T85" s="4" t="n">
        <f aca="false">S85/F85*$F$89</f>
        <v>81309.0360450419</v>
      </c>
      <c r="U85" s="0" t="n">
        <v>4657.302361</v>
      </c>
    </row>
    <row r="86" customFormat="false" ht="15" hidden="false" customHeight="false" outlineLevel="0" collapsed="false">
      <c r="A86" s="0" t="n">
        <v>2011</v>
      </c>
      <c r="B86" s="5" t="n">
        <v>79277</v>
      </c>
      <c r="C86" s="0" t="n">
        <v>15266431</v>
      </c>
      <c r="D86" s="0" t="n">
        <v>133.005383023072</v>
      </c>
      <c r="E86" s="0" t="n">
        <v>90.7520369037975</v>
      </c>
      <c r="F86" s="0" t="n">
        <v>90.7520369037975</v>
      </c>
      <c r="S86" s="4" t="n">
        <f aca="false">B86</f>
        <v>79277</v>
      </c>
      <c r="T86" s="4" t="n">
        <f aca="false">S86/F86*$F$89</f>
        <v>87918.1207232098</v>
      </c>
      <c r="U86" s="0" t="n">
        <v>4943.422704</v>
      </c>
    </row>
    <row r="87" customFormat="false" ht="15" hidden="false" customHeight="false" outlineLevel="0" collapsed="false">
      <c r="A87" s="0" t="n">
        <v>2012</v>
      </c>
      <c r="B87" s="5" t="n">
        <v>87925</v>
      </c>
      <c r="C87" s="0" t="n">
        <v>15520973</v>
      </c>
      <c r="D87" s="0" t="n">
        <v>139.790947656685</v>
      </c>
      <c r="E87" s="0" t="n">
        <v>94.5308696897452</v>
      </c>
      <c r="F87" s="0" t="n">
        <v>94.5308696897452</v>
      </c>
      <c r="S87" s="4" t="n">
        <f aca="false">B87</f>
        <v>87925</v>
      </c>
      <c r="T87" s="4" t="n">
        <f aca="false">S87/F87*$F$89</f>
        <v>93610.8727138556</v>
      </c>
      <c r="U87" s="0" t="n">
        <v>5140.262907</v>
      </c>
    </row>
    <row r="88" customFormat="false" ht="15" hidden="false" customHeight="false" outlineLevel="0" collapsed="false">
      <c r="A88" s="0" t="n">
        <v>2013</v>
      </c>
      <c r="B88" s="5" t="n">
        <v>95130</v>
      </c>
      <c r="C88" s="0" t="n">
        <v>15774749</v>
      </c>
      <c r="D88" s="0" t="n">
        <v>143.595743808588</v>
      </c>
      <c r="E88" s="0" t="n">
        <v>97.0835264778551</v>
      </c>
      <c r="F88" s="0" t="n">
        <v>97.0835264778551</v>
      </c>
      <c r="S88" s="4" t="n">
        <f aca="false">B88</f>
        <v>95130</v>
      </c>
      <c r="T88" s="4" t="n">
        <f aca="false">S88/F88*$F$89</f>
        <v>98618.7569157096</v>
      </c>
      <c r="U88" s="0" t="n">
        <v>5311.212121</v>
      </c>
    </row>
    <row r="89" customFormat="false" ht="15" hidden="false" customHeight="false" outlineLevel="0" collapsed="false">
      <c r="A89" s="0" t="n">
        <v>2014</v>
      </c>
      <c r="B89" s="5" t="n">
        <v>101726</v>
      </c>
      <c r="C89" s="0" t="n">
        <v>16027466</v>
      </c>
      <c r="D89" s="0" t="n">
        <v>148.749711203125</v>
      </c>
      <c r="E89" s="0" t="n">
        <v>100.643926187737</v>
      </c>
      <c r="F89" s="0" t="n">
        <v>100.643926187737</v>
      </c>
      <c r="S89" s="4" t="n">
        <f aca="false">B89</f>
        <v>101726</v>
      </c>
      <c r="T89" s="4" t="n">
        <f aca="false">S89/F89*$F$89</f>
        <v>101726</v>
      </c>
      <c r="U89" s="0" t="n">
        <v>5428.714031</v>
      </c>
    </row>
    <row r="90" customFormat="false" ht="15" hidden="false" customHeight="false" outlineLevel="0" collapsed="false">
      <c r="A90" s="0" t="n">
        <v>2015</v>
      </c>
      <c r="B90" s="5" t="n">
        <v>99290</v>
      </c>
      <c r="C90" s="0" t="n">
        <v>16278844</v>
      </c>
      <c r="E90" s="0" t="n">
        <v>104.045816831999</v>
      </c>
      <c r="F90" s="0" t="n">
        <v>104.045816831999</v>
      </c>
      <c r="S90" s="4" t="n">
        <f aca="false">B90</f>
        <v>99290</v>
      </c>
      <c r="T90" s="4" t="n">
        <f aca="false">S90/F90*$F$89</f>
        <v>96043.6059367567</v>
      </c>
      <c r="U90" s="0" t="n">
        <v>5352.876457</v>
      </c>
    </row>
    <row r="91" customFormat="false" ht="15" hidden="false" customHeight="false" outlineLevel="0" collapsed="false">
      <c r="A91" s="0" t="n">
        <v>2016</v>
      </c>
      <c r="B91" s="5" t="n">
        <v>99938</v>
      </c>
      <c r="C91" s="0" t="n">
        <v>16528730</v>
      </c>
      <c r="E91" s="0" t="n">
        <v>105.210912990011</v>
      </c>
      <c r="F91" s="0" t="n">
        <v>105.210912990011</v>
      </c>
      <c r="S91" s="4" t="n">
        <f aca="false">B91</f>
        <v>99938</v>
      </c>
      <c r="T91" s="4" t="n">
        <f aca="false">S91/F91*$F$89</f>
        <v>95599.8993783567</v>
      </c>
      <c r="U91" s="0" t="n">
        <v>5459.93398614</v>
      </c>
    </row>
    <row r="92" customFormat="false" ht="15" hidden="false" customHeight="false" outlineLevel="0" collapsed="false">
      <c r="A92" s="0" t="n">
        <v>2017</v>
      </c>
      <c r="B92" s="5" t="n">
        <v>104296</v>
      </c>
      <c r="C92" s="0" t="n">
        <v>16759519</v>
      </c>
      <c r="E92" s="0" t="n">
        <v>105.00396255276</v>
      </c>
      <c r="F92" s="0" t="n">
        <v>105.00396255276</v>
      </c>
      <c r="S92" s="4" t="n">
        <f aca="false">B92</f>
        <v>104296</v>
      </c>
      <c r="T92" s="4" t="n">
        <f aca="false">S92/F92*$F$89</f>
        <v>99965.3600729787</v>
      </c>
    </row>
    <row r="93" customFormat="false" ht="15" hidden="false" customHeight="false" outlineLevel="0" collapsed="false">
      <c r="A93" s="0" t="n">
        <v>2018</v>
      </c>
      <c r="B93" s="5" t="n">
        <v>107562</v>
      </c>
      <c r="C93" s="0" t="n">
        <v>17049547</v>
      </c>
      <c r="E93" s="0" t="n">
        <v>105.2834519759</v>
      </c>
      <c r="F93" s="0" t="n">
        <v>105.2834519759</v>
      </c>
      <c r="S93" s="4" t="n">
        <f aca="false">B93</f>
        <v>107562</v>
      </c>
      <c r="T93" s="4" t="n">
        <f aca="false">S93/F93*$F$89</f>
        <v>102822.065438008</v>
      </c>
    </row>
    <row r="94" customFormat="false" ht="15" hidden="false" customHeight="false" outlineLevel="0" collapsed="false">
      <c r="A94" s="0" t="n">
        <v>2019</v>
      </c>
      <c r="B94" s="5" t="n">
        <v>107595</v>
      </c>
      <c r="C94" s="0" t="n">
        <v>17340021</v>
      </c>
      <c r="E94" s="0" t="n">
        <v>105.214666947918</v>
      </c>
      <c r="F94" s="0" t="n">
        <v>105.214666947918</v>
      </c>
      <c r="S94" s="4" t="n">
        <f aca="false">B94</f>
        <v>107595</v>
      </c>
      <c r="T94" s="4" t="n">
        <f aca="false">S94/F94*$F$89</f>
        <v>102920.852693759</v>
      </c>
    </row>
    <row r="95" customFormat="false" ht="15" hidden="false" customHeight="false" outlineLevel="0" collapsed="false">
      <c r="A95" s="0" t="n">
        <v>2020</v>
      </c>
      <c r="B95" s="5" t="n">
        <v>95865</v>
      </c>
      <c r="C95" s="0" t="n">
        <v>17546065</v>
      </c>
      <c r="E95" s="0" t="n">
        <v>104.233025480214</v>
      </c>
      <c r="F95" s="0" t="n">
        <v>104.233025480214</v>
      </c>
      <c r="S95" s="4" t="n">
        <f aca="false">B95</f>
        <v>95865</v>
      </c>
      <c r="T95" s="4" t="n">
        <f aca="false">S95/F95*$F$89</f>
        <v>92564.0404232432</v>
      </c>
    </row>
    <row r="96" customFormat="false" ht="15" hidden="false" customHeight="false" outlineLevel="0" collapsed="false">
      <c r="A96" s="0" t="n">
        <v>2021</v>
      </c>
      <c r="B96" s="5" t="n">
        <v>107435</v>
      </c>
      <c r="C96" s="0" t="n">
        <v>17682454</v>
      </c>
      <c r="E96" s="0" t="n">
        <v>106.255853364723</v>
      </c>
      <c r="F96" s="0" t="n">
        <v>106.255853364723</v>
      </c>
      <c r="S96" s="4" t="n">
        <f aca="false">B96</f>
        <v>107435</v>
      </c>
      <c r="T96" s="4" t="n">
        <f aca="false">S96/F96*$F$89</f>
        <v>101760.795924014</v>
      </c>
    </row>
    <row r="97" customFormat="false" ht="15" hidden="false" customHeight="false" outlineLevel="0" collapsed="false">
      <c r="A97" s="0" t="n">
        <v>2022</v>
      </c>
      <c r="B97" s="5" t="n">
        <v>116586</v>
      </c>
      <c r="C97" s="0" t="n">
        <v>17823897</v>
      </c>
      <c r="E97" s="0" t="n">
        <v>110.227316943081</v>
      </c>
      <c r="F97" s="0" t="n">
        <v>110.227316943081</v>
      </c>
      <c r="S97" s="4" t="n">
        <f aca="false">B97</f>
        <v>116586</v>
      </c>
      <c r="T97" s="4" t="n">
        <f aca="false">S97/F97*$F$89</f>
        <v>106449.772197418</v>
      </c>
    </row>
    <row r="98" customFormat="false" ht="15" hidden="false" customHeight="false" outlineLevel="0" collapsed="false">
      <c r="A98" s="0" t="n">
        <v>2023</v>
      </c>
      <c r="B98" s="5" t="n">
        <v>118844</v>
      </c>
      <c r="C98" s="0" t="n">
        <v>17980083</v>
      </c>
      <c r="E98" s="0" t="n">
        <v>111.715101416755</v>
      </c>
      <c r="F98" s="0" t="n">
        <v>111.715101416755</v>
      </c>
      <c r="S98" s="4" t="n">
        <f aca="false">B98</f>
        <v>118844</v>
      </c>
      <c r="T98" s="4" t="n">
        <f aca="false">S98/F98*$F$89</f>
        <v>107066.337604932</v>
      </c>
    </row>
    <row r="99" customFormat="false" ht="15" hidden="false" customHeight="false" outlineLevel="0" collapsed="false">
      <c r="A99" s="0" t="n">
        <v>2024</v>
      </c>
      <c r="E99" s="0" t="n">
        <v>112.306263779542</v>
      </c>
      <c r="F99" s="0" t="n">
        <v>112.306263779542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78" colorId="64" zoomScale="160" zoomScaleNormal="160" zoomScalePageLayoutView="100" workbookViewId="0">
      <selection pane="topLeft" activeCell="E1" activeCellId="0" sqref="E1"/>
    </sheetView>
  </sheetViews>
  <sheetFormatPr defaultColWidth="11.53515625" defaultRowHeight="12.8" zeroHeight="false" outlineLevelRow="0" outlineLevelCol="0"/>
  <cols>
    <col collapsed="false" customWidth="true" hidden="false" outlineLevel="0" max="2" min="2" style="0" width="20.84"/>
    <col collapsed="false" customWidth="true" hidden="false" outlineLevel="0" max="3" min="3" style="0" width="19.79"/>
    <col collapsed="false" customWidth="true" hidden="false" outlineLevel="0" max="4" min="4" style="0" width="18.75"/>
    <col collapsed="false" customWidth="true" hidden="false" outlineLevel="0" max="5" min="5" style="0" width="20.84"/>
  </cols>
  <sheetData>
    <row r="1" customFormat="false" ht="13.8" hidden="false" customHeight="false" outlineLevel="0" collapsed="false">
      <c r="A1" s="0" t="s">
        <v>46</v>
      </c>
      <c r="B1" s="0" t="s">
        <v>12</v>
      </c>
      <c r="C1" s="0" t="s">
        <v>16</v>
      </c>
      <c r="D1" s="0" t="s">
        <v>50</v>
      </c>
      <c r="E1" s="0" t="s">
        <v>19</v>
      </c>
    </row>
    <row r="2" customFormat="false" ht="13.8" hidden="false" customHeight="false" outlineLevel="0" collapsed="false">
      <c r="A2" s="0" t="n">
        <v>1927</v>
      </c>
    </row>
    <row r="3" customFormat="false" ht="13.8" hidden="false" customHeight="false" outlineLevel="0" collapsed="false">
      <c r="A3" s="0" t="n">
        <v>1928</v>
      </c>
    </row>
    <row r="4" customFormat="false" ht="13.8" hidden="false" customHeight="false" outlineLevel="0" collapsed="false">
      <c r="A4" s="0" t="n">
        <v>1929</v>
      </c>
    </row>
    <row r="5" customFormat="false" ht="13.8" hidden="false" customHeight="false" outlineLevel="0" collapsed="false">
      <c r="A5" s="0" t="n">
        <v>1930</v>
      </c>
    </row>
    <row r="6" customFormat="false" ht="13.8" hidden="false" customHeight="false" outlineLevel="0" collapsed="false">
      <c r="A6" s="0" t="n">
        <v>1931</v>
      </c>
    </row>
    <row r="7" customFormat="false" ht="13.8" hidden="false" customHeight="false" outlineLevel="0" collapsed="false">
      <c r="A7" s="0" t="n">
        <v>1932</v>
      </c>
    </row>
    <row r="8" customFormat="false" ht="13.8" hidden="false" customHeight="false" outlineLevel="0" collapsed="false">
      <c r="A8" s="0" t="n">
        <v>1933</v>
      </c>
    </row>
    <row r="9" customFormat="false" ht="13.8" hidden="false" customHeight="false" outlineLevel="0" collapsed="false">
      <c r="A9" s="0" t="n">
        <v>1934</v>
      </c>
    </row>
    <row r="10" customFormat="false" ht="13.8" hidden="false" customHeight="false" outlineLevel="0" collapsed="false">
      <c r="A10" s="0" t="n">
        <v>1935</v>
      </c>
    </row>
    <row r="11" customFormat="false" ht="13.8" hidden="false" customHeight="false" outlineLevel="0" collapsed="false">
      <c r="A11" s="0" t="n">
        <v>1936</v>
      </c>
    </row>
    <row r="12" customFormat="false" ht="13.8" hidden="false" customHeight="false" outlineLevel="0" collapsed="false">
      <c r="A12" s="0" t="n">
        <v>1937</v>
      </c>
    </row>
    <row r="13" customFormat="false" ht="13.8" hidden="false" customHeight="false" outlineLevel="0" collapsed="false">
      <c r="A13" s="0" t="n">
        <v>1938</v>
      </c>
    </row>
    <row r="14" customFormat="false" ht="13.8" hidden="false" customHeight="false" outlineLevel="0" collapsed="false">
      <c r="A14" s="0" t="n">
        <v>1939</v>
      </c>
    </row>
    <row r="15" customFormat="false" ht="13.8" hidden="false" customHeight="false" outlineLevel="0" collapsed="false">
      <c r="A15" s="0" t="n">
        <v>1940</v>
      </c>
      <c r="B15" s="0" t="n">
        <v>0.00343689966373777</v>
      </c>
      <c r="E15" s="0" t="n">
        <f aca="false">B15*$D$102</f>
        <v>0.00249539893506424</v>
      </c>
    </row>
    <row r="16" customFormat="false" ht="13.8" hidden="false" customHeight="false" outlineLevel="0" collapsed="false">
      <c r="A16" s="0" t="n">
        <v>1941</v>
      </c>
      <c r="B16" s="0" t="n">
        <v>0.00355460170701646</v>
      </c>
      <c r="E16" s="0" t="n">
        <f aca="false">B16*$D$102</f>
        <v>0.00258085780270343</v>
      </c>
    </row>
    <row r="17" customFormat="false" ht="13.8" hidden="false" customHeight="false" outlineLevel="0" collapsed="false">
      <c r="A17" s="0" t="n">
        <v>1942</v>
      </c>
      <c r="B17" s="0" t="n">
        <v>0.00456683927921321</v>
      </c>
      <c r="E17" s="0" t="n">
        <f aca="false">B17*$D$102</f>
        <v>0.00331580406440043</v>
      </c>
    </row>
    <row r="18" customFormat="false" ht="13.8" hidden="false" customHeight="false" outlineLevel="0" collapsed="false">
      <c r="A18" s="0" t="n">
        <v>1943</v>
      </c>
      <c r="B18" s="0" t="n">
        <v>0.00557907685140995</v>
      </c>
      <c r="E18" s="0" t="n">
        <f aca="false">B18*$D$102</f>
        <v>0.00405075032609744</v>
      </c>
    </row>
    <row r="19" customFormat="false" ht="13.8" hidden="false" customHeight="false" outlineLevel="0" collapsed="false">
      <c r="A19" s="0" t="n">
        <v>1944</v>
      </c>
      <c r="B19" s="0" t="n">
        <v>0.00685025891881981</v>
      </c>
      <c r="E19" s="0" t="n">
        <f aca="false">B19*$D$102</f>
        <v>0.00497370609660065</v>
      </c>
    </row>
    <row r="20" customFormat="false" ht="13.8" hidden="false" customHeight="false" outlineLevel="0" collapsed="false">
      <c r="A20" s="0" t="n">
        <v>1945</v>
      </c>
      <c r="B20" s="0" t="n">
        <v>0.00889827447186903</v>
      </c>
      <c r="E20" s="0" t="n">
        <f aca="false">B20*$D$102</f>
        <v>0.00646069039352249</v>
      </c>
    </row>
    <row r="21" customFormat="false" ht="13.8" hidden="false" customHeight="false" outlineLevel="0" collapsed="false">
      <c r="A21" s="0" t="n">
        <v>1946</v>
      </c>
      <c r="B21" s="0" t="n">
        <v>0.0102165373565904</v>
      </c>
      <c r="E21" s="0" t="n">
        <f aca="false">B21*$D$102</f>
        <v>0.00741782971108138</v>
      </c>
    </row>
    <row r="22" customFormat="false" ht="13.8" hidden="false" customHeight="false" outlineLevel="0" collapsed="false">
      <c r="A22" s="0" t="n">
        <v>1947</v>
      </c>
      <c r="B22" s="0" t="n">
        <v>0.0116760426932461</v>
      </c>
      <c r="E22" s="0" t="n">
        <f aca="false">B22*$D$102</f>
        <v>0.00847751966980729</v>
      </c>
    </row>
    <row r="23" customFormat="false" ht="13.8" hidden="false" customHeight="false" outlineLevel="0" collapsed="false">
      <c r="A23" s="0" t="n">
        <v>1948</v>
      </c>
      <c r="B23" s="0" t="n">
        <v>0.0130649268039347</v>
      </c>
      <c r="E23" s="0" t="n">
        <f aca="false">B23*$D$102</f>
        <v>0.00948593430794969</v>
      </c>
    </row>
    <row r="24" customFormat="false" ht="13.8" hidden="false" customHeight="false" outlineLevel="0" collapsed="false">
      <c r="A24" s="0" t="n">
        <v>1949</v>
      </c>
      <c r="B24" s="0" t="n">
        <v>0.0128295227173773</v>
      </c>
      <c r="E24" s="0" t="n">
        <f aca="false">B24*$D$102</f>
        <v>0.00931501657267132</v>
      </c>
    </row>
    <row r="25" customFormat="false" ht="13.8" hidden="false" customHeight="false" outlineLevel="0" collapsed="false">
      <c r="A25" s="0" t="n">
        <v>1950</v>
      </c>
      <c r="B25" s="0" t="n">
        <v>0.0127589014914101</v>
      </c>
      <c r="E25" s="0" t="n">
        <f aca="false">B25*$D$102</f>
        <v>0.0092637412520878</v>
      </c>
    </row>
    <row r="26" customFormat="false" ht="13.8" hidden="false" customHeight="false" outlineLevel="0" collapsed="false">
      <c r="A26" s="0" t="n">
        <v>1951</v>
      </c>
      <c r="B26" s="0" t="n">
        <v>0.0142654876453773</v>
      </c>
      <c r="E26" s="0" t="n">
        <f aca="false">B26*$D$102</f>
        <v>0.0103576147578694</v>
      </c>
    </row>
    <row r="27" customFormat="false" ht="13.8" hidden="false" customHeight="false" outlineLevel="0" collapsed="false">
      <c r="A27" s="0" t="n">
        <v>1952</v>
      </c>
      <c r="B27" s="0" t="n">
        <v>0.0147362958184921</v>
      </c>
      <c r="E27" s="0" t="n">
        <f aca="false">B27*$D$102</f>
        <v>0.0106994502284261</v>
      </c>
    </row>
    <row r="28" customFormat="false" ht="13.8" hidden="false" customHeight="false" outlineLevel="0" collapsed="false">
      <c r="A28" s="0" t="n">
        <v>1953</v>
      </c>
      <c r="B28" s="0" t="n">
        <v>0.0148069170444593</v>
      </c>
      <c r="E28" s="0" t="n">
        <f aca="false">B28*$D$102</f>
        <v>0.0107507255490096</v>
      </c>
    </row>
    <row r="29" customFormat="false" ht="13.8" hidden="false" customHeight="false" outlineLevel="0" collapsed="false">
      <c r="A29" s="0" t="n">
        <v>1954</v>
      </c>
      <c r="B29" s="0" t="n">
        <v>0.0153483464435413</v>
      </c>
      <c r="E29" s="0" t="n">
        <f aca="false">B29*$D$102</f>
        <v>0.0111438363401499</v>
      </c>
    </row>
    <row r="30" customFormat="false" ht="13.8" hidden="false" customHeight="false" outlineLevel="0" collapsed="false">
      <c r="A30" s="0" t="n">
        <v>1955</v>
      </c>
      <c r="B30" s="0" t="n">
        <v>0.0160545587032134</v>
      </c>
      <c r="E30" s="0" t="n">
        <f aca="false">B30*$D$102</f>
        <v>0.011656589545985</v>
      </c>
    </row>
    <row r="31" customFormat="false" ht="13.8" hidden="false" customHeight="false" outlineLevel="0" collapsed="false">
      <c r="A31" s="0" t="n">
        <v>1956</v>
      </c>
      <c r="B31" s="0" t="n">
        <v>0.0155837505300987</v>
      </c>
      <c r="E31" s="0" t="n">
        <f aca="false">B31*$D$102</f>
        <v>0.0113147540754283</v>
      </c>
    </row>
    <row r="32" customFormat="false" ht="13.8" hidden="false" customHeight="false" outlineLevel="0" collapsed="false">
      <c r="A32" s="0" t="n">
        <v>1957</v>
      </c>
      <c r="B32" s="0" t="n">
        <v>0.0157485333906888</v>
      </c>
      <c r="E32" s="0" t="n">
        <f aca="false">B32*$D$102</f>
        <v>0.0114343964901231</v>
      </c>
    </row>
    <row r="33" customFormat="false" ht="13.8" hidden="false" customHeight="false" outlineLevel="0" collapsed="false">
      <c r="A33" s="0" t="n">
        <v>1958</v>
      </c>
      <c r="B33" s="0" t="n">
        <v>0.015913316251279</v>
      </c>
      <c r="E33" s="0" t="n">
        <f aca="false">B33*$D$102</f>
        <v>0.011554038904818</v>
      </c>
    </row>
    <row r="34" customFormat="false" ht="13.8" hidden="false" customHeight="false" outlineLevel="0" collapsed="false">
      <c r="A34" s="0" t="n">
        <v>1959</v>
      </c>
      <c r="B34" s="0" t="n">
        <v>0.0158662354339675</v>
      </c>
      <c r="E34" s="0" t="n">
        <f aca="false">B34*$D$102</f>
        <v>0.0115198553577623</v>
      </c>
    </row>
    <row r="35" customFormat="false" ht="13.8" hidden="false" customHeight="false" outlineLevel="0" collapsed="false">
      <c r="A35" s="0" t="n">
        <v>1960</v>
      </c>
      <c r="B35" s="0" t="n">
        <v>0.0159603970685905</v>
      </c>
      <c r="E35" s="0" t="n">
        <f aca="false">B35*$D$102</f>
        <v>0.0115882224518737</v>
      </c>
    </row>
    <row r="36" customFormat="false" ht="13.8" hidden="false" customHeight="false" outlineLevel="0" collapsed="false">
      <c r="A36" s="0" t="n">
        <v>1961</v>
      </c>
      <c r="B36" s="0" t="n">
        <v>0.0167607709628856</v>
      </c>
      <c r="E36" s="0" t="n">
        <f aca="false">B36*$D$102</f>
        <v>0.0121693427518201</v>
      </c>
    </row>
    <row r="37" customFormat="false" ht="13.8" hidden="false" customHeight="false" outlineLevel="0" collapsed="false">
      <c r="A37" s="0" t="n">
        <v>1962</v>
      </c>
      <c r="B37" s="0" t="n">
        <v>0.0170432558667544</v>
      </c>
      <c r="E37" s="0" t="n">
        <f aca="false">B37*$D$102</f>
        <v>0.0123744440341542</v>
      </c>
    </row>
    <row r="38" customFormat="false" ht="13.8" hidden="false" customHeight="false" outlineLevel="0" collapsed="false">
      <c r="A38" s="0" t="n">
        <v>1963</v>
      </c>
      <c r="B38" s="0" t="n">
        <v>0.0175611448571807</v>
      </c>
      <c r="E38" s="0" t="n">
        <f aca="false">B38*$D$102</f>
        <v>0.0127504630517666</v>
      </c>
    </row>
    <row r="39" customFormat="false" ht="13.8" hidden="false" customHeight="false" outlineLevel="0" collapsed="false">
      <c r="A39" s="0" t="n">
        <v>1964</v>
      </c>
      <c r="B39" s="0" t="n">
        <v>0.0177965489437381</v>
      </c>
      <c r="E39" s="0" t="n">
        <f aca="false">B39*$D$102</f>
        <v>0.012921380787045</v>
      </c>
    </row>
    <row r="40" customFormat="false" ht="13.8" hidden="false" customHeight="false" outlineLevel="0" collapsed="false">
      <c r="A40" s="0" t="n">
        <v>1965</v>
      </c>
      <c r="B40" s="0" t="n">
        <v>0.0189264885592135</v>
      </c>
      <c r="E40" s="0" t="n">
        <f aca="false">B40*$D$102</f>
        <v>0.0137417859163812</v>
      </c>
    </row>
    <row r="41" customFormat="false" ht="13.8" hidden="false" customHeight="false" outlineLevel="0" collapsed="false">
      <c r="A41" s="0" t="n">
        <v>1966</v>
      </c>
      <c r="B41" s="0" t="n">
        <v>0.0196327008188856</v>
      </c>
      <c r="E41" s="0" t="n">
        <f aca="false">B41*$D$102</f>
        <v>0.0142545391222163</v>
      </c>
    </row>
    <row r="42" customFormat="false" ht="13.8" hidden="false" customHeight="false" outlineLevel="0" collapsed="false">
      <c r="A42" s="0" t="n">
        <v>1967</v>
      </c>
      <c r="B42" s="0" t="n">
        <v>0.0205743171651152</v>
      </c>
      <c r="E42" s="0" t="n">
        <f aca="false">B42*$D$102</f>
        <v>0.0149382100633298</v>
      </c>
    </row>
    <row r="43" customFormat="false" ht="13.8" hidden="false" customHeight="false" outlineLevel="0" collapsed="false">
      <c r="A43" s="0" t="n">
        <v>1968</v>
      </c>
      <c r="B43" s="0" t="n">
        <v>0.0211863677901643</v>
      </c>
      <c r="E43" s="0" t="n">
        <f aca="false">B43*$D$102</f>
        <v>0.0153825961750535</v>
      </c>
    </row>
    <row r="44" customFormat="false" ht="13.8" hidden="false" customHeight="false" outlineLevel="0" collapsed="false">
      <c r="A44" s="0" t="n">
        <v>1969</v>
      </c>
      <c r="B44" s="0" t="n">
        <v>0.022292766996984</v>
      </c>
      <c r="C44" s="0" t="n">
        <v>0.0156219854718598</v>
      </c>
      <c r="D44" s="0" t="n">
        <f aca="false">C44/B44</f>
        <v>0.70076475809276</v>
      </c>
      <c r="E44" s="0" t="n">
        <f aca="false">C44</f>
        <v>0.0156219854718598</v>
      </c>
    </row>
    <row r="45" customFormat="false" ht="13.8" hidden="false" customHeight="false" outlineLevel="0" collapsed="false">
      <c r="A45" s="0" t="n">
        <v>1970</v>
      </c>
      <c r="B45" s="0" t="n">
        <v>0.0235404086557382</v>
      </c>
      <c r="C45" s="0" t="n">
        <v>0.0172714221528144</v>
      </c>
      <c r="D45" s="0" t="n">
        <f aca="false">C45/B45</f>
        <v>0.733692537177105</v>
      </c>
      <c r="E45" s="0" t="n">
        <f aca="false">C45</f>
        <v>0.0172714221528144</v>
      </c>
    </row>
    <row r="46" customFormat="false" ht="13.8" hidden="false" customHeight="false" outlineLevel="0" collapsed="false">
      <c r="A46" s="0" t="n">
        <v>1971</v>
      </c>
      <c r="B46" s="0" t="n">
        <v>0.0257767474780333</v>
      </c>
      <c r="C46" s="0" t="n">
        <v>0.0183590431944601</v>
      </c>
      <c r="D46" s="0" t="n">
        <f aca="false">C46/B46</f>
        <v>0.712232728745376</v>
      </c>
      <c r="E46" s="0" t="n">
        <f aca="false">C46</f>
        <v>0.0183590431944601</v>
      </c>
    </row>
    <row r="47" customFormat="false" ht="13.8" hidden="false" customHeight="false" outlineLevel="0" collapsed="false">
      <c r="A47" s="0" t="n">
        <v>1972</v>
      </c>
      <c r="B47" s="0" t="n">
        <v>0.0277541418051153</v>
      </c>
      <c r="C47" s="0" t="n">
        <v>0.0194031593960419</v>
      </c>
      <c r="D47" s="0" t="n">
        <f aca="false">C47/B47</f>
        <v>0.699108606286136</v>
      </c>
      <c r="E47" s="0" t="n">
        <f aca="false">C47</f>
        <v>0.0194031593960419</v>
      </c>
    </row>
    <row r="48" customFormat="false" ht="13.8" hidden="false" customHeight="false" outlineLevel="0" collapsed="false">
      <c r="A48" s="0" t="n">
        <v>1973</v>
      </c>
      <c r="B48" s="0" t="n">
        <v>0.0310733394255744</v>
      </c>
      <c r="C48" s="0" t="n">
        <v>0.0228400418945839</v>
      </c>
      <c r="D48" s="0" t="n">
        <f aca="false">C48/B48</f>
        <v>0.735036604266157</v>
      </c>
      <c r="E48" s="0" t="n">
        <f aca="false">C48</f>
        <v>0.0228400418945839</v>
      </c>
    </row>
    <row r="49" customFormat="false" ht="13.8" hidden="false" customHeight="false" outlineLevel="0" collapsed="false">
      <c r="A49" s="0" t="n">
        <v>1974</v>
      </c>
      <c r="B49" s="0" t="n">
        <v>0.0381354620222958</v>
      </c>
      <c r="C49" s="0" t="n">
        <v>0.027930108368952</v>
      </c>
      <c r="D49" s="0" t="n">
        <f aca="false">C49/B49</f>
        <v>0.732392027992809</v>
      </c>
      <c r="E49" s="0" t="n">
        <f aca="false">C49</f>
        <v>0.027930108368952</v>
      </c>
    </row>
    <row r="50" customFormat="false" ht="13.8" hidden="false" customHeight="false" outlineLevel="0" collapsed="false">
      <c r="A50" s="0" t="n">
        <v>1975</v>
      </c>
      <c r="B50" s="0" t="n">
        <v>0.0439970237775746</v>
      </c>
      <c r="C50" s="0" t="n">
        <v>0.0309754472935694</v>
      </c>
      <c r="D50" s="0" t="n">
        <f aca="false">C50/B50</f>
        <v>0.704035060420556</v>
      </c>
      <c r="E50" s="0" t="n">
        <f aca="false">C50</f>
        <v>0.0309754472935694</v>
      </c>
    </row>
    <row r="51" customFormat="false" ht="13.8" hidden="false" customHeight="false" outlineLevel="0" collapsed="false">
      <c r="A51" s="0" t="n">
        <v>1976</v>
      </c>
      <c r="B51" s="0" t="n">
        <v>0.048634484282755</v>
      </c>
      <c r="C51" s="0" t="n">
        <v>0.0350213975663557</v>
      </c>
      <c r="D51" s="0" t="n">
        <f aca="false">C51/B51</f>
        <v>0.720093943275836</v>
      </c>
      <c r="E51" s="0" t="n">
        <f aca="false">C51</f>
        <v>0.0350213975663557</v>
      </c>
    </row>
    <row r="52" customFormat="false" ht="13.8" hidden="false" customHeight="false" outlineLevel="0" collapsed="false">
      <c r="A52" s="0" t="n">
        <v>1977</v>
      </c>
      <c r="B52" s="0" t="n">
        <v>0.0549197733938371</v>
      </c>
      <c r="C52" s="0" t="n">
        <v>0.0393718817396131</v>
      </c>
      <c r="D52" s="0" t="n">
        <f aca="false">C52/B52</f>
        <v>0.716898109853296</v>
      </c>
      <c r="E52" s="0" t="n">
        <f aca="false">C52</f>
        <v>0.0393718817396131</v>
      </c>
    </row>
    <row r="53" customFormat="false" ht="13.8" hidden="false" customHeight="false" outlineLevel="0" collapsed="false">
      <c r="A53" s="0" t="n">
        <v>1978</v>
      </c>
      <c r="B53" s="0" t="n">
        <v>0.0623820829377061</v>
      </c>
      <c r="C53" s="0" t="n">
        <v>0.0435918513860042</v>
      </c>
      <c r="D53" s="0" t="n">
        <f aca="false">C53/B53</f>
        <v>0.698788006638612</v>
      </c>
      <c r="E53" s="0" t="n">
        <f aca="false">C53</f>
        <v>0.0435918513860042</v>
      </c>
    </row>
    <row r="54" customFormat="false" ht="13.8" hidden="false" customHeight="false" outlineLevel="0" collapsed="false">
      <c r="A54" s="0" t="n">
        <v>1979</v>
      </c>
      <c r="B54" s="0" t="n">
        <v>0.068690912457444</v>
      </c>
      <c r="C54" s="0" t="n">
        <v>0.0479858403926511</v>
      </c>
      <c r="D54" s="0" t="n">
        <f aca="false">C54/B54</f>
        <v>0.698576255227062</v>
      </c>
      <c r="E54" s="0" t="n">
        <f aca="false">C54</f>
        <v>0.0479858403926511</v>
      </c>
    </row>
    <row r="55" customFormat="false" ht="13.8" hidden="false" customHeight="false" outlineLevel="0" collapsed="false">
      <c r="A55" s="0" t="n">
        <v>1980</v>
      </c>
      <c r="B55" s="0" t="n">
        <v>0.0773537828427556</v>
      </c>
      <c r="C55" s="0" t="n">
        <v>0.05320642140056</v>
      </c>
      <c r="D55" s="0" t="n">
        <f aca="false">C55/B55</f>
        <v>0.687832184092636</v>
      </c>
      <c r="E55" s="0" t="n">
        <f aca="false">C55</f>
        <v>0.05320642140056</v>
      </c>
    </row>
    <row r="56" customFormat="false" ht="13.8" hidden="false" customHeight="false" outlineLevel="0" collapsed="false">
      <c r="A56" s="0" t="n">
        <v>1981</v>
      </c>
      <c r="B56" s="0" t="n">
        <v>0.0887473406321329</v>
      </c>
      <c r="C56" s="0" t="n">
        <v>0.0623859429944529</v>
      </c>
      <c r="D56" s="0" t="n">
        <f aca="false">C56/B56</f>
        <v>0.702961266783748</v>
      </c>
      <c r="E56" s="0" t="n">
        <f aca="false">C56</f>
        <v>0.0623859429944529</v>
      </c>
    </row>
    <row r="57" customFormat="false" ht="13.8" hidden="false" customHeight="false" outlineLevel="0" collapsed="false">
      <c r="A57" s="0" t="n">
        <v>1982</v>
      </c>
      <c r="B57" s="0" t="n">
        <v>0.10324469870449</v>
      </c>
      <c r="C57" s="0" t="n">
        <v>0.0776126375908422</v>
      </c>
      <c r="D57" s="0" t="n">
        <f aca="false">C57/B57</f>
        <v>0.751734845127373</v>
      </c>
      <c r="E57" s="0" t="n">
        <f aca="false">C57</f>
        <v>0.0776126375908422</v>
      </c>
    </row>
    <row r="58" customFormat="false" ht="13.8" hidden="false" customHeight="false" outlineLevel="0" collapsed="false">
      <c r="A58" s="0" t="n">
        <v>1983</v>
      </c>
      <c r="B58" s="0" t="n">
        <v>0.153201810980856</v>
      </c>
      <c r="C58" s="0" t="n">
        <v>0.118333169425834</v>
      </c>
      <c r="D58" s="0" t="n">
        <f aca="false">C58/B58</f>
        <v>0.772400591534915</v>
      </c>
      <c r="E58" s="0" t="n">
        <f aca="false">C58</f>
        <v>0.118333169425834</v>
      </c>
    </row>
    <row r="59" customFormat="false" ht="13.8" hidden="false" customHeight="false" outlineLevel="0" collapsed="false">
      <c r="A59" s="0" t="n">
        <v>1984</v>
      </c>
      <c r="B59" s="0" t="n">
        <v>0.201003910570791</v>
      </c>
      <c r="C59" s="0" t="n">
        <v>0.148003471464089</v>
      </c>
      <c r="D59" s="0" t="n">
        <f aca="false">C59/B59</f>
        <v>0.736321353369708</v>
      </c>
      <c r="E59" s="0" t="n">
        <f aca="false">C59</f>
        <v>0.148003471464089</v>
      </c>
    </row>
    <row r="60" customFormat="false" ht="13.8" hidden="false" customHeight="false" outlineLevel="0" collapsed="false">
      <c r="A60" s="0" t="n">
        <v>1985</v>
      </c>
      <c r="B60" s="0" t="n">
        <v>0.257295454076971</v>
      </c>
      <c r="C60" s="0" t="n">
        <v>0.184068985232026</v>
      </c>
      <c r="D60" s="0" t="n">
        <f aca="false">C60/B60</f>
        <v>0.715399290253147</v>
      </c>
      <c r="E60" s="0" t="n">
        <f aca="false">C60</f>
        <v>0.184068985232026</v>
      </c>
    </row>
    <row r="61" customFormat="false" ht="13.8" hidden="false" customHeight="false" outlineLevel="0" collapsed="false">
      <c r="A61" s="0" t="n">
        <v>1986</v>
      </c>
      <c r="B61" s="0" t="n">
        <v>0.316525651246466</v>
      </c>
      <c r="C61" s="0" t="n">
        <v>0.234404087081574</v>
      </c>
      <c r="D61" s="0" t="n">
        <f aca="false">C61/B61</f>
        <v>0.740553210011571</v>
      </c>
      <c r="E61" s="0" t="n">
        <f aca="false">C61</f>
        <v>0.234404087081574</v>
      </c>
    </row>
    <row r="62" customFormat="false" ht="13.8" hidden="false" customHeight="false" outlineLevel="0" collapsed="false">
      <c r="A62" s="0" t="n">
        <v>1987</v>
      </c>
      <c r="B62" s="0" t="n">
        <v>0.409909534325164</v>
      </c>
      <c r="C62" s="0" t="n">
        <v>0.310537560056845</v>
      </c>
      <c r="D62" s="0" t="n">
        <f aca="false">C62/B62</f>
        <v>0.757575840650023</v>
      </c>
      <c r="E62" s="0" t="n">
        <f aca="false">C62</f>
        <v>0.310537560056845</v>
      </c>
    </row>
    <row r="63" customFormat="false" ht="13.8" hidden="false" customHeight="false" outlineLevel="0" collapsed="false">
      <c r="A63" s="0" t="n">
        <v>1988</v>
      </c>
      <c r="B63" s="0" t="n">
        <v>0.648593515201136</v>
      </c>
      <c r="C63" s="0" t="n">
        <v>0.576700181573163</v>
      </c>
      <c r="D63" s="0" t="n">
        <f aca="false">C63/B63</f>
        <v>0.889155022455509</v>
      </c>
      <c r="E63" s="0" t="n">
        <f aca="false">C63</f>
        <v>0.576700181573163</v>
      </c>
    </row>
    <row r="64" customFormat="false" ht="13.8" hidden="false" customHeight="false" outlineLevel="0" collapsed="false">
      <c r="A64" s="0" t="n">
        <v>1989</v>
      </c>
      <c r="B64" s="0" t="n">
        <v>1.13915276673063</v>
      </c>
      <c r="C64" s="0" t="n">
        <v>0.889543498240166</v>
      </c>
      <c r="D64" s="0" t="n">
        <f aca="false">C64/B64</f>
        <v>0.780881655401811</v>
      </c>
      <c r="E64" s="0" t="n">
        <f aca="false">C64</f>
        <v>0.889543498240166</v>
      </c>
    </row>
    <row r="65" customFormat="false" ht="13.8" hidden="false" customHeight="false" outlineLevel="0" collapsed="false">
      <c r="A65" s="0" t="n">
        <v>1990</v>
      </c>
      <c r="B65" s="0" t="n">
        <v>1.69188086909293</v>
      </c>
      <c r="C65" s="0" t="n">
        <v>1.33007352529383</v>
      </c>
      <c r="D65" s="0" t="n">
        <f aca="false">C65/B65</f>
        <v>0.786150815693612</v>
      </c>
      <c r="E65" s="0" t="n">
        <f aca="false">C65</f>
        <v>1.33007352529383</v>
      </c>
    </row>
    <row r="66" customFormat="false" ht="13.8" hidden="false" customHeight="false" outlineLevel="0" collapsed="false">
      <c r="A66" s="0" t="n">
        <v>1991</v>
      </c>
      <c r="B66" s="0" t="n">
        <v>2.51620587336034</v>
      </c>
      <c r="C66" s="0" t="n">
        <v>1.98160203459362</v>
      </c>
      <c r="D66" s="0" t="n">
        <f aca="false">C66/B66</f>
        <v>0.787535732100979</v>
      </c>
      <c r="E66" s="0" t="n">
        <f aca="false">C66</f>
        <v>1.98160203459362</v>
      </c>
    </row>
    <row r="67" customFormat="false" ht="13.8" hidden="false" customHeight="false" outlineLevel="0" collapsed="false">
      <c r="A67" s="0" t="n">
        <v>1992</v>
      </c>
      <c r="B67" s="0" t="n">
        <v>3.89020060339972</v>
      </c>
      <c r="C67" s="0" t="n">
        <v>3.17498334726715</v>
      </c>
      <c r="D67" s="0" t="n">
        <f aca="false">C67/B67</f>
        <v>0.816149003856633</v>
      </c>
      <c r="E67" s="0" t="n">
        <f aca="false">C67</f>
        <v>3.17498334726715</v>
      </c>
    </row>
    <row r="68" customFormat="false" ht="13.8" hidden="false" customHeight="false" outlineLevel="0" collapsed="false">
      <c r="A68" s="0" t="n">
        <v>1993</v>
      </c>
      <c r="B68" s="0" t="n">
        <v>5.63904237599992</v>
      </c>
      <c r="C68" s="0" t="n">
        <v>4.15797524547547</v>
      </c>
      <c r="D68" s="0" t="n">
        <f aca="false">C68/B68</f>
        <v>0.737354850031282</v>
      </c>
      <c r="E68" s="0" t="n">
        <f aca="false">C68</f>
        <v>4.15797524547547</v>
      </c>
    </row>
    <row r="69" customFormat="false" ht="13.8" hidden="false" customHeight="false" outlineLevel="0" collapsed="false">
      <c r="A69" s="0" t="n">
        <v>1994</v>
      </c>
      <c r="B69" s="0" t="n">
        <v>7.17911457362646</v>
      </c>
      <c r="C69" s="0" t="n">
        <v>5.21340270511346</v>
      </c>
      <c r="D69" s="0" t="n">
        <f aca="false">C69/B69</f>
        <v>0.726190207949273</v>
      </c>
      <c r="E69" s="0" t="n">
        <f aca="false">C69</f>
        <v>5.21340270511346</v>
      </c>
    </row>
    <row r="70" customFormat="false" ht="13.8" hidden="false" customHeight="false" outlineLevel="0" collapsed="false">
      <c r="A70" s="0" t="n">
        <v>1995</v>
      </c>
      <c r="B70" s="0" t="n">
        <v>8.8255605919138</v>
      </c>
      <c r="C70" s="0" t="n">
        <v>6.40069333995111</v>
      </c>
      <c r="D70" s="0" t="n">
        <f aca="false">C70/B70</f>
        <v>0.725244960168942</v>
      </c>
      <c r="E70" s="0" t="n">
        <f aca="false">C70</f>
        <v>6.40069333995111</v>
      </c>
    </row>
    <row r="71" customFormat="false" ht="13.8" hidden="false" customHeight="false" outlineLevel="0" collapsed="false">
      <c r="A71" s="0" t="n">
        <v>1996</v>
      </c>
      <c r="B71" s="0" t="n">
        <v>10.9780354387801</v>
      </c>
      <c r="C71" s="0" t="n">
        <v>8.04057854016739</v>
      </c>
      <c r="D71" s="0" t="n">
        <f aca="false">C71/B71</f>
        <v>0.732424174161794</v>
      </c>
      <c r="E71" s="0" t="n">
        <f aca="false">C71</f>
        <v>8.04057854016739</v>
      </c>
    </row>
    <row r="72" customFormat="false" ht="13.8" hidden="false" customHeight="false" outlineLevel="0" collapsed="false">
      <c r="A72" s="0" t="n">
        <v>1997</v>
      </c>
      <c r="B72" s="0" t="n">
        <v>14.3471720319583</v>
      </c>
      <c r="C72" s="0" t="n">
        <v>10.5067157165799</v>
      </c>
      <c r="D72" s="0" t="n">
        <f aca="false">C72/B72</f>
        <v>0.732319630180515</v>
      </c>
      <c r="E72" s="0" t="n">
        <f aca="false">C72</f>
        <v>10.5067157165799</v>
      </c>
    </row>
    <row r="73" customFormat="false" ht="13.8" hidden="false" customHeight="false" outlineLevel="0" collapsed="false">
      <c r="A73" s="0" t="n">
        <v>1998</v>
      </c>
      <c r="B73" s="0" t="n">
        <v>17.8299753945984</v>
      </c>
      <c r="C73" s="0" t="n">
        <v>15.0666411303004</v>
      </c>
      <c r="D73" s="0" t="n">
        <f aca="false">C73/B73</f>
        <v>0.845017494239776</v>
      </c>
      <c r="E73" s="0" t="n">
        <f aca="false">C73</f>
        <v>15.0666411303004</v>
      </c>
    </row>
    <row r="74" customFormat="false" ht="13.8" hidden="false" customHeight="false" outlineLevel="0" collapsed="false">
      <c r="A74" s="0" t="n">
        <v>1999</v>
      </c>
      <c r="B74" s="0" t="n">
        <v>29.7281465431165</v>
      </c>
      <c r="C74" s="0" t="n">
        <v>24.2134737649198</v>
      </c>
      <c r="D74" s="0" t="n">
        <f aca="false">C74/B74</f>
        <v>0.814496582550195</v>
      </c>
      <c r="E74" s="0" t="n">
        <f aca="false">C74</f>
        <v>24.2134737649198</v>
      </c>
    </row>
    <row r="75" customFormat="false" ht="13.8" hidden="false" customHeight="false" outlineLevel="0" collapsed="false">
      <c r="A75" s="0" t="n">
        <v>2000</v>
      </c>
      <c r="B75" s="0" t="n">
        <v>58.2396145874821</v>
      </c>
      <c r="C75" s="0" t="n">
        <v>46.2468175095484</v>
      </c>
      <c r="D75" s="0" t="n">
        <f aca="false">C75/B75</f>
        <v>0.7940783577831</v>
      </c>
      <c r="E75" s="0" t="n">
        <f aca="false">C75</f>
        <v>46.2468175095484</v>
      </c>
    </row>
    <row r="76" customFormat="false" ht="13.8" hidden="false" customHeight="false" outlineLevel="0" collapsed="false">
      <c r="A76" s="0" t="n">
        <v>2001</v>
      </c>
      <c r="B76" s="0" t="n">
        <v>80.1798973453657</v>
      </c>
      <c r="C76" s="0" t="n">
        <v>56.6240205516569</v>
      </c>
      <c r="D76" s="0" t="n">
        <f aca="false">C76/B76</f>
        <v>0.706212185677358</v>
      </c>
      <c r="E76" s="0" t="n">
        <f aca="false">C76</f>
        <v>56.6240205516569</v>
      </c>
    </row>
    <row r="77" customFormat="false" ht="13.8" hidden="false" customHeight="false" outlineLevel="0" collapsed="false">
      <c r="A77" s="0" t="n">
        <v>2002</v>
      </c>
      <c r="B77" s="0" t="n">
        <v>90.2346957559042</v>
      </c>
      <c r="C77" s="0" t="n">
        <v>61.9216285737247</v>
      </c>
      <c r="D77" s="0" t="n">
        <f aca="false">C77/B77</f>
        <v>0.686228595940859</v>
      </c>
      <c r="E77" s="0" t="n">
        <f aca="false">C77</f>
        <v>61.9216285737247</v>
      </c>
    </row>
    <row r="78" customFormat="false" ht="13.8" hidden="false" customHeight="false" outlineLevel="0" collapsed="false">
      <c r="A78" s="0" t="n">
        <v>2003</v>
      </c>
      <c r="B78" s="0" t="n">
        <v>97.4255040110872</v>
      </c>
      <c r="C78" s="0" t="n">
        <v>65.6801943141415</v>
      </c>
      <c r="D78" s="0" t="n">
        <f aca="false">C78/B78</f>
        <v>0.67415811681782</v>
      </c>
      <c r="E78" s="0" t="n">
        <f aca="false">C78</f>
        <v>65.6801943141415</v>
      </c>
    </row>
    <row r="79" customFormat="false" ht="13.8" hidden="false" customHeight="false" outlineLevel="0" collapsed="false">
      <c r="A79" s="0" t="n">
        <v>2004</v>
      </c>
      <c r="B79" s="0" t="n">
        <v>100</v>
      </c>
      <c r="C79" s="0" t="n">
        <v>66.9580527022704</v>
      </c>
      <c r="D79" s="0" t="n">
        <f aca="false">C79/B79</f>
        <v>0.669580527022704</v>
      </c>
      <c r="E79" s="0" t="n">
        <f aca="false">C79</f>
        <v>66.9580527022704</v>
      </c>
    </row>
    <row r="80" customFormat="false" ht="13.8" hidden="false" customHeight="false" outlineLevel="0" collapsed="false">
      <c r="A80" s="0" t="n">
        <v>2005</v>
      </c>
      <c r="B80" s="0" t="n">
        <v>102.08</v>
      </c>
      <c r="C80" s="0" t="n">
        <v>69.0566648947345</v>
      </c>
      <c r="D80" s="0" t="n">
        <f aca="false">C80/B80</f>
        <v>0.676495541680393</v>
      </c>
      <c r="E80" s="0" t="n">
        <f aca="false">C80</f>
        <v>69.0566648947345</v>
      </c>
    </row>
    <row r="81" customFormat="false" ht="13.8" hidden="false" customHeight="false" outlineLevel="0" collapsed="false">
      <c r="A81" s="0" t="n">
        <v>2006</v>
      </c>
      <c r="B81" s="0" t="n">
        <v>105.45</v>
      </c>
      <c r="C81" s="0" t="n">
        <v>71.0381731516453</v>
      </c>
      <c r="D81" s="0" t="n">
        <f aca="false">C81/B81</f>
        <v>0.673666886217594</v>
      </c>
      <c r="E81" s="0" t="n">
        <f aca="false">C81</f>
        <v>71.0381731516453</v>
      </c>
    </row>
    <row r="82" customFormat="false" ht="13.8" hidden="false" customHeight="false" outlineLevel="0" collapsed="false">
      <c r="A82" s="0" t="n">
        <v>2007</v>
      </c>
      <c r="B82" s="0" t="n">
        <v>107.847515121795</v>
      </c>
      <c r="C82" s="0" t="n">
        <v>73.3964319506629</v>
      </c>
      <c r="D82" s="0" t="n">
        <f aca="false">C82/B82</f>
        <v>0.68055746919875</v>
      </c>
      <c r="E82" s="0" t="n">
        <f aca="false">C82</f>
        <v>73.3964319506629</v>
      </c>
    </row>
    <row r="83" customFormat="false" ht="13.8" hidden="false" customHeight="false" outlineLevel="0" collapsed="false">
      <c r="A83" s="0" t="n">
        <v>2008</v>
      </c>
      <c r="B83" s="0" t="n">
        <v>116.906826879439</v>
      </c>
      <c r="C83" s="0" t="n">
        <v>79.8777342342988</v>
      </c>
      <c r="D83" s="0" t="n">
        <f aca="false">C83/B83</f>
        <v>0.683259792147753</v>
      </c>
      <c r="E83" s="0" t="n">
        <f aca="false">C83</f>
        <v>79.8777342342988</v>
      </c>
    </row>
    <row r="84" customFormat="false" ht="13.8" hidden="false" customHeight="false" outlineLevel="0" collapsed="false">
      <c r="A84" s="0" t="n">
        <v>2009</v>
      </c>
      <c r="B84" s="0" t="n">
        <v>122.93918207738</v>
      </c>
      <c r="C84" s="0" t="n">
        <v>83.3218573593667</v>
      </c>
      <c r="D84" s="0" t="n">
        <f aca="false">C84/B84</f>
        <v>0.677748590412149</v>
      </c>
      <c r="E84" s="0" t="n">
        <f aca="false">C84</f>
        <v>83.3218573593667</v>
      </c>
    </row>
    <row r="85" customFormat="false" ht="13.8" hidden="false" customHeight="false" outlineLevel="0" collapsed="false">
      <c r="A85" s="0" t="n">
        <v>2010</v>
      </c>
      <c r="B85" s="0" t="n">
        <v>127.308904514102</v>
      </c>
      <c r="C85" s="0" t="n">
        <v>86.0948379969749</v>
      </c>
      <c r="D85" s="0" t="n">
        <f aca="false">C85/B85</f>
        <v>0.676267212616212</v>
      </c>
      <c r="E85" s="0" t="n">
        <f aca="false">C85</f>
        <v>86.0948379969749</v>
      </c>
    </row>
    <row r="86" customFormat="false" ht="13.8" hidden="false" customHeight="false" outlineLevel="0" collapsed="false">
      <c r="A86" s="0" t="n">
        <v>2011</v>
      </c>
      <c r="B86" s="0" t="n">
        <v>133.005383023072</v>
      </c>
      <c r="C86" s="0" t="n">
        <v>90.7520369037975</v>
      </c>
      <c r="D86" s="0" t="n">
        <f aca="false">C86/B86</f>
        <v>0.682318526070896</v>
      </c>
      <c r="E86" s="0" t="n">
        <f aca="false">C86</f>
        <v>90.7520369037975</v>
      </c>
    </row>
    <row r="87" customFormat="false" ht="13.8" hidden="false" customHeight="false" outlineLevel="0" collapsed="false">
      <c r="A87" s="0" t="n">
        <v>2012</v>
      </c>
      <c r="B87" s="0" t="n">
        <v>139.790947656685</v>
      </c>
      <c r="C87" s="0" t="n">
        <v>94.5308696897452</v>
      </c>
      <c r="D87" s="0" t="n">
        <f aca="false">C87/B87</f>
        <v>0.676230265795931</v>
      </c>
      <c r="E87" s="0" t="n">
        <f aca="false">C87</f>
        <v>94.5308696897452</v>
      </c>
    </row>
    <row r="88" customFormat="false" ht="13.8" hidden="false" customHeight="false" outlineLevel="0" collapsed="false">
      <c r="A88" s="0" t="n">
        <v>2013</v>
      </c>
      <c r="B88" s="0" t="n">
        <v>143.595743808588</v>
      </c>
      <c r="C88" s="0" t="n">
        <v>97.0835264778551</v>
      </c>
      <c r="D88" s="0" t="n">
        <f aca="false">C88/B88</f>
        <v>0.676089164643115</v>
      </c>
      <c r="E88" s="0" t="n">
        <f aca="false">C88</f>
        <v>97.0835264778551</v>
      </c>
    </row>
    <row r="89" customFormat="false" ht="13.8" hidden="false" customHeight="false" outlineLevel="0" collapsed="false">
      <c r="A89" s="0" t="n">
        <v>2014</v>
      </c>
      <c r="B89" s="0" t="n">
        <v>148.749711203125</v>
      </c>
      <c r="C89" s="0" t="n">
        <v>100.643926187737</v>
      </c>
      <c r="D89" s="0" t="n">
        <f aca="false">C89/B89</f>
        <v>0.676599136722378</v>
      </c>
      <c r="E89" s="0" t="n">
        <f aca="false">C89</f>
        <v>100.643926187737</v>
      </c>
    </row>
    <row r="90" customFormat="false" ht="13.8" hidden="false" customHeight="false" outlineLevel="0" collapsed="false">
      <c r="A90" s="0" t="n">
        <v>2015</v>
      </c>
      <c r="C90" s="0" t="n">
        <v>104.045816831999</v>
      </c>
      <c r="E90" s="0" t="n">
        <f aca="false">C90</f>
        <v>104.045816831999</v>
      </c>
    </row>
    <row r="91" customFormat="false" ht="13.8" hidden="false" customHeight="false" outlineLevel="0" collapsed="false">
      <c r="A91" s="0" t="n">
        <v>2016</v>
      </c>
      <c r="C91" s="0" t="n">
        <v>105.210912990011</v>
      </c>
      <c r="E91" s="0" t="n">
        <f aca="false">C91</f>
        <v>105.210912990011</v>
      </c>
    </row>
    <row r="92" customFormat="false" ht="13.8" hidden="false" customHeight="false" outlineLevel="0" collapsed="false">
      <c r="A92" s="0" t="n">
        <v>2017</v>
      </c>
      <c r="C92" s="0" t="n">
        <v>105.00396255276</v>
      </c>
      <c r="E92" s="0" t="n">
        <f aca="false">C92</f>
        <v>105.00396255276</v>
      </c>
    </row>
    <row r="93" customFormat="false" ht="13.8" hidden="false" customHeight="false" outlineLevel="0" collapsed="false">
      <c r="A93" s="0" t="n">
        <v>2018</v>
      </c>
      <c r="C93" s="0" t="n">
        <v>105.2834519759</v>
      </c>
      <c r="E93" s="0" t="n">
        <f aca="false">C93</f>
        <v>105.2834519759</v>
      </c>
    </row>
    <row r="94" customFormat="false" ht="13.8" hidden="false" customHeight="false" outlineLevel="0" collapsed="false">
      <c r="A94" s="0" t="n">
        <v>2019</v>
      </c>
      <c r="C94" s="0" t="n">
        <v>105.214666947918</v>
      </c>
      <c r="E94" s="0" t="n">
        <f aca="false">C94</f>
        <v>105.214666947918</v>
      </c>
    </row>
    <row r="95" customFormat="false" ht="13.8" hidden="false" customHeight="false" outlineLevel="0" collapsed="false">
      <c r="A95" s="0" t="n">
        <v>2020</v>
      </c>
      <c r="C95" s="0" t="n">
        <v>104.233025480214</v>
      </c>
      <c r="E95" s="0" t="n">
        <f aca="false">C95</f>
        <v>104.233025480214</v>
      </c>
    </row>
    <row r="96" customFormat="false" ht="13.8" hidden="false" customHeight="false" outlineLevel="0" collapsed="false">
      <c r="A96" s="0" t="n">
        <v>2021</v>
      </c>
      <c r="C96" s="0" t="n">
        <v>106.255853364723</v>
      </c>
      <c r="E96" s="0" t="n">
        <f aca="false">C96</f>
        <v>106.255853364723</v>
      </c>
    </row>
    <row r="97" customFormat="false" ht="13.8" hidden="false" customHeight="false" outlineLevel="0" collapsed="false">
      <c r="A97" s="0" t="n">
        <v>2022</v>
      </c>
      <c r="C97" s="0" t="n">
        <v>110.227316943081</v>
      </c>
      <c r="E97" s="0" t="n">
        <f aca="false">C97</f>
        <v>110.227316943081</v>
      </c>
    </row>
    <row r="98" customFormat="false" ht="13.8" hidden="false" customHeight="false" outlineLevel="0" collapsed="false">
      <c r="A98" s="0" t="n">
        <v>2023</v>
      </c>
      <c r="C98" s="0" t="n">
        <v>111.715101416755</v>
      </c>
      <c r="E98" s="0" t="n">
        <f aca="false">C98</f>
        <v>111.715101416755</v>
      </c>
    </row>
    <row r="99" customFormat="false" ht="13.8" hidden="false" customHeight="false" outlineLevel="0" collapsed="false">
      <c r="A99" s="0" t="n">
        <v>2024</v>
      </c>
      <c r="C99" s="0" t="n">
        <v>112.306263779542</v>
      </c>
      <c r="E99" s="0" t="n">
        <f aca="false">C99</f>
        <v>112.306263779542</v>
      </c>
    </row>
    <row r="102" customFormat="false" ht="12.8" hidden="false" customHeight="false" outlineLevel="0" collapsed="false">
      <c r="C102" s="6" t="s">
        <v>51</v>
      </c>
      <c r="D102" s="6" t="n">
        <f aca="false">AVERAGE(D44:D89)</f>
        <v>0.726061037333395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Jaramillo Vasconez Oscar Eduardo</dc:creator>
  <dc:description/>
  <dc:language>es-EC</dc:language>
  <cp:lastModifiedBy/>
  <dcterms:modified xsi:type="dcterms:W3CDTF">2025-04-12T14:28:47Z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