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liviaewagner/Documents/Columbia/First Semester/Data Science I/Homework 2/p8105_hw2_oew2106/Problem 1/"/>
    </mc:Choice>
  </mc:AlternateContent>
  <xr:revisionPtr revIDLastSave="0" documentId="8_{D8EE4365-82EC-BC4D-97B9-EE1800BE2893}" xr6:coauthVersionLast="45" xr6:coauthVersionMax="45" xr10:uidLastSave="{00000000-0000-0000-0000-000000000000}"/>
  <bookViews>
    <workbookView xWindow="0" yWindow="460" windowWidth="25600" windowHeight="14320" tabRatio="500" activeTab="3" xr2:uid="{00000000-000D-0000-FFFF-FFFF00000000}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3" i="9" l="1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54" i="9" s="1"/>
  <c r="L5" i="9"/>
  <c r="L54" i="9" s="1"/>
  <c r="K5" i="9"/>
  <c r="K54" i="9" s="1"/>
  <c r="J5" i="9"/>
  <c r="J54" i="9" s="1"/>
  <c r="I5" i="9"/>
  <c r="I54" i="9" s="1"/>
  <c r="H5" i="9"/>
  <c r="H54" i="9" s="1"/>
  <c r="G5" i="9"/>
  <c r="G54" i="9" s="1"/>
  <c r="F5" i="9"/>
  <c r="F54" i="9" s="1"/>
  <c r="E5" i="9"/>
  <c r="E54" i="9" s="1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M338" i="3" s="1"/>
  <c r="L11" i="3"/>
  <c r="L338" i="3" s="1"/>
  <c r="K11" i="3"/>
  <c r="K338" i="3" s="1"/>
  <c r="J11" i="3"/>
  <c r="J338" i="3" s="1"/>
  <c r="I11" i="3"/>
  <c r="I338" i="3" s="1"/>
  <c r="H11" i="3"/>
  <c r="H338" i="3" s="1"/>
  <c r="G11" i="3"/>
  <c r="G338" i="3" s="1"/>
  <c r="F11" i="3"/>
  <c r="F338" i="3" s="1"/>
  <c r="E11" i="3"/>
  <c r="E338" i="3" s="1"/>
  <c r="N45" i="9" l="1"/>
  <c r="N48" i="9" s="1"/>
  <c r="N46" i="9"/>
  <c r="N47" i="9"/>
  <c r="N49" i="9"/>
  <c r="N53" i="9" s="1"/>
  <c r="N50" i="9"/>
  <c r="N51" i="9"/>
  <c r="N52" i="9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 l="1"/>
  <c r="N323" i="3"/>
  <c r="N41" i="9"/>
  <c r="N43" i="9"/>
  <c r="N44" i="9" s="1"/>
  <c r="N299" i="3"/>
  <c r="N301" i="3"/>
  <c r="N302" i="3"/>
  <c r="N303" i="3"/>
  <c r="N304" i="3"/>
  <c r="N305" i="3"/>
  <c r="N306" i="3"/>
  <c r="N307" i="3"/>
  <c r="N308" i="3"/>
  <c r="N309" i="3"/>
  <c r="N310" i="3"/>
  <c r="N312" i="3" l="1"/>
  <c r="N33" i="9"/>
  <c r="N35" i="9" s="1"/>
  <c r="N34" i="9"/>
  <c r="N36" i="9"/>
  <c r="N37" i="9" s="1"/>
  <c r="N38" i="9"/>
  <c r="N42" i="9" s="1"/>
  <c r="N39" i="9"/>
  <c r="N40" i="9"/>
  <c r="N268" i="3"/>
  <c r="N270" i="3"/>
  <c r="N271" i="3"/>
  <c r="N272" i="3"/>
  <c r="N273" i="3"/>
  <c r="N274" i="3"/>
  <c r="N275" i="3"/>
  <c r="N276" i="3"/>
  <c r="N277" i="3"/>
  <c r="N278" i="3"/>
  <c r="N280" i="3"/>
  <c r="N282" i="3" s="1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300" i="3" l="1"/>
  <c r="N279" i="3"/>
  <c r="B15" i="10"/>
  <c r="N31" i="9"/>
  <c r="N32" i="9" s="1"/>
  <c r="N267" i="3"/>
  <c r="N269" i="3" s="1"/>
  <c r="N29" i="9" l="1"/>
  <c r="N30" i="9" s="1"/>
  <c r="N261" i="3"/>
  <c r="N262" i="3"/>
  <c r="N264" i="3"/>
  <c r="N266" i="3" s="1"/>
  <c r="N265" i="3"/>
  <c r="N59" i="3"/>
  <c r="N61" i="3"/>
  <c r="N64" i="3" s="1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6" i="3" s="1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5" i="3" s="1"/>
  <c r="N193" i="3"/>
  <c r="N194" i="3"/>
  <c r="N196" i="3"/>
  <c r="N197" i="3"/>
  <c r="N198" i="3"/>
  <c r="N199" i="3"/>
  <c r="N201" i="3"/>
  <c r="N202" i="3" s="1"/>
  <c r="N203" i="3"/>
  <c r="N205" i="3" s="1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2" i="3" s="1"/>
  <c r="N240" i="3"/>
  <c r="N241" i="3"/>
  <c r="N243" i="3"/>
  <c r="N244" i="3"/>
  <c r="N245" i="3"/>
  <c r="N246" i="3"/>
  <c r="N247" i="3"/>
  <c r="N249" i="3"/>
  <c r="N257" i="3" s="1"/>
  <c r="N250" i="3"/>
  <c r="N251" i="3"/>
  <c r="N252" i="3"/>
  <c r="N253" i="3"/>
  <c r="N254" i="3"/>
  <c r="N255" i="3"/>
  <c r="N256" i="3"/>
  <c r="N258" i="3"/>
  <c r="N260" i="3" s="1"/>
  <c r="N259" i="3"/>
  <c r="N3" i="9"/>
  <c r="N4" i="9"/>
  <c r="N6" i="9"/>
  <c r="N9" i="9" s="1"/>
  <c r="N7" i="9"/>
  <c r="N8" i="9"/>
  <c r="N10" i="9"/>
  <c r="N11" i="9" s="1"/>
  <c r="N12" i="9"/>
  <c r="N14" i="9" s="1"/>
  <c r="N13" i="9"/>
  <c r="N15" i="9"/>
  <c r="N16" i="9"/>
  <c r="N18" i="9"/>
  <c r="N19" i="9" s="1"/>
  <c r="N20" i="9"/>
  <c r="N21" i="9"/>
  <c r="N22" i="9"/>
  <c r="N24" i="9"/>
  <c r="N26" i="9" s="1"/>
  <c r="N25" i="9"/>
  <c r="N27" i="9"/>
  <c r="N28" i="9" s="1"/>
  <c r="B15" i="8"/>
  <c r="B15" i="6"/>
  <c r="B15" i="4"/>
  <c r="B15" i="2"/>
  <c r="N23" i="9" l="1"/>
  <c r="N162" i="3"/>
  <c r="N146" i="3"/>
  <c r="N109" i="3"/>
  <c r="N80" i="3"/>
  <c r="N238" i="3"/>
  <c r="N169" i="3"/>
  <c r="N158" i="3"/>
  <c r="N248" i="3"/>
  <c r="N200" i="3"/>
  <c r="N188" i="3"/>
  <c r="N152" i="3"/>
  <c r="N116" i="3"/>
  <c r="N102" i="3"/>
  <c r="N73" i="3"/>
  <c r="N60" i="3"/>
  <c r="N338" i="3"/>
  <c r="N263" i="3"/>
  <c r="N17" i="9"/>
  <c r="N5" i="9"/>
  <c r="N54" i="9" s="1"/>
  <c r="N229" i="3"/>
  <c r="N210" i="3"/>
  <c r="N191" i="3"/>
  <c r="N184" i="3"/>
  <c r="N178" i="3"/>
  <c r="N137" i="3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<sst xmlns="http://schemas.openxmlformats.org/spreadsheetml/2006/main" count="451" uniqueCount="48">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</sst>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9"/>
  <sheetViews>
    <sheetView workbookViewId="0">
      <pane ySplit="2" topLeftCell="A325" activePane="bottomLeft" state="frozen"/>
      <selection activeCell="A2" sqref="A2"/>
      <selection pane="bottomLeft" activeCell="N336" sqref="N336"/>
    </sheetView>
  </sheetViews>
  <sheetFormatPr baseColWidth="10" defaultRowHeight="16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0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>
      <c r="A11" s="26"/>
      <c r="B11" s="26" t="s">
        <v>33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>
      <c r="A21" s="26"/>
      <c r="B21" s="26" t="s">
        <v>34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>
      <c r="A29" s="26"/>
      <c r="B29" s="26" t="s">
        <v>35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>
      <c r="A35" s="76"/>
      <c r="B35" s="26" t="s">
        <v>36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>
      <c r="A39" s="76"/>
      <c r="B39" s="76" t="s">
        <v>37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>
      <c r="A45" s="76"/>
      <c r="B45" s="76" t="s">
        <v>38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>
      <c r="A50" s="77"/>
      <c r="B50" s="77" t="s">
        <v>39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>
      <c r="A54" s="77"/>
      <c r="B54" s="77" t="s">
        <v>40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>
      <c r="A58" s="16"/>
      <c r="B58" s="77" t="s">
        <v>41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>
      <c r="A60" s="16"/>
      <c r="B60" s="77" t="s">
        <v>42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>
      <c r="A64" s="16"/>
      <c r="B64" s="16" t="s">
        <v>43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>
      <c r="A73" s="16"/>
      <c r="B73" s="76" t="s">
        <v>44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>
      <c r="A80" s="16"/>
      <c r="B80" s="76" t="s">
        <v>33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>
      <c r="A102" s="16"/>
      <c r="B102" s="76" t="s">
        <v>34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>
      <c r="A109" s="16"/>
      <c r="B109" s="76" t="s">
        <v>35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>
      <c r="A116" s="16"/>
      <c r="B116" s="76" t="s">
        <v>36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>
      <c r="A122" s="16"/>
      <c r="B122" s="76" t="s">
        <v>37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>
      <c r="A126" s="16"/>
      <c r="B126" s="76" t="s">
        <v>38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>
      <c r="A128" s="76"/>
      <c r="B128" s="76" t="s">
        <v>39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>
      <c r="A137" s="16"/>
      <c r="B137" s="76" t="s">
        <v>40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>
      <c r="A139" s="16"/>
      <c r="B139" s="76" t="s">
        <v>41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>
      <c r="A146" s="16"/>
      <c r="B146" s="76" t="s">
        <v>42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>
      <c r="A152" s="16"/>
      <c r="B152" s="76" t="s">
        <v>45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>
      <c r="A158" s="16"/>
      <c r="B158" s="78" t="s">
        <v>44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>
      <c r="A162" s="16"/>
      <c r="B162" s="66" t="s">
        <v>33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>
      <c r="A169" s="16"/>
      <c r="B169" s="66" t="s">
        <v>34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>
      <c r="A178" s="16"/>
      <c r="B178" s="66" t="s">
        <v>35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>
      <c r="A184" s="16"/>
      <c r="B184" s="66" t="s">
        <v>36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>
      <c r="A188" s="16"/>
      <c r="B188" s="66" t="s">
        <v>37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>
      <c r="A191" s="16"/>
      <c r="B191" s="66" t="s">
        <v>38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>
      <c r="A195" s="16"/>
      <c r="B195" s="66" t="s">
        <v>39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>
      <c r="A200" s="16"/>
      <c r="B200" s="66" t="s">
        <v>40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>
      <c r="A202" s="16"/>
      <c r="B202" s="66" t="s">
        <v>41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>
      <c r="A205" s="16"/>
      <c r="B205" s="16" t="s">
        <v>42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>
      <c r="A210" s="16"/>
      <c r="B210" s="16" t="s">
        <v>45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>
      <c r="A229" s="16"/>
      <c r="B229" s="16" t="s">
        <v>44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>
      <c r="A238" s="16"/>
      <c r="B238" s="16" t="s">
        <v>33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>
      <c r="A242" s="16"/>
      <c r="B242" s="16" t="s">
        <v>34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>
      <c r="A248" s="16"/>
      <c r="B248" s="16" t="s">
        <v>35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>
      <c r="A257" s="56"/>
      <c r="B257" s="16" t="s">
        <v>36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>
      <c r="A260" s="16"/>
      <c r="B260" s="16" t="s">
        <v>37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>
      <c r="A263" s="16"/>
      <c r="B263" s="16" t="s">
        <v>38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>
      <c r="A266" s="16"/>
      <c r="B266" s="16" t="s">
        <v>39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>
      <c r="A269" s="16"/>
      <c r="B269" s="16" t="s">
        <v>41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>
      <c r="A279" s="16"/>
      <c r="B279" s="16" t="s">
        <v>42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>
      <c r="A282" s="16"/>
      <c r="B282" s="16" t="s">
        <v>43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>
      <c r="A300" s="16"/>
      <c r="B300" s="16" t="s">
        <v>44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>
      <c r="A311" s="45">
        <v>262</v>
      </c>
      <c r="B311" s="43" t="s">
        <v>12</v>
      </c>
      <c r="C311" s="43">
        <v>2018</v>
      </c>
      <c r="D311" s="91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>
      <c r="A312" s="92"/>
      <c r="B312" s="16" t="s">
        <v>46</v>
      </c>
      <c r="C312" s="16"/>
      <c r="D312" s="93"/>
      <c r="E312" s="92">
        <f t="shared" ref="E312:N312" si="56">SUBTOTAL(9,E301:E311)</f>
        <v>37.940000000000005</v>
      </c>
      <c r="F312" s="92">
        <f t="shared" si="56"/>
        <v>165</v>
      </c>
      <c r="G312" s="92">
        <f t="shared" si="56"/>
        <v>17120</v>
      </c>
      <c r="H312" s="92">
        <f t="shared" si="56"/>
        <v>17100</v>
      </c>
      <c r="I312" s="92">
        <f t="shared" si="56"/>
        <v>102000</v>
      </c>
      <c r="J312" s="92">
        <f t="shared" si="56"/>
        <v>50</v>
      </c>
      <c r="K312" s="92">
        <f t="shared" si="56"/>
        <v>7720</v>
      </c>
      <c r="L312" s="92">
        <f t="shared" si="56"/>
        <v>19360</v>
      </c>
      <c r="M312" s="92">
        <f t="shared" si="56"/>
        <v>27</v>
      </c>
      <c r="N312" s="18">
        <f t="shared" si="56"/>
        <v>632.33333333333348</v>
      </c>
      <c r="O312" s="49"/>
    </row>
    <row r="313" spans="1:15" outlineLevel="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>
      <c r="A323" s="16"/>
      <c r="B323" s="16" t="s">
        <v>34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>
      <c r="A337" s="16"/>
      <c r="B337" s="16" t="s">
        <v>35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>
      <c r="A338" s="94"/>
      <c r="B338" s="94" t="s">
        <v>47</v>
      </c>
      <c r="C338" s="94"/>
      <c r="D338" s="95"/>
      <c r="E338" s="94">
        <f t="shared" ref="E338:N338" si="60">SUBTOTAL(9,E3:E336)</f>
        <v>934.94</v>
      </c>
      <c r="F338" s="94">
        <f t="shared" si="60"/>
        <v>4439</v>
      </c>
      <c r="G338" s="94">
        <f t="shared" si="60"/>
        <v>561180</v>
      </c>
      <c r="H338" s="94">
        <f t="shared" si="60"/>
        <v>661437</v>
      </c>
      <c r="I338" s="94">
        <f t="shared" si="60"/>
        <v>10289600</v>
      </c>
      <c r="J338" s="94">
        <f t="shared" si="60"/>
        <v>7975</v>
      </c>
      <c r="K338" s="94">
        <f t="shared" si="60"/>
        <v>404377</v>
      </c>
      <c r="L338" s="94">
        <f t="shared" si="60"/>
        <v>547359</v>
      </c>
      <c r="M338" s="94">
        <f t="shared" si="60"/>
        <v>3608.6</v>
      </c>
      <c r="N338" s="96">
        <f t="shared" si="60"/>
        <v>11950.666666666664</v>
      </c>
      <c r="O338" s="79"/>
    </row>
    <row r="339" spans="1:15">
      <c r="C339" s="48"/>
      <c r="E339" s="53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4"/>
  <sheetViews>
    <sheetView topLeftCell="A47" zoomScaleNormal="100" workbookViewId="0">
      <selection activeCell="I59" sqref="I59"/>
    </sheetView>
  </sheetViews>
  <sheetFormatPr baseColWidth="10" defaultRowHeight="16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9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>
      <c r="A5" s="16"/>
      <c r="B5" s="26" t="s">
        <v>41</v>
      </c>
      <c r="C5" s="27"/>
      <c r="D5" s="17"/>
      <c r="E5" s="16">
        <f t="shared" ref="E5:N5" si="0">SUBTOTAL(9,E3:E4)</f>
        <v>3.37</v>
      </c>
      <c r="F5" s="16">
        <f t="shared" si="0"/>
        <v>30</v>
      </c>
      <c r="G5" s="16">
        <f t="shared" si="0"/>
        <v>11490</v>
      </c>
      <c r="H5" s="16">
        <f t="shared" si="0"/>
        <v>17310</v>
      </c>
      <c r="I5" s="16">
        <f t="shared" si="0"/>
        <v>37300</v>
      </c>
      <c r="J5" s="16">
        <f t="shared" si="0"/>
        <v>22</v>
      </c>
      <c r="K5" s="16">
        <f t="shared" si="0"/>
        <v>8730</v>
      </c>
      <c r="L5" s="16">
        <f t="shared" si="0"/>
        <v>32300</v>
      </c>
      <c r="M5" s="16">
        <f t="shared" si="0"/>
        <v>7.1999999999999993</v>
      </c>
      <c r="N5" s="18">
        <f t="shared" si="0"/>
        <v>56.166666666666664</v>
      </c>
    </row>
    <row r="6" spans="1:15" s="61" customFormat="1" outlineLevel="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59" customFormat="1" outlineLevel="1">
      <c r="A9" s="16"/>
      <c r="B9" s="16" t="s">
        <v>42</v>
      </c>
      <c r="C9" s="27"/>
      <c r="D9" s="17"/>
      <c r="E9" s="16">
        <f t="shared" ref="E9:N9" si="2">SUBTOTAL(9,E6:E8)</f>
        <v>7.49</v>
      </c>
      <c r="F9" s="16">
        <f t="shared" si="2"/>
        <v>48</v>
      </c>
      <c r="G9" s="16">
        <f t="shared" si="2"/>
        <v>24770</v>
      </c>
      <c r="H9" s="16">
        <f t="shared" si="2"/>
        <v>20190</v>
      </c>
      <c r="I9" s="16">
        <f t="shared" si="2"/>
        <v>41000</v>
      </c>
      <c r="J9" s="16">
        <f t="shared" si="2"/>
        <v>58</v>
      </c>
      <c r="K9" s="16">
        <f t="shared" si="2"/>
        <v>19750</v>
      </c>
      <c r="L9" s="16">
        <f t="shared" si="2"/>
        <v>38770</v>
      </c>
      <c r="M9" s="16">
        <f t="shared" si="2"/>
        <v>0</v>
      </c>
      <c r="N9" s="18">
        <f t="shared" si="2"/>
        <v>124.83333333333333</v>
      </c>
    </row>
    <row r="10" spans="1:15" s="57" customFormat="1" outlineLevel="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59" customFormat="1" outlineLevel="1">
      <c r="A11" s="16"/>
      <c r="B11" s="16" t="s">
        <v>43</v>
      </c>
      <c r="C11" s="27"/>
      <c r="D11" s="17"/>
      <c r="E11" s="16">
        <f t="shared" ref="E11:N11" si="3">SUBTOTAL(9,E10:E10)</f>
        <v>1.71</v>
      </c>
      <c r="F11" s="16">
        <f t="shared" si="3"/>
        <v>15</v>
      </c>
      <c r="G11" s="16">
        <f t="shared" si="3"/>
        <v>8210</v>
      </c>
      <c r="H11" s="16">
        <f t="shared" si="3"/>
        <v>10340</v>
      </c>
      <c r="I11" s="16">
        <f t="shared" si="3"/>
        <v>14000</v>
      </c>
      <c r="J11" s="16">
        <f t="shared" si="3"/>
        <v>23</v>
      </c>
      <c r="K11" s="16">
        <f t="shared" si="3"/>
        <v>9560</v>
      </c>
      <c r="L11" s="16">
        <f t="shared" si="3"/>
        <v>13470</v>
      </c>
      <c r="M11" s="16">
        <f t="shared" si="3"/>
        <v>0</v>
      </c>
      <c r="N11" s="18">
        <f t="shared" si="3"/>
        <v>28.5</v>
      </c>
    </row>
    <row r="12" spans="1:15" s="59" customFormat="1" outlineLevel="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59" customFormat="1" outlineLevel="1">
      <c r="A14" s="16"/>
      <c r="B14" s="16" t="s">
        <v>44</v>
      </c>
      <c r="C14" s="27"/>
      <c r="D14" s="17"/>
      <c r="E14" s="16">
        <f t="shared" ref="E14:N14" si="4">SUBTOTAL(9,E12:E13)</f>
        <v>4.1900000000000004</v>
      </c>
      <c r="F14" s="16">
        <f t="shared" si="4"/>
        <v>30</v>
      </c>
      <c r="G14" s="16">
        <f t="shared" si="4"/>
        <v>19070</v>
      </c>
      <c r="H14" s="16">
        <f t="shared" si="4"/>
        <v>19780</v>
      </c>
      <c r="I14" s="16">
        <f t="shared" si="4"/>
        <v>32000</v>
      </c>
      <c r="J14" s="16">
        <f t="shared" si="4"/>
        <v>40</v>
      </c>
      <c r="K14" s="16">
        <f t="shared" si="4"/>
        <v>21470</v>
      </c>
      <c r="L14" s="16">
        <f t="shared" si="4"/>
        <v>33290</v>
      </c>
      <c r="M14" s="16">
        <f t="shared" si="4"/>
        <v>0</v>
      </c>
      <c r="N14" s="18">
        <f t="shared" si="4"/>
        <v>69.833333333333329</v>
      </c>
    </row>
    <row r="15" spans="1:15" outlineLevel="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50" customFormat="1" outlineLevel="1">
      <c r="A17" s="16"/>
      <c r="B17" s="16" t="s">
        <v>46</v>
      </c>
      <c r="C17" s="27"/>
      <c r="D17" s="17"/>
      <c r="E17" s="16">
        <f t="shared" ref="E17:N17" si="5">SUBTOTAL(9,E15:E16)</f>
        <v>5.42</v>
      </c>
      <c r="F17" s="16">
        <f t="shared" si="5"/>
        <v>30</v>
      </c>
      <c r="G17" s="16">
        <f t="shared" si="5"/>
        <v>17770</v>
      </c>
      <c r="H17" s="16">
        <f t="shared" si="5"/>
        <v>16610</v>
      </c>
      <c r="I17" s="16">
        <f t="shared" si="5"/>
        <v>30000</v>
      </c>
      <c r="J17" s="16">
        <f t="shared" si="5"/>
        <v>50</v>
      </c>
      <c r="K17" s="16">
        <f t="shared" si="5"/>
        <v>25790</v>
      </c>
      <c r="L17" s="16">
        <f t="shared" si="5"/>
        <v>33800</v>
      </c>
      <c r="M17" s="16">
        <f t="shared" si="5"/>
        <v>0</v>
      </c>
      <c r="N17" s="18">
        <f t="shared" si="5"/>
        <v>90.333333333333343</v>
      </c>
    </row>
    <row r="18" spans="1:14" s="52" customFormat="1" outlineLevel="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>
      <c r="A19" s="16"/>
      <c r="B19" s="16" t="s">
        <v>34</v>
      </c>
      <c r="C19" s="27"/>
      <c r="D19" s="17"/>
      <c r="E19" s="16">
        <f t="shared" ref="E19:N19" si="6">SUBTOTAL(9,E18:E18)</f>
        <v>2.34</v>
      </c>
      <c r="F19" s="16">
        <f t="shared" si="6"/>
        <v>15</v>
      </c>
      <c r="G19" s="16">
        <f t="shared" si="6"/>
        <v>7540</v>
      </c>
      <c r="H19" s="16">
        <f t="shared" si="6"/>
        <v>8260</v>
      </c>
      <c r="I19" s="16">
        <f t="shared" si="6"/>
        <v>14000</v>
      </c>
      <c r="J19" s="16">
        <f t="shared" si="6"/>
        <v>12</v>
      </c>
      <c r="K19" s="16">
        <f t="shared" si="6"/>
        <v>10320</v>
      </c>
      <c r="L19" s="16">
        <f t="shared" si="6"/>
        <v>15430</v>
      </c>
      <c r="M19" s="16">
        <f t="shared" si="6"/>
        <v>0</v>
      </c>
      <c r="N19" s="18">
        <f t="shared" si="6"/>
        <v>39</v>
      </c>
    </row>
    <row r="20" spans="1:14" s="52" customFormat="1" outlineLevel="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50" customFormat="1" outlineLevel="1">
      <c r="A23" s="90"/>
      <c r="B23" s="90" t="s">
        <v>35</v>
      </c>
      <c r="C23" s="87"/>
      <c r="D23" s="89"/>
      <c r="E23" s="90">
        <f t="shared" ref="E23:N23" si="8">SUBTOTAL(9,E20:E22)</f>
        <v>5.6899999999999995</v>
      </c>
      <c r="F23" s="90">
        <f t="shared" si="8"/>
        <v>45</v>
      </c>
      <c r="G23" s="90">
        <f t="shared" si="8"/>
        <v>26060</v>
      </c>
      <c r="H23" s="90">
        <f t="shared" si="8"/>
        <v>25360</v>
      </c>
      <c r="I23" s="90">
        <f t="shared" si="8"/>
        <v>47000</v>
      </c>
      <c r="J23" s="90">
        <f t="shared" si="8"/>
        <v>68</v>
      </c>
      <c r="K23" s="90">
        <f t="shared" si="8"/>
        <v>31810</v>
      </c>
      <c r="L23" s="90">
        <f t="shared" si="8"/>
        <v>38000</v>
      </c>
      <c r="M23" s="90">
        <f t="shared" si="8"/>
        <v>0</v>
      </c>
      <c r="N23" s="88">
        <f t="shared" si="8"/>
        <v>94.833333333333343</v>
      </c>
    </row>
    <row r="24" spans="1:14" s="52" customFormat="1" outlineLevel="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50" customFormat="1" outlineLevel="1">
      <c r="A26" s="90"/>
      <c r="B26" s="90" t="s">
        <v>36</v>
      </c>
      <c r="C26" s="87"/>
      <c r="D26" s="89"/>
      <c r="E26" s="90">
        <f t="shared" ref="E26:N26" si="9">SUBTOTAL(9,E24:E25)</f>
        <v>4.1400000000000006</v>
      </c>
      <c r="F26" s="90">
        <f t="shared" si="9"/>
        <v>30</v>
      </c>
      <c r="G26" s="90">
        <f t="shared" si="9"/>
        <v>16290</v>
      </c>
      <c r="H26" s="90">
        <f t="shared" si="9"/>
        <v>15810</v>
      </c>
      <c r="I26" s="90">
        <f t="shared" si="9"/>
        <v>36000</v>
      </c>
      <c r="J26" s="90">
        <f t="shared" si="9"/>
        <v>50</v>
      </c>
      <c r="K26" s="90">
        <f t="shared" si="9"/>
        <v>21310</v>
      </c>
      <c r="L26" s="90">
        <f t="shared" si="9"/>
        <v>29700</v>
      </c>
      <c r="M26" s="90">
        <f t="shared" si="9"/>
        <v>0</v>
      </c>
      <c r="N26" s="88">
        <f t="shared" si="9"/>
        <v>69</v>
      </c>
    </row>
    <row r="27" spans="1:14" s="52" customFormat="1" outlineLevel="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52" customFormat="1" outlineLevel="1">
      <c r="A28" s="69"/>
      <c r="B28" s="90" t="s">
        <v>37</v>
      </c>
      <c r="C28" s="69"/>
      <c r="D28" s="64"/>
      <c r="E28" s="69">
        <f t="shared" ref="E28:N28" si="10">SUBTOTAL(9,E27:E27)</f>
        <v>1.47</v>
      </c>
      <c r="F28" s="65">
        <f t="shared" si="10"/>
        <v>15</v>
      </c>
      <c r="G28" s="65">
        <f t="shared" si="10"/>
        <v>8250</v>
      </c>
      <c r="H28" s="65">
        <f t="shared" si="10"/>
        <v>7860</v>
      </c>
      <c r="I28" s="65">
        <f t="shared" si="10"/>
        <v>14000</v>
      </c>
      <c r="J28" s="65">
        <f t="shared" si="10"/>
        <v>24</v>
      </c>
      <c r="K28" s="65">
        <f t="shared" si="10"/>
        <v>8940</v>
      </c>
      <c r="L28" s="65">
        <f t="shared" si="10"/>
        <v>12500</v>
      </c>
      <c r="M28" s="65">
        <f t="shared" si="10"/>
        <v>0</v>
      </c>
      <c r="N28" s="69">
        <f t="shared" si="10"/>
        <v>24.5</v>
      </c>
    </row>
    <row r="29" spans="1:14" s="52" customFormat="1" outlineLevel="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50" customFormat="1" outlineLevel="1">
      <c r="A30" s="90"/>
      <c r="B30" s="90" t="s">
        <v>39</v>
      </c>
      <c r="C30" s="90"/>
      <c r="D30" s="89"/>
      <c r="E30" s="90">
        <f t="shared" ref="E30:N30" si="11">SUBTOTAL(9,E29:E29)</f>
        <v>0.75</v>
      </c>
      <c r="F30" s="90">
        <f t="shared" si="11"/>
        <v>15</v>
      </c>
      <c r="G30" s="90">
        <f t="shared" si="11"/>
        <v>8472</v>
      </c>
      <c r="H30" s="90">
        <f t="shared" si="11"/>
        <v>11528</v>
      </c>
      <c r="I30" s="88">
        <f t="shared" si="11"/>
        <v>33320</v>
      </c>
      <c r="J30" s="90">
        <f t="shared" si="11"/>
        <v>0</v>
      </c>
      <c r="K30" s="90">
        <f t="shared" si="11"/>
        <v>656</v>
      </c>
      <c r="L30" s="90">
        <f t="shared" si="11"/>
        <v>5392</v>
      </c>
      <c r="M30" s="90">
        <f t="shared" si="11"/>
        <v>7</v>
      </c>
      <c r="N30" s="90">
        <f t="shared" si="11"/>
        <v>12.5</v>
      </c>
    </row>
    <row r="31" spans="1:14" s="52" customFormat="1" outlineLevel="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50" customFormat="1" outlineLevel="1">
      <c r="A32" s="90"/>
      <c r="B32" s="90" t="s">
        <v>41</v>
      </c>
      <c r="C32" s="90"/>
      <c r="D32" s="89"/>
      <c r="E32" s="90">
        <f t="shared" ref="E32:N32" si="12">SUBTOTAL(9,E31:E31)</f>
        <v>0.99</v>
      </c>
      <c r="F32" s="90">
        <f t="shared" si="12"/>
        <v>15</v>
      </c>
      <c r="G32" s="90">
        <f t="shared" si="12"/>
        <v>7530</v>
      </c>
      <c r="H32" s="90">
        <f t="shared" si="12"/>
        <v>9240</v>
      </c>
      <c r="I32" s="90">
        <f t="shared" si="12"/>
        <v>22400</v>
      </c>
      <c r="J32" s="90">
        <f t="shared" si="12"/>
        <v>6</v>
      </c>
      <c r="K32" s="90">
        <f t="shared" si="12"/>
        <v>940</v>
      </c>
      <c r="L32" s="90">
        <f t="shared" si="12"/>
        <v>7650</v>
      </c>
      <c r="M32" s="90">
        <f t="shared" si="12"/>
        <v>0</v>
      </c>
      <c r="N32" s="90">
        <f t="shared" si="12"/>
        <v>16.5</v>
      </c>
    </row>
    <row r="33" spans="1:15" s="52" customFormat="1" outlineLevel="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50" customFormat="1" outlineLevel="1">
      <c r="A35" s="90"/>
      <c r="B35" s="16" t="s">
        <v>42</v>
      </c>
      <c r="C35" s="90"/>
      <c r="D35" s="89"/>
      <c r="E35" s="90">
        <f t="shared" ref="E35:N35" si="13">SUBTOTAL(9,E33:E34)</f>
        <v>2.81</v>
      </c>
      <c r="F35" s="90">
        <f t="shared" si="13"/>
        <v>30</v>
      </c>
      <c r="G35" s="90">
        <f t="shared" si="13"/>
        <v>4550</v>
      </c>
      <c r="H35" s="90">
        <f t="shared" si="13"/>
        <v>7340</v>
      </c>
      <c r="I35" s="90">
        <f t="shared" si="13"/>
        <v>45000</v>
      </c>
      <c r="J35" s="90">
        <f t="shared" si="13"/>
        <v>7</v>
      </c>
      <c r="K35" s="90">
        <f t="shared" si="13"/>
        <v>3620</v>
      </c>
      <c r="L35" s="90">
        <f t="shared" si="13"/>
        <v>33200</v>
      </c>
      <c r="M35" s="16">
        <f t="shared" si="13"/>
        <v>0</v>
      </c>
      <c r="N35" s="97">
        <f t="shared" si="13"/>
        <v>46.833333333333329</v>
      </c>
    </row>
    <row r="36" spans="1:15" s="52" customFormat="1" outlineLevel="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50" customFormat="1" outlineLevel="1">
      <c r="A37" s="90"/>
      <c r="B37" s="16" t="s">
        <v>43</v>
      </c>
      <c r="C37" s="90"/>
      <c r="D37" s="89"/>
      <c r="E37" s="90">
        <f t="shared" ref="E37:N37" si="14">SUBTOTAL(9,E36:E36)</f>
        <v>2.3199999999999998</v>
      </c>
      <c r="F37" s="90">
        <f t="shared" si="14"/>
        <v>15</v>
      </c>
      <c r="G37" s="90">
        <f t="shared" si="14"/>
        <v>2670</v>
      </c>
      <c r="H37" s="90">
        <f t="shared" si="14"/>
        <v>3750</v>
      </c>
      <c r="I37" s="90">
        <f t="shared" si="14"/>
        <v>26000</v>
      </c>
      <c r="J37" s="90">
        <f t="shared" si="14"/>
        <v>4</v>
      </c>
      <c r="K37" s="90">
        <f t="shared" si="14"/>
        <v>1890</v>
      </c>
      <c r="L37" s="90">
        <f t="shared" si="14"/>
        <v>20100</v>
      </c>
      <c r="M37" s="16">
        <f t="shared" si="14"/>
        <v>0</v>
      </c>
      <c r="N37" s="97">
        <f t="shared" si="14"/>
        <v>38.666666666666664</v>
      </c>
    </row>
    <row r="38" spans="1:15" s="52" customFormat="1" outlineLevel="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50" customFormat="1" outlineLevel="1">
      <c r="A42" s="90"/>
      <c r="B42" s="16" t="s">
        <v>44</v>
      </c>
      <c r="C42" s="90"/>
      <c r="D42" s="89"/>
      <c r="E42" s="90">
        <f t="shared" ref="E42:N42" si="15">SUBTOTAL(9,E38:E41)</f>
        <v>6.86</v>
      </c>
      <c r="F42" s="90">
        <f t="shared" si="15"/>
        <v>45</v>
      </c>
      <c r="G42" s="90">
        <f t="shared" si="15"/>
        <v>12397</v>
      </c>
      <c r="H42" s="90">
        <f t="shared" si="15"/>
        <v>16759</v>
      </c>
      <c r="I42" s="90">
        <f t="shared" si="15"/>
        <v>70380</v>
      </c>
      <c r="J42" s="90">
        <f t="shared" si="15"/>
        <v>6</v>
      </c>
      <c r="K42" s="90">
        <f t="shared" si="15"/>
        <v>4891</v>
      </c>
      <c r="L42" s="90">
        <f t="shared" si="15"/>
        <v>43710</v>
      </c>
      <c r="M42" s="16">
        <f t="shared" si="15"/>
        <v>0</v>
      </c>
      <c r="N42" s="97">
        <f t="shared" si="15"/>
        <v>114.33333333333333</v>
      </c>
    </row>
    <row r="43" spans="1:15" s="52" customFormat="1" outlineLevel="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50" customFormat="1" outlineLevel="1">
      <c r="A44" s="90"/>
      <c r="B44" s="16" t="s">
        <v>46</v>
      </c>
      <c r="C44" s="90"/>
      <c r="D44" s="89"/>
      <c r="E44" s="90">
        <f t="shared" ref="E44:N44" si="16">SUBTOTAL(9,E43:E43)</f>
        <v>1.85</v>
      </c>
      <c r="F44" s="90">
        <f t="shared" si="16"/>
        <v>15</v>
      </c>
      <c r="G44" s="90">
        <f t="shared" si="16"/>
        <v>9230</v>
      </c>
      <c r="H44" s="90">
        <f t="shared" si="16"/>
        <v>8950</v>
      </c>
      <c r="I44" s="90">
        <f t="shared" si="16"/>
        <v>28000</v>
      </c>
      <c r="J44" s="90">
        <f t="shared" si="16"/>
        <v>2</v>
      </c>
      <c r="K44" s="90">
        <f t="shared" si="16"/>
        <v>850</v>
      </c>
      <c r="L44" s="90">
        <f t="shared" si="16"/>
        <v>7340</v>
      </c>
      <c r="M44" s="16">
        <f t="shared" si="16"/>
        <v>0</v>
      </c>
      <c r="N44" s="97">
        <f t="shared" si="16"/>
        <v>30.833333333333332</v>
      </c>
    </row>
    <row r="45" spans="1:15" s="59" customFormat="1" outlineLevel="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50" customFormat="1" outlineLevel="1">
      <c r="A48" s="90"/>
      <c r="B48" s="16" t="s">
        <v>34</v>
      </c>
      <c r="C48" s="16"/>
      <c r="D48" s="89"/>
      <c r="E48" s="90">
        <f t="shared" ref="E48:N48" si="17">SUBTOTAL(9,E45:E47)</f>
        <v>5.9499999999999993</v>
      </c>
      <c r="F48" s="90">
        <f t="shared" si="17"/>
        <v>45</v>
      </c>
      <c r="G48" s="90">
        <f t="shared" si="17"/>
        <v>3060</v>
      </c>
      <c r="H48" s="90">
        <f t="shared" si="17"/>
        <v>27690</v>
      </c>
      <c r="I48" s="90">
        <f t="shared" si="17"/>
        <v>74000</v>
      </c>
      <c r="J48" s="90">
        <f t="shared" si="17"/>
        <v>11</v>
      </c>
      <c r="K48" s="90">
        <f t="shared" si="17"/>
        <v>2760</v>
      </c>
      <c r="L48" s="90">
        <f t="shared" si="17"/>
        <v>24220</v>
      </c>
      <c r="M48" s="16">
        <f t="shared" si="17"/>
        <v>0</v>
      </c>
      <c r="N48" s="97">
        <f t="shared" si="17"/>
        <v>99.166666666666671</v>
      </c>
    </row>
    <row r="49" spans="1:15" outlineLevel="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50" customFormat="1" outlineLevel="1">
      <c r="A53" s="90"/>
      <c r="B53" s="16" t="s">
        <v>35</v>
      </c>
      <c r="C53" s="16"/>
      <c r="D53" s="89"/>
      <c r="E53" s="90">
        <f t="shared" ref="E53:N53" si="18">SUBTOTAL(9,E49:E52)</f>
        <v>6.81</v>
      </c>
      <c r="F53" s="90">
        <f t="shared" si="18"/>
        <v>60</v>
      </c>
      <c r="G53" s="90">
        <f t="shared" si="18"/>
        <v>4560</v>
      </c>
      <c r="H53" s="90">
        <f t="shared" si="18"/>
        <v>31940</v>
      </c>
      <c r="I53" s="90">
        <f t="shared" si="18"/>
        <v>93000</v>
      </c>
      <c r="J53" s="90">
        <f t="shared" si="18"/>
        <v>13</v>
      </c>
      <c r="K53" s="90">
        <f t="shared" si="18"/>
        <v>3540</v>
      </c>
      <c r="L53" s="90">
        <f t="shared" si="18"/>
        <v>37630</v>
      </c>
      <c r="M53" s="16">
        <f t="shared" si="18"/>
        <v>0</v>
      </c>
      <c r="N53" s="97">
        <f t="shared" si="18"/>
        <v>113.5</v>
      </c>
    </row>
    <row r="54" spans="1:15" s="55" customFormat="1">
      <c r="A54" s="98"/>
      <c r="B54" s="94" t="s">
        <v>47</v>
      </c>
      <c r="C54" s="94"/>
      <c r="D54" s="99"/>
      <c r="E54" s="98">
        <f t="shared" ref="E54:N54" si="19">SUBTOTAL(9,E3:E52)</f>
        <v>64.159999999999982</v>
      </c>
      <c r="F54" s="98">
        <f t="shared" si="19"/>
        <v>498</v>
      </c>
      <c r="G54" s="98">
        <f t="shared" si="19"/>
        <v>191919</v>
      </c>
      <c r="H54" s="98">
        <f t="shared" si="19"/>
        <v>258717</v>
      </c>
      <c r="I54" s="98">
        <f t="shared" si="19"/>
        <v>657400</v>
      </c>
      <c r="J54" s="98">
        <f t="shared" si="19"/>
        <v>396</v>
      </c>
      <c r="K54" s="98">
        <f t="shared" si="19"/>
        <v>176827</v>
      </c>
      <c r="L54" s="98">
        <f t="shared" si="19"/>
        <v>426502</v>
      </c>
      <c r="M54" s="94">
        <f t="shared" si="19"/>
        <v>14.2</v>
      </c>
      <c r="N54" s="100">
        <f t="shared" si="19"/>
        <v>1069.3333333333335</v>
      </c>
    </row>
    <row r="55" spans="1:15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/>
    <row r="59" spans="1:15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/>
    <row r="63" spans="1:15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/>
    <row r="65" spans="3:15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/>
    <row r="69" spans="3:15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/>
    <row r="78" spans="3:15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/>
    <row r="85" spans="3:15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/>
    <row r="107" spans="3:15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/>
    <row r="114" spans="3:15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/>
    <row r="121" spans="3:15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/>
    <row r="123" spans="3:15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/>
    <row r="127" spans="3:15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/>
    <row r="131" spans="3:15" s="52" customFormat="1"/>
    <row r="132" spans="3:15" s="50" customFormat="1"/>
    <row r="133" spans="3:15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/>
    <row r="141" spans="3:15" s="50" customFormat="1"/>
    <row r="142" spans="3:15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/>
    <row r="144" spans="3:15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/>
    <row r="151" spans="3:15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/>
    <row r="157" spans="3:15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/>
    <row r="163" spans="3:15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/>
    <row r="167" spans="3:15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/>
    <row r="174" spans="3:15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/>
    <row r="183" spans="3:15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/>
    <row r="189" spans="3:15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/>
    <row r="193" spans="3:15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/>
    <row r="196" spans="3:15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/>
    <row r="200" spans="3:15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/>
    <row r="204" spans="3:15" s="55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0" sqref="B10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0.96</v>
      </c>
    </row>
    <row r="4" spans="1:2">
      <c r="A4" s="24">
        <v>2</v>
      </c>
      <c r="B4" s="2">
        <v>5.3</v>
      </c>
    </row>
    <row r="5" spans="1:2">
      <c r="A5" s="24">
        <v>3</v>
      </c>
      <c r="B5" s="2">
        <v>2.1800000000000002</v>
      </c>
    </row>
    <row r="6" spans="1:2">
      <c r="A6" s="24">
        <v>4</v>
      </c>
      <c r="B6" s="2">
        <v>3.2</v>
      </c>
    </row>
    <row r="7" spans="1:2">
      <c r="A7" s="24">
        <v>5</v>
      </c>
      <c r="B7" s="2">
        <v>9.27</v>
      </c>
    </row>
    <row r="8" spans="1:2">
      <c r="A8" s="24">
        <v>6</v>
      </c>
      <c r="B8" s="2">
        <v>0.2</v>
      </c>
    </row>
    <row r="9" spans="1:2">
      <c r="A9" s="24">
        <v>7</v>
      </c>
      <c r="B9" s="2">
        <v>2.39</v>
      </c>
    </row>
    <row r="10" spans="1:2">
      <c r="A10" s="24">
        <v>8</v>
      </c>
      <c r="B10" s="2"/>
    </row>
    <row r="11" spans="1:2">
      <c r="A11" s="24">
        <v>9</v>
      </c>
      <c r="B11" s="2"/>
    </row>
    <row r="12" spans="1:2">
      <c r="A12" s="24">
        <v>10</v>
      </c>
      <c r="B12" s="2"/>
    </row>
    <row r="13" spans="1:2">
      <c r="A13" s="24">
        <v>11</v>
      </c>
      <c r="B13" s="2"/>
    </row>
    <row r="14" spans="1:2">
      <c r="A14" s="24">
        <v>12</v>
      </c>
      <c r="B14" s="2"/>
    </row>
    <row r="15" spans="1:2" ht="17" thickBot="1">
      <c r="B15" s="3">
        <f>SUM(B3:B14)</f>
        <v>23.5</v>
      </c>
    </row>
    <row r="16" spans="1:2" ht="17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tabSelected="1" workbookViewId="0">
      <selection activeCell="N29" sqref="N2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2.34</v>
      </c>
    </row>
    <row r="4" spans="1:2">
      <c r="A4" s="24">
        <v>2</v>
      </c>
      <c r="B4" s="2">
        <v>1.46</v>
      </c>
    </row>
    <row r="5" spans="1:2">
      <c r="A5" s="24">
        <v>3</v>
      </c>
      <c r="B5" s="2">
        <v>3.57</v>
      </c>
    </row>
    <row r="6" spans="1:2">
      <c r="A6" s="24">
        <v>4</v>
      </c>
      <c r="B6" s="2">
        <v>3.99</v>
      </c>
    </row>
    <row r="7" spans="1:2">
      <c r="A7" s="24">
        <v>5</v>
      </c>
      <c r="B7" s="2">
        <v>5.64</v>
      </c>
    </row>
    <row r="8" spans="1:2">
      <c r="A8" s="24">
        <v>6</v>
      </c>
      <c r="B8" s="2">
        <v>1.4</v>
      </c>
    </row>
    <row r="9" spans="1:2">
      <c r="A9" s="24">
        <v>7</v>
      </c>
      <c r="B9" s="2">
        <v>7.09</v>
      </c>
    </row>
    <row r="10" spans="1:2">
      <c r="A10" s="24">
        <v>8</v>
      </c>
      <c r="B10" s="2">
        <v>4.4400000000000004</v>
      </c>
    </row>
    <row r="11" spans="1:2">
      <c r="A11" s="24">
        <v>9</v>
      </c>
      <c r="B11" s="2">
        <v>1.95</v>
      </c>
    </row>
    <row r="12" spans="1:2">
      <c r="A12" s="24">
        <v>10</v>
      </c>
      <c r="B12" s="2">
        <v>0</v>
      </c>
    </row>
    <row r="13" spans="1:2">
      <c r="A13" s="24">
        <v>11</v>
      </c>
      <c r="B13" s="2">
        <v>0.11</v>
      </c>
    </row>
    <row r="14" spans="1:2">
      <c r="A14" s="24">
        <v>12</v>
      </c>
      <c r="B14" s="2">
        <v>0.94</v>
      </c>
    </row>
    <row r="15" spans="1:2" ht="17" thickBot="1">
      <c r="B15" s="3">
        <f>SUM(B3:B14)</f>
        <v>32.93</v>
      </c>
    </row>
    <row r="16" spans="1:2" ht="17" thickTop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topLeftCell="T1" workbookViewId="0">
      <selection activeCell="F17" sqref="F17"/>
    </sheetView>
  </sheetViews>
  <sheetFormatPr baseColWidth="10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H35" sqref="H35"/>
    </sheetView>
  </sheetViews>
  <sheetFormatPr baseColWidth="10" defaultRowHeight="16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Wagner, Olivia</cp:lastModifiedBy>
  <dcterms:created xsi:type="dcterms:W3CDTF">2014-11-11T15:41:11Z</dcterms:created>
  <dcterms:modified xsi:type="dcterms:W3CDTF">2019-09-27T18:05:28Z</dcterms:modified>
</cp:coreProperties>
</file>