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19440" windowHeight="9690"/>
  </bookViews>
  <sheets>
    <sheet name="BASE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BASE!$A$2:$AB$2</definedName>
    <definedName name="_xlnm._FilterDatabase" localSheetId="1" hidden="1">'NUEVO FORMATO'!$A$17:$T$112</definedName>
    <definedName name="_xlnm.Print_Area" localSheetId="0">BASE!#REF!</definedName>
    <definedName name="_xlnm.Print_Area" localSheetId="1">'NUEVO FORMATO'!$A$1:$T$122</definedName>
    <definedName name="_xlnm.Print_Titles" localSheetId="1">'NUEVO FORMATO'!$17:$17</definedName>
  </definedNames>
  <calcPr calcId="145621"/>
</workbook>
</file>

<file path=xl/calcChain.xml><?xml version="1.0" encoding="utf-8"?>
<calcChain xmlns="http://schemas.openxmlformats.org/spreadsheetml/2006/main">
  <c r="AB12" i="1" l="1"/>
  <c r="AB11" i="1"/>
  <c r="AB10" i="1"/>
  <c r="AB9" i="1"/>
  <c r="AB8" i="1"/>
  <c r="AB7" i="1"/>
  <c r="AB6" i="1"/>
  <c r="AB5" i="1"/>
  <c r="AB4" i="1"/>
  <c r="AB3" i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66" i="1"/>
  <c r="V69" i="1" s="1"/>
  <c r="Z66" i="1"/>
  <c r="U69" i="1" s="1"/>
  <c r="Y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S69" i="2"/>
  <c r="T69" i="2" s="1"/>
  <c r="S92" i="2"/>
  <c r="S103" i="2"/>
  <c r="T103" i="2" s="1"/>
  <c r="S36" i="2" l="1"/>
  <c r="T36" i="2" s="1"/>
  <c r="S68" i="2"/>
  <c r="T68" i="2" s="1"/>
  <c r="V68" i="2" s="1"/>
  <c r="S72" i="2"/>
  <c r="T72" i="2" s="1"/>
  <c r="V72" i="2" s="1"/>
  <c r="S76" i="2"/>
  <c r="T76" i="2" s="1"/>
  <c r="V76" i="2" s="1"/>
  <c r="S80" i="2"/>
  <c r="T80" i="2" s="1"/>
  <c r="V80" i="2" s="1"/>
  <c r="S77" i="2"/>
  <c r="T77" i="2" s="1"/>
  <c r="V77" i="2" s="1"/>
  <c r="S85" i="2"/>
  <c r="T85" i="2" s="1"/>
  <c r="V85" i="2" s="1"/>
  <c r="S84" i="2"/>
  <c r="T84" i="2" s="1"/>
  <c r="V84" i="2" s="1"/>
  <c r="S93" i="2"/>
  <c r="T93" i="2" s="1"/>
  <c r="V93" i="2" s="1"/>
  <c r="S97" i="2"/>
  <c r="T97" i="2" s="1"/>
  <c r="S99" i="2"/>
  <c r="T99" i="2" s="1"/>
  <c r="S107" i="2"/>
  <c r="T107" i="2" s="1"/>
  <c r="S111" i="2"/>
  <c r="T111" i="2" s="1"/>
  <c r="S88" i="2"/>
  <c r="T88" i="2" s="1"/>
  <c r="V88" i="2" s="1"/>
  <c r="S106" i="2"/>
  <c r="T106" i="2" s="1"/>
  <c r="V106" i="2" s="1"/>
  <c r="T92" i="2"/>
  <c r="S96" i="2"/>
  <c r="T96" i="2" s="1"/>
  <c r="V96" i="2" s="1"/>
  <c r="S100" i="2"/>
  <c r="T100" i="2" s="1"/>
  <c r="V100" i="2" s="1"/>
  <c r="S104" i="2"/>
  <c r="T104" i="2" s="1"/>
  <c r="V104" i="2" s="1"/>
  <c r="S108" i="2"/>
  <c r="T108" i="2" s="1"/>
  <c r="S110" i="2"/>
  <c r="T110" i="2" s="1"/>
  <c r="S112" i="2"/>
  <c r="T112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70" i="1"/>
  <c r="V71" i="1" s="1"/>
  <c r="AB66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72" i="1"/>
  <c r="Z72" i="1" s="1"/>
  <c r="P113" i="2"/>
  <c r="I113" i="2"/>
  <c r="Z69" i="1"/>
  <c r="R21" i="2"/>
  <c r="R24" i="2"/>
  <c r="S26" i="2"/>
  <c r="T26" i="2" s="1"/>
  <c r="V26" i="2" s="1"/>
  <c r="R43" i="2"/>
  <c r="U70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70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71" i="1"/>
  <c r="S113" i="2"/>
  <c r="T113" i="2" s="1"/>
  <c r="V205" i="2" s="1"/>
  <c r="T120" i="2" l="1"/>
  <c r="P114" i="2"/>
  <c r="C12" i="2"/>
  <c r="F12" i="2" s="1"/>
  <c r="C10" i="2"/>
  <c r="F10" i="2" s="1"/>
  <c r="S120" i="2"/>
  <c r="U73" i="1"/>
  <c r="Z71" i="1"/>
  <c r="Z73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<sst xmlns="http://schemas.openxmlformats.org/spreadsheetml/2006/main" count="280" uniqueCount="203">
  <si>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</si>
  <si>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</si>
  <si>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</si>
  <si>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</si>
  <si>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</si>
  <si>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</si>
  <si>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</si>
  <si>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</si>
  <si>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</si>
  <si>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</si>
  <si>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</si>
  <si>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</si>
  <si>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</si>
  <si>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</si>
  <si>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</si>
  <si>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</si>
  <si>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</si>
  <si>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</si>
  <si>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</si>
  <si>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</si>
  <si>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</si>
  <si>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</si>
  <si>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</si>
  <si>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</si>
  <si>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</si>
  <si>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</si>
  <si>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</si>
  <si>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</si>
  <si>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</si>
  <si>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</si>
  <si>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</si>
  <si>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</si>
  <si>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</si>
  <si>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</si>
  <si>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</si>
  <si>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</si>
  <si>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</si>
  <si>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</si>
  <si>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</si>
  <si>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</si>
  <si>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</si>
  <si>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</si>
  <si>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</si>
  <si>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</si>
  <si>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</si>
  <si>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</si>
  <si>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</si>
  <si>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</si>
  <si>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</si>
  <si>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</si>
  <si>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</si>
  <si>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</si>
  <si>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</si>
  <si>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</si>
  <si>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</si>
  <si>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</si>
  <si>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</si>
  <si>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</si>
  <si>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</si>
  <si>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</si>
  <si>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</si>
  <si>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</si>
  <si>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</si>
  <si>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</si>
  <si>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</si>
  <si>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</si>
  <si>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</si>
  <si>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</si>
  <si>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</si>
  <si>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</si>
  <si>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</si>
  <si>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</si>
  <si>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</si>
  <si>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</si>
  <si>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</si>
  <si>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</si>
  <si>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</si>
  <si>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</si>
  <si>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</si>
  <si>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</si>
  <si>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</si>
  <si>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</si>
  <si>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</si>
  <si>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</si>
  <si>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</si>
  <si>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</si>
  <si>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</si>
  <si>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</si>
  <si>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</si>
  <si>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</si>
  <si>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</si>
  <si>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</si>
  <si>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</si>
  <si>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</si>
  <si>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</si>
  <si>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</si>
  <si>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</si>
  <si>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</si>
  <si>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</si>
  <si>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</si>
  <si>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</si>
  <si>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</si>
  <si>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</si>
  <si>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</si>
  <si>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</si>
  <si>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</si>
  <si>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</si>
  <si>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</si>
  <si>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</si>
  <si>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</si>
  <si>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</si>
  <si>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</si>
  <si>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</si>
  <si>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</si>
  <si>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</si>
  <si>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</si>
  <si>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</si>
  <si>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</si>
  <si>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</si>
  <si>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</si>
  <si>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</si>
  <si>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</si>
  <si>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</si>
  <si>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</si>
  <si>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</si>
  <si>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</si>
  <si>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</si>
  <si>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</si>
  <si>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</si>
  <si>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</si>
  <si>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</si>
  <si>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</si>
  <si>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</si>
  <si>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</si>
  <si>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</si>
  <si>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</si>
  <si>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</si>
  <si>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</si>
  <si>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</si>
  <si>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</si>
  <si>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</si>
  <si>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</si>
  <si>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</si>
  <si>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</si>
  <si>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</si>
  <si>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</si>
  <si>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</si>
  <si>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</si>
  <si>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</si>
  <si>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</si>
  <si>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</si>
  <si>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</si>
  <si>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</si>
  <si>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</si>
  <si>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</si>
  <si>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</si>
  <si>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</si>
  <si>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</si>
  <si>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</si>
  <si>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</si>
  <si>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</si>
  <si>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</si>
  <si>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</si>
  <si>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</si>
  <si>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</si>
  <si>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</si>
  <si>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</si>
  <si>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</si>
  <si>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</si>
  <si>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</si>
  <si>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</si>
  <si>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</si>
  <si>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CUAUTITLAN IZCALLI</t>
  </si>
  <si>
    <t>MS-MS_54716</t>
  </si>
  <si>
    <t>CIUDAD DE MEXICO</t>
  </si>
  <si>
    <t>CDMX</t>
  </si>
  <si>
    <t>MS-MS_02300</t>
  </si>
  <si>
    <t>MUD</t>
  </si>
  <si>
    <t>NL</t>
  </si>
  <si>
    <t>CMT</t>
  </si>
  <si>
    <t>COPPEL. S.A. DE C.V.</t>
  </si>
  <si>
    <t>JAL</t>
  </si>
  <si>
    <t>MONTERREY</t>
  </si>
  <si>
    <t>VAN</t>
  </si>
  <si>
    <t>GRUPO TORNADO SA DE CV</t>
  </si>
  <si>
    <t>MS-MS_06470</t>
  </si>
  <si>
    <t>AMERICA MOVIL MONTERREY (REGION 4)</t>
  </si>
  <si>
    <t>MS-MS_64650</t>
  </si>
  <si>
    <t>SERVICIOS COMERCIALES AMAZON DE MEXICO S DE R</t>
  </si>
  <si>
    <t>GRUPO BOXITO SA DE CV</t>
  </si>
  <si>
    <t>JUCHITAN</t>
  </si>
  <si>
    <t>OAX</t>
  </si>
  <si>
    <t>MS-MS_70000</t>
  </si>
  <si>
    <t>MS-MS_54712</t>
  </si>
  <si>
    <t>CONSTRUCTORA VILLA DEL PALMAR CANCUN SA DE CV</t>
  </si>
  <si>
    <t>PUERTO VALLARTA</t>
  </si>
  <si>
    <t>MS-MS_48390</t>
  </si>
  <si>
    <t>AMERICA MOVIL MEXICO (REGION 9 )</t>
  </si>
  <si>
    <t>MS-MS_54600</t>
  </si>
  <si>
    <t>CONSTRUCTORA VILLA DEL PALMAR SA DE CV</t>
  </si>
  <si>
    <t>SAN JOSE DEL CABO</t>
  </si>
  <si>
    <t>BCS</t>
  </si>
  <si>
    <t>MS-MS_23405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</si>
</sst>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4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14" fontId="3" fillId="0" borderId="0" xfId="4" applyNumberFormat="1" applyFont="1"/>
    <xf numFmtId="0" fontId="3" fillId="0" borderId="0" xfId="4" applyFont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6">
    <cellStyle name="Comma 4" xfId="5"/>
    <cellStyle name="Currency" xfId="1" builtinId="4"/>
    <cellStyle name="Normal" xfId="0" builtinId="0"/>
    <cellStyle name="Normal 2" xfId="2"/>
    <cellStyle name="Normal 4" xfId="4"/>
    <cellStyle name="Percent" xfId="3" builtinId="5"/>
  </cellStyles>
  <dxfs count="6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ARCHIVOS%20MIKE\2016\FECHAS\06%20JUNIO\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9"/>
  <sheetViews>
    <sheetView tabSelected="1" zoomScale="85" zoomScaleNormal="85" workbookViewId="0">
      <pane xSplit="1" ySplit="2" topLeftCell="B3" activePane="bottomRight" state="frozen"/>
      <selection activeCell="H46" sqref="H46"/>
      <selection pane="topRight" activeCell="H46" sqref="H46"/>
      <selection pane="bottomLeft" activeCell="H46" sqref="H46"/>
      <selection pane="bottomRight" activeCell="J71" sqref="J71"/>
    </sheetView>
  </sheetViews>
  <sheetFormatPr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9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9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9" s="121" customFormat="1" ht="12.75" x14ac:dyDescent="0.2">
      <c r="A3" s="113">
        <v>8602820</v>
      </c>
      <c r="B3" s="114">
        <v>8602820</v>
      </c>
      <c r="C3" s="114">
        <v>86028202</v>
      </c>
      <c r="D3" s="114" t="s">
        <v>129</v>
      </c>
      <c r="E3" s="115">
        <v>1632</v>
      </c>
      <c r="F3" s="115">
        <v>1632</v>
      </c>
      <c r="G3" s="115">
        <v>0</v>
      </c>
      <c r="H3" s="115">
        <v>0</v>
      </c>
      <c r="I3" s="115">
        <v>0</v>
      </c>
      <c r="J3" s="115">
        <v>0</v>
      </c>
      <c r="K3" s="115">
        <v>0</v>
      </c>
      <c r="L3" s="115">
        <v>0</v>
      </c>
      <c r="M3" s="115">
        <v>0</v>
      </c>
      <c r="N3" s="114" t="s">
        <v>183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184</v>
      </c>
      <c r="T3" s="114" t="s">
        <v>174</v>
      </c>
      <c r="U3" s="114" t="s">
        <v>175</v>
      </c>
      <c r="V3" s="116">
        <v>6470</v>
      </c>
      <c r="W3" s="116" t="s">
        <v>185</v>
      </c>
      <c r="X3" s="117">
        <v>2</v>
      </c>
      <c r="Y3" s="118">
        <v>84805.77</v>
      </c>
      <c r="Z3" s="118">
        <v>1632</v>
      </c>
      <c r="AA3" s="115">
        <v>0</v>
      </c>
      <c r="AB3" s="119">
        <f t="shared" ref="AB3:AB12" si="0">+E3/Y3</f>
        <v>1.9243973611701184E-2</v>
      </c>
    </row>
    <row r="4" spans="1:29" s="121" customFormat="1" ht="12.75" x14ac:dyDescent="0.2">
      <c r="A4" s="113">
        <v>8604976</v>
      </c>
      <c r="B4" s="114">
        <v>8604976</v>
      </c>
      <c r="C4" s="114">
        <v>86049762</v>
      </c>
      <c r="D4" s="114" t="s">
        <v>129</v>
      </c>
      <c r="E4" s="115">
        <v>14587.24</v>
      </c>
      <c r="F4" s="115">
        <v>13640</v>
      </c>
      <c r="G4" s="115">
        <v>0</v>
      </c>
      <c r="H4" s="115">
        <v>0</v>
      </c>
      <c r="I4" s="115">
        <v>0</v>
      </c>
      <c r="J4" s="115">
        <v>0</v>
      </c>
      <c r="K4" s="115">
        <v>280</v>
      </c>
      <c r="L4" s="115">
        <v>0</v>
      </c>
      <c r="M4" s="115">
        <v>667.24</v>
      </c>
      <c r="N4" s="114" t="s">
        <v>179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186</v>
      </c>
      <c r="T4" s="114" t="s">
        <v>182</v>
      </c>
      <c r="U4" s="114" t="s">
        <v>178</v>
      </c>
      <c r="V4" s="116">
        <v>64650</v>
      </c>
      <c r="W4" s="116" t="s">
        <v>187</v>
      </c>
      <c r="X4" s="117">
        <v>1</v>
      </c>
      <c r="Y4" s="118">
        <v>1186220</v>
      </c>
      <c r="Z4" s="118">
        <v>13640</v>
      </c>
      <c r="AA4" s="115">
        <v>947.24</v>
      </c>
      <c r="AB4" s="119">
        <f t="shared" si="0"/>
        <v>1.2297246716460691E-2</v>
      </c>
    </row>
    <row r="5" spans="1:29" s="121" customFormat="1" ht="12.75" x14ac:dyDescent="0.2">
      <c r="A5" s="113">
        <v>8620556</v>
      </c>
      <c r="B5" s="114">
        <v>8620556</v>
      </c>
      <c r="C5" s="114">
        <v>86205562</v>
      </c>
      <c r="D5" s="114" t="s">
        <v>129</v>
      </c>
      <c r="E5" s="115">
        <v>2142</v>
      </c>
      <c r="F5" s="115">
        <v>2142</v>
      </c>
      <c r="G5" s="115">
        <v>0</v>
      </c>
      <c r="H5" s="115">
        <v>0</v>
      </c>
      <c r="I5" s="115">
        <v>0</v>
      </c>
      <c r="J5" s="115">
        <v>0</v>
      </c>
      <c r="K5" s="115">
        <v>0</v>
      </c>
      <c r="L5" s="115">
        <v>0</v>
      </c>
      <c r="M5" s="115">
        <v>0</v>
      </c>
      <c r="N5" s="114" t="s">
        <v>179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188</v>
      </c>
      <c r="T5" s="114" t="s">
        <v>172</v>
      </c>
      <c r="U5" s="114" t="s">
        <v>171</v>
      </c>
      <c r="V5" s="116">
        <v>54716</v>
      </c>
      <c r="W5" s="116" t="s">
        <v>173</v>
      </c>
      <c r="X5" s="117">
        <v>1</v>
      </c>
      <c r="Y5" s="118">
        <v>247069.85</v>
      </c>
      <c r="Z5" s="118">
        <v>2142</v>
      </c>
      <c r="AA5" s="115">
        <v>0</v>
      </c>
      <c r="AB5" s="119">
        <f t="shared" si="0"/>
        <v>8.6696130669120484E-3</v>
      </c>
    </row>
    <row r="6" spans="1:29" s="121" customFormat="1" ht="12.75" x14ac:dyDescent="0.2">
      <c r="A6" s="113">
        <v>8568648</v>
      </c>
      <c r="B6" s="114">
        <v>8568648</v>
      </c>
      <c r="C6" s="114">
        <v>85686482</v>
      </c>
      <c r="D6" s="114" t="s">
        <v>129</v>
      </c>
      <c r="E6" s="115">
        <v>16850.86</v>
      </c>
      <c r="F6" s="115">
        <v>15400</v>
      </c>
      <c r="G6" s="115">
        <v>0</v>
      </c>
      <c r="H6" s="115">
        <v>0</v>
      </c>
      <c r="I6" s="115">
        <v>0</v>
      </c>
      <c r="J6" s="115">
        <v>0</v>
      </c>
      <c r="K6" s="115">
        <v>500</v>
      </c>
      <c r="L6" s="115">
        <v>0</v>
      </c>
      <c r="M6" s="115">
        <v>950.86</v>
      </c>
      <c r="N6" s="114" t="s">
        <v>177</v>
      </c>
      <c r="O6" s="114" t="s">
        <v>168</v>
      </c>
      <c r="P6" s="114" t="s">
        <v>169</v>
      </c>
      <c r="Q6" s="114" t="s">
        <v>170</v>
      </c>
      <c r="R6" s="116">
        <v>54602</v>
      </c>
      <c r="S6" s="114" t="s">
        <v>189</v>
      </c>
      <c r="T6" s="114" t="s">
        <v>190</v>
      </c>
      <c r="U6" s="114" t="s">
        <v>191</v>
      </c>
      <c r="V6" s="116">
        <v>70000</v>
      </c>
      <c r="W6" s="116" t="s">
        <v>192</v>
      </c>
      <c r="X6" s="117">
        <v>1</v>
      </c>
      <c r="Y6" s="118">
        <v>182890</v>
      </c>
      <c r="Z6" s="118">
        <v>15400</v>
      </c>
      <c r="AA6" s="115">
        <v>1450.86</v>
      </c>
      <c r="AB6" s="119">
        <f t="shared" si="0"/>
        <v>9.2136584832412924E-2</v>
      </c>
    </row>
    <row r="7" spans="1:29" s="121" customFormat="1" ht="12.75" x14ac:dyDescent="0.2">
      <c r="A7" s="113">
        <v>8601223</v>
      </c>
      <c r="B7" s="114">
        <v>8601223</v>
      </c>
      <c r="C7" s="114">
        <v>86012232</v>
      </c>
      <c r="D7" s="114" t="s">
        <v>129</v>
      </c>
      <c r="E7" s="115">
        <v>1632</v>
      </c>
      <c r="F7" s="115">
        <v>1632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4" t="s">
        <v>183</v>
      </c>
      <c r="O7" s="114" t="s">
        <v>168</v>
      </c>
      <c r="P7" s="114" t="s">
        <v>169</v>
      </c>
      <c r="Q7" s="114" t="s">
        <v>170</v>
      </c>
      <c r="R7" s="116">
        <v>54602</v>
      </c>
      <c r="S7" s="114" t="s">
        <v>180</v>
      </c>
      <c r="T7" s="114" t="s">
        <v>172</v>
      </c>
      <c r="U7" s="114" t="s">
        <v>171</v>
      </c>
      <c r="V7" s="116">
        <v>54712</v>
      </c>
      <c r="W7" s="116" t="s">
        <v>193</v>
      </c>
      <c r="X7" s="117">
        <v>1</v>
      </c>
      <c r="Y7" s="118">
        <v>351406.17</v>
      </c>
      <c r="Z7" s="118">
        <v>1632</v>
      </c>
      <c r="AA7" s="115">
        <v>0</v>
      </c>
      <c r="AB7" s="119">
        <f t="shared" si="0"/>
        <v>4.6441984783591028E-3</v>
      </c>
    </row>
    <row r="8" spans="1:29" s="121" customFormat="1" ht="12.75" x14ac:dyDescent="0.2">
      <c r="A8" s="113">
        <v>8595596</v>
      </c>
      <c r="B8" s="114">
        <v>8595596</v>
      </c>
      <c r="C8" s="114">
        <v>85955962</v>
      </c>
      <c r="D8" s="114" t="s">
        <v>129</v>
      </c>
      <c r="E8" s="115">
        <v>13550.86</v>
      </c>
      <c r="F8" s="115">
        <v>12100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1450.86</v>
      </c>
      <c r="N8" s="114" t="s">
        <v>177</v>
      </c>
      <c r="O8" s="114" t="s">
        <v>168</v>
      </c>
      <c r="P8" s="114" t="s">
        <v>169</v>
      </c>
      <c r="Q8" s="114" t="s">
        <v>170</v>
      </c>
      <c r="R8" s="116">
        <v>54602</v>
      </c>
      <c r="S8" s="114" t="s">
        <v>194</v>
      </c>
      <c r="T8" s="114" t="s">
        <v>195</v>
      </c>
      <c r="U8" s="114" t="s">
        <v>181</v>
      </c>
      <c r="V8" s="116">
        <v>48390</v>
      </c>
      <c r="W8" s="116" t="s">
        <v>196</v>
      </c>
      <c r="X8" s="117">
        <v>1</v>
      </c>
      <c r="Y8" s="118">
        <v>323050.08</v>
      </c>
      <c r="Z8" s="118">
        <v>12100</v>
      </c>
      <c r="AA8" s="115">
        <v>1450.86</v>
      </c>
      <c r="AB8" s="119">
        <f t="shared" si="0"/>
        <v>4.1946623260393556E-2</v>
      </c>
    </row>
    <row r="9" spans="1:29" s="121" customFormat="1" ht="12.75" x14ac:dyDescent="0.2">
      <c r="A9" s="113">
        <v>8604972</v>
      </c>
      <c r="B9" s="114">
        <v>8604972</v>
      </c>
      <c r="C9" s="114">
        <v>86049722</v>
      </c>
      <c r="D9" s="114" t="s">
        <v>129</v>
      </c>
      <c r="E9" s="115">
        <v>1632</v>
      </c>
      <c r="F9" s="115">
        <v>1632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4" t="s">
        <v>183</v>
      </c>
      <c r="O9" s="114" t="s">
        <v>168</v>
      </c>
      <c r="P9" s="114" t="s">
        <v>169</v>
      </c>
      <c r="Q9" s="114" t="s">
        <v>170</v>
      </c>
      <c r="R9" s="116">
        <v>54602</v>
      </c>
      <c r="S9" s="114" t="s">
        <v>197</v>
      </c>
      <c r="T9" s="114" t="s">
        <v>169</v>
      </c>
      <c r="U9" s="114" t="s">
        <v>171</v>
      </c>
      <c r="V9" s="116">
        <v>54600</v>
      </c>
      <c r="W9" s="116" t="s">
        <v>198</v>
      </c>
      <c r="X9" s="117">
        <v>1</v>
      </c>
      <c r="Y9" s="118">
        <v>8700000</v>
      </c>
      <c r="Z9" s="118">
        <v>1632</v>
      </c>
      <c r="AA9" s="115">
        <v>0</v>
      </c>
      <c r="AB9" s="119">
        <f t="shared" si="0"/>
        <v>1.8758620689655173E-4</v>
      </c>
    </row>
    <row r="10" spans="1:29" s="121" customFormat="1" ht="12.75" x14ac:dyDescent="0.2">
      <c r="A10" s="113">
        <v>8563995</v>
      </c>
      <c r="B10" s="114">
        <v>8563995</v>
      </c>
      <c r="C10" s="114">
        <v>85639952</v>
      </c>
      <c r="D10" s="114" t="s">
        <v>129</v>
      </c>
      <c r="E10" s="115">
        <v>51650.39</v>
      </c>
      <c r="F10" s="115">
        <v>28600</v>
      </c>
      <c r="G10" s="115">
        <v>0</v>
      </c>
      <c r="H10" s="115">
        <v>0</v>
      </c>
      <c r="I10" s="115">
        <v>5720</v>
      </c>
      <c r="J10" s="115">
        <v>0</v>
      </c>
      <c r="K10" s="115">
        <v>0</v>
      </c>
      <c r="L10" s="115">
        <v>11770.92</v>
      </c>
      <c r="M10" s="115">
        <v>5559.47</v>
      </c>
      <c r="N10" s="114" t="s">
        <v>177</v>
      </c>
      <c r="O10" s="114" t="s">
        <v>168</v>
      </c>
      <c r="P10" s="114" t="s">
        <v>169</v>
      </c>
      <c r="Q10" s="114" t="s">
        <v>170</v>
      </c>
      <c r="R10" s="116">
        <v>54602</v>
      </c>
      <c r="S10" s="114" t="s">
        <v>199</v>
      </c>
      <c r="T10" s="114" t="s">
        <v>200</v>
      </c>
      <c r="U10" s="114" t="s">
        <v>201</v>
      </c>
      <c r="V10" s="116">
        <v>23405</v>
      </c>
      <c r="W10" s="116" t="s">
        <v>202</v>
      </c>
      <c r="X10" s="117">
        <v>3</v>
      </c>
      <c r="Y10" s="118">
        <v>546954.55000000005</v>
      </c>
      <c r="Z10" s="118">
        <v>34320</v>
      </c>
      <c r="AA10" s="115">
        <v>17330.39</v>
      </c>
      <c r="AB10" s="119">
        <f t="shared" si="0"/>
        <v>9.4432690979533843E-2</v>
      </c>
    </row>
    <row r="11" spans="1:29" s="121" customFormat="1" ht="12.75" x14ac:dyDescent="0.2">
      <c r="A11" s="113">
        <v>8601221</v>
      </c>
      <c r="B11" s="114">
        <v>8601221</v>
      </c>
      <c r="C11" s="114">
        <v>86012212</v>
      </c>
      <c r="D11" s="114" t="s">
        <v>129</v>
      </c>
      <c r="E11" s="115">
        <v>1632</v>
      </c>
      <c r="F11" s="115">
        <v>1632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115">
        <v>0</v>
      </c>
      <c r="M11" s="115">
        <v>0</v>
      </c>
      <c r="N11" s="114" t="s">
        <v>183</v>
      </c>
      <c r="O11" s="114" t="s">
        <v>168</v>
      </c>
      <c r="P11" s="114" t="s">
        <v>169</v>
      </c>
      <c r="Q11" s="114" t="s">
        <v>170</v>
      </c>
      <c r="R11" s="116">
        <v>54602</v>
      </c>
      <c r="S11" s="114" t="s">
        <v>180</v>
      </c>
      <c r="T11" s="114" t="s">
        <v>174</v>
      </c>
      <c r="U11" s="114" t="s">
        <v>175</v>
      </c>
      <c r="V11" s="116">
        <v>2300</v>
      </c>
      <c r="W11" s="116" t="s">
        <v>176</v>
      </c>
      <c r="X11" s="117">
        <v>1</v>
      </c>
      <c r="Y11" s="118">
        <v>175754.84</v>
      </c>
      <c r="Z11" s="118">
        <v>1632</v>
      </c>
      <c r="AA11" s="115">
        <v>0</v>
      </c>
      <c r="AB11" s="119">
        <f t="shared" si="0"/>
        <v>9.2856617775078053E-3</v>
      </c>
    </row>
    <row r="12" spans="1:29" s="121" customFormat="1" ht="12.75" x14ac:dyDescent="0.2">
      <c r="A12" s="113">
        <v>8620555</v>
      </c>
      <c r="B12" s="114">
        <v>8620555</v>
      </c>
      <c r="C12" s="114">
        <v>86205552</v>
      </c>
      <c r="D12" s="114" t="s">
        <v>129</v>
      </c>
      <c r="E12" s="115">
        <v>2142</v>
      </c>
      <c r="F12" s="115">
        <v>2142</v>
      </c>
      <c r="G12" s="115">
        <v>0</v>
      </c>
      <c r="H12" s="115">
        <v>0</v>
      </c>
      <c r="I12" s="115">
        <v>0</v>
      </c>
      <c r="J12" s="115">
        <v>0</v>
      </c>
      <c r="K12" s="115">
        <v>0</v>
      </c>
      <c r="L12" s="115">
        <v>0</v>
      </c>
      <c r="M12" s="115">
        <v>0</v>
      </c>
      <c r="N12" s="114" t="s">
        <v>179</v>
      </c>
      <c r="O12" s="114" t="s">
        <v>168</v>
      </c>
      <c r="P12" s="114" t="s">
        <v>169</v>
      </c>
      <c r="Q12" s="114" t="s">
        <v>170</v>
      </c>
      <c r="R12" s="116">
        <v>54602</v>
      </c>
      <c r="S12" s="114" t="s">
        <v>188</v>
      </c>
      <c r="T12" s="114" t="s">
        <v>172</v>
      </c>
      <c r="U12" s="114" t="s">
        <v>171</v>
      </c>
      <c r="V12" s="116">
        <v>54716</v>
      </c>
      <c r="W12" s="116" t="s">
        <v>173</v>
      </c>
      <c r="X12" s="117">
        <v>1</v>
      </c>
      <c r="Y12" s="118">
        <v>683054.76</v>
      </c>
      <c r="Z12" s="118">
        <v>2142</v>
      </c>
      <c r="AA12" s="115">
        <v>0</v>
      </c>
      <c r="AB12" s="119">
        <f t="shared" si="0"/>
        <v>3.1359125584601738E-3</v>
      </c>
    </row>
    <row r="13" spans="1:29" s="121" customFormat="1" ht="12.75" hidden="1" x14ac:dyDescent="0.2">
      <c r="A13" s="113"/>
      <c r="B13" s="114"/>
      <c r="C13" s="114"/>
      <c r="D13" s="114"/>
      <c r="E13" s="115"/>
      <c r="F13" s="115"/>
      <c r="G13" s="115"/>
      <c r="H13" s="115"/>
      <c r="I13" s="115"/>
      <c r="J13" s="115"/>
      <c r="K13" s="115"/>
      <c r="L13" s="115"/>
      <c r="M13" s="115"/>
      <c r="N13" s="114"/>
      <c r="O13" s="114"/>
      <c r="P13" s="114"/>
      <c r="Q13" s="114"/>
      <c r="R13" s="116"/>
      <c r="S13" s="114"/>
      <c r="T13" s="114"/>
      <c r="U13" s="114"/>
      <c r="V13" s="116"/>
      <c r="W13" s="116"/>
      <c r="X13" s="117"/>
      <c r="Y13" s="118"/>
      <c r="Z13" s="118"/>
      <c r="AA13" s="115"/>
      <c r="AB13" s="119"/>
      <c r="AC13" s="120"/>
    </row>
    <row r="14" spans="1:29" s="121" customFormat="1" ht="12.75" hidden="1" x14ac:dyDescent="0.2">
      <c r="A14" s="113"/>
      <c r="B14" s="114"/>
      <c r="C14" s="114"/>
      <c r="D14" s="114"/>
      <c r="E14" s="115"/>
      <c r="F14" s="115"/>
      <c r="G14" s="115"/>
      <c r="H14" s="115"/>
      <c r="I14" s="115"/>
      <c r="J14" s="115"/>
      <c r="K14" s="115"/>
      <c r="L14" s="115"/>
      <c r="M14" s="115"/>
      <c r="N14" s="114"/>
      <c r="O14" s="114"/>
      <c r="P14" s="114"/>
      <c r="Q14" s="114"/>
      <c r="R14" s="116"/>
      <c r="S14" s="114"/>
      <c r="T14" s="114"/>
      <c r="U14" s="114"/>
      <c r="V14" s="116"/>
      <c r="W14" s="116"/>
      <c r="X14" s="117"/>
      <c r="Y14" s="118"/>
      <c r="Z14" s="118"/>
      <c r="AA14" s="115"/>
      <c r="AB14" s="119"/>
      <c r="AC14" s="120"/>
    </row>
    <row r="15" spans="1:29" s="121" customFormat="1" ht="12.75" hidden="1" x14ac:dyDescent="0.2">
      <c r="A15" s="113"/>
      <c r="B15" s="114"/>
      <c r="C15" s="114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4"/>
      <c r="O15" s="114"/>
      <c r="P15" s="114"/>
      <c r="Q15" s="114"/>
      <c r="R15" s="116"/>
      <c r="S15" s="114"/>
      <c r="T15" s="114"/>
      <c r="U15" s="114"/>
      <c r="V15" s="116"/>
      <c r="W15" s="116"/>
      <c r="X15" s="117"/>
      <c r="Y15" s="118"/>
      <c r="Z15" s="118"/>
      <c r="AA15" s="115"/>
      <c r="AB15" s="119"/>
      <c r="AC15" s="120"/>
    </row>
    <row r="16" spans="1:29" s="121" customFormat="1" ht="12.75" hidden="1" x14ac:dyDescent="0.2">
      <c r="A16" s="113"/>
      <c r="B16" s="114"/>
      <c r="C16" s="114"/>
      <c r="D16" s="114"/>
      <c r="E16" s="115"/>
      <c r="F16" s="115"/>
      <c r="G16" s="115"/>
      <c r="H16" s="115"/>
      <c r="I16" s="115"/>
      <c r="J16" s="115"/>
      <c r="K16" s="115"/>
      <c r="L16" s="115"/>
      <c r="M16" s="115"/>
      <c r="N16" s="114"/>
      <c r="O16" s="114"/>
      <c r="P16" s="114"/>
      <c r="Q16" s="114"/>
      <c r="R16" s="116"/>
      <c r="S16" s="114"/>
      <c r="T16" s="114"/>
      <c r="U16" s="114"/>
      <c r="V16" s="116"/>
      <c r="W16" s="116"/>
      <c r="X16" s="117"/>
      <c r="Y16" s="118"/>
      <c r="Z16" s="118"/>
      <c r="AA16" s="115"/>
      <c r="AB16" s="119"/>
      <c r="AC16" s="120"/>
    </row>
    <row r="17" spans="1:29" s="121" customFormat="1" ht="12.75" hidden="1" x14ac:dyDescent="0.2">
      <c r="A17" s="113"/>
      <c r="B17" s="114"/>
      <c r="C17" s="114"/>
      <c r="D17" s="114"/>
      <c r="E17" s="115"/>
      <c r="F17" s="115"/>
      <c r="G17" s="115"/>
      <c r="H17" s="115"/>
      <c r="I17" s="115"/>
      <c r="J17" s="115"/>
      <c r="K17" s="115"/>
      <c r="L17" s="115"/>
      <c r="M17" s="115"/>
      <c r="N17" s="114"/>
      <c r="O17" s="114"/>
      <c r="P17" s="114"/>
      <c r="Q17" s="114"/>
      <c r="R17" s="116"/>
      <c r="S17" s="114"/>
      <c r="T17" s="114"/>
      <c r="U17" s="114"/>
      <c r="V17" s="116"/>
      <c r="W17" s="116"/>
      <c r="X17" s="117"/>
      <c r="Y17" s="118"/>
      <c r="Z17" s="118"/>
      <c r="AA17" s="115"/>
      <c r="AB17" s="119"/>
      <c r="AC17" s="120"/>
    </row>
    <row r="18" spans="1:29" s="121" customFormat="1" ht="12.75" hidden="1" x14ac:dyDescent="0.2">
      <c r="A18" s="113"/>
      <c r="B18" s="114"/>
      <c r="C18" s="114"/>
      <c r="D18" s="114"/>
      <c r="E18" s="115"/>
      <c r="F18" s="115"/>
      <c r="G18" s="115"/>
      <c r="H18" s="115"/>
      <c r="I18" s="115"/>
      <c r="J18" s="115"/>
      <c r="K18" s="115"/>
      <c r="L18" s="115"/>
      <c r="M18" s="115"/>
      <c r="N18" s="114"/>
      <c r="O18" s="114"/>
      <c r="P18" s="114"/>
      <c r="Q18" s="114"/>
      <c r="R18" s="116"/>
      <c r="S18" s="114"/>
      <c r="T18" s="114"/>
      <c r="U18" s="114"/>
      <c r="V18" s="116"/>
      <c r="W18" s="116"/>
      <c r="X18" s="117"/>
      <c r="Y18" s="118"/>
      <c r="Z18" s="118"/>
      <c r="AA18" s="115"/>
      <c r="AB18" s="119"/>
      <c r="AC18" s="120"/>
    </row>
    <row r="19" spans="1:29" s="121" customFormat="1" ht="12.75" hidden="1" x14ac:dyDescent="0.2">
      <c r="A19" s="113"/>
      <c r="B19" s="114"/>
      <c r="C19" s="114"/>
      <c r="D19" s="114"/>
      <c r="E19" s="115"/>
      <c r="F19" s="115"/>
      <c r="G19" s="115"/>
      <c r="H19" s="115"/>
      <c r="I19" s="115"/>
      <c r="J19" s="115"/>
      <c r="K19" s="115"/>
      <c r="L19" s="115"/>
      <c r="M19" s="115"/>
      <c r="N19" s="114"/>
      <c r="O19" s="114"/>
      <c r="P19" s="114"/>
      <c r="Q19" s="114"/>
      <c r="R19" s="116"/>
      <c r="S19" s="114"/>
      <c r="T19" s="114"/>
      <c r="U19" s="114"/>
      <c r="V19" s="116"/>
      <c r="W19" s="116"/>
      <c r="X19" s="117"/>
      <c r="Y19" s="118"/>
      <c r="Z19" s="118"/>
      <c r="AA19" s="115"/>
      <c r="AB19" s="119"/>
      <c r="AC19" s="120"/>
    </row>
    <row r="20" spans="1:29" s="121" customFormat="1" ht="12.75" hidden="1" x14ac:dyDescent="0.2">
      <c r="A20" s="113"/>
      <c r="B20" s="114"/>
      <c r="C20" s="114"/>
      <c r="D20" s="114"/>
      <c r="E20" s="115"/>
      <c r="F20" s="115"/>
      <c r="G20" s="115"/>
      <c r="H20" s="115"/>
      <c r="I20" s="115"/>
      <c r="J20" s="115"/>
      <c r="K20" s="115"/>
      <c r="L20" s="115"/>
      <c r="M20" s="115"/>
      <c r="N20" s="114"/>
      <c r="O20" s="114"/>
      <c r="P20" s="114"/>
      <c r="Q20" s="114"/>
      <c r="R20" s="116"/>
      <c r="S20" s="114"/>
      <c r="T20" s="114"/>
      <c r="U20" s="114"/>
      <c r="V20" s="116"/>
      <c r="W20" s="116"/>
      <c r="X20" s="117"/>
      <c r="Y20" s="118"/>
      <c r="Z20" s="118"/>
      <c r="AA20" s="115"/>
      <c r="AB20" s="119"/>
      <c r="AC20" s="120"/>
    </row>
    <row r="21" spans="1:29" s="121" customFormat="1" ht="12.75" hidden="1" x14ac:dyDescent="0.2">
      <c r="A21" s="113"/>
      <c r="B21" s="114"/>
      <c r="C21" s="114"/>
      <c r="D21" s="114"/>
      <c r="E21" s="115"/>
      <c r="F21" s="115"/>
      <c r="G21" s="115"/>
      <c r="H21" s="115"/>
      <c r="I21" s="115"/>
      <c r="J21" s="115"/>
      <c r="K21" s="115"/>
      <c r="L21" s="115"/>
      <c r="M21" s="115"/>
      <c r="N21" s="114"/>
      <c r="O21" s="114"/>
      <c r="P21" s="114"/>
      <c r="Q21" s="114"/>
      <c r="R21" s="116"/>
      <c r="S21" s="114"/>
      <c r="T21" s="114"/>
      <c r="U21" s="114"/>
      <c r="V21" s="116"/>
      <c r="W21" s="116"/>
      <c r="X21" s="117"/>
      <c r="Y21" s="118"/>
      <c r="Z21" s="118"/>
      <c r="AA21" s="115"/>
      <c r="AB21" s="119"/>
      <c r="AC21" s="120"/>
    </row>
    <row r="22" spans="1:29" s="121" customFormat="1" ht="12.75" hidden="1" x14ac:dyDescent="0.2">
      <c r="A22" s="113"/>
      <c r="B22" s="114"/>
      <c r="C22" s="114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4"/>
      <c r="O22" s="114"/>
      <c r="P22" s="114"/>
      <c r="Q22" s="114"/>
      <c r="R22" s="116"/>
      <c r="S22" s="114"/>
      <c r="T22" s="114"/>
      <c r="U22" s="114"/>
      <c r="V22" s="116"/>
      <c r="W22" s="116"/>
      <c r="X22" s="117"/>
      <c r="Y22" s="118"/>
      <c r="Z22" s="118"/>
      <c r="AA22" s="115"/>
      <c r="AB22" s="119"/>
      <c r="AC22" s="120"/>
    </row>
    <row r="23" spans="1:29" s="121" customFormat="1" ht="12.75" hidden="1" x14ac:dyDescent="0.2">
      <c r="A23" s="113"/>
      <c r="B23" s="114"/>
      <c r="C23" s="114"/>
      <c r="D23" s="114"/>
      <c r="E23" s="115"/>
      <c r="F23" s="115"/>
      <c r="G23" s="115"/>
      <c r="H23" s="115"/>
      <c r="I23" s="115"/>
      <c r="J23" s="115"/>
      <c r="K23" s="115"/>
      <c r="L23" s="115"/>
      <c r="M23" s="115"/>
      <c r="N23" s="114"/>
      <c r="O23" s="114"/>
      <c r="P23" s="114"/>
      <c r="Q23" s="114"/>
      <c r="R23" s="116"/>
      <c r="S23" s="114"/>
      <c r="T23" s="114"/>
      <c r="U23" s="114"/>
      <c r="V23" s="116"/>
      <c r="W23" s="116"/>
      <c r="X23" s="117"/>
      <c r="Y23" s="118"/>
      <c r="Z23" s="118"/>
      <c r="AA23" s="115"/>
      <c r="AB23" s="119"/>
      <c r="AC23" s="120"/>
    </row>
    <row r="24" spans="1:29" s="121" customFormat="1" ht="12.75" hidden="1" x14ac:dyDescent="0.2">
      <c r="A24" s="113"/>
      <c r="B24" s="114"/>
      <c r="C24" s="114"/>
      <c r="D24" s="114"/>
      <c r="E24" s="115"/>
      <c r="F24" s="115"/>
      <c r="G24" s="115"/>
      <c r="H24" s="115"/>
      <c r="I24" s="115"/>
      <c r="J24" s="115"/>
      <c r="K24" s="115"/>
      <c r="L24" s="115"/>
      <c r="M24" s="115"/>
      <c r="N24" s="114"/>
      <c r="O24" s="114"/>
      <c r="P24" s="114"/>
      <c r="Q24" s="114"/>
      <c r="R24" s="116"/>
      <c r="S24" s="114"/>
      <c r="T24" s="114"/>
      <c r="U24" s="114"/>
      <c r="V24" s="116"/>
      <c r="W24" s="116"/>
      <c r="X24" s="117"/>
      <c r="Y24" s="118"/>
      <c r="Z24" s="118"/>
      <c r="AA24" s="115"/>
      <c r="AB24" s="119"/>
      <c r="AC24" s="120"/>
    </row>
    <row r="25" spans="1:29" s="121" customFormat="1" ht="12.75" hidden="1" x14ac:dyDescent="0.2">
      <c r="A25" s="113"/>
      <c r="B25" s="114"/>
      <c r="C25" s="114"/>
      <c r="D25" s="114"/>
      <c r="E25" s="115"/>
      <c r="F25" s="115"/>
      <c r="G25" s="115"/>
      <c r="H25" s="115"/>
      <c r="I25" s="115"/>
      <c r="J25" s="115"/>
      <c r="K25" s="115"/>
      <c r="L25" s="115"/>
      <c r="M25" s="115"/>
      <c r="N25" s="114"/>
      <c r="O25" s="114"/>
      <c r="P25" s="114"/>
      <c r="Q25" s="114"/>
      <c r="R25" s="116"/>
      <c r="S25" s="114"/>
      <c r="T25" s="114"/>
      <c r="U25" s="114"/>
      <c r="V25" s="116"/>
      <c r="W25" s="116"/>
      <c r="X25" s="117"/>
      <c r="Y25" s="118"/>
      <c r="Z25" s="118"/>
      <c r="AA25" s="115"/>
      <c r="AB25" s="119"/>
      <c r="AC25" s="120"/>
    </row>
    <row r="26" spans="1:29" s="121" customFormat="1" ht="12.75" hidden="1" x14ac:dyDescent="0.2">
      <c r="A26" s="113"/>
      <c r="B26" s="114"/>
      <c r="C26" s="114"/>
      <c r="D26" s="114"/>
      <c r="E26" s="115"/>
      <c r="F26" s="115"/>
      <c r="G26" s="115"/>
      <c r="H26" s="115"/>
      <c r="I26" s="115"/>
      <c r="J26" s="115"/>
      <c r="K26" s="115"/>
      <c r="L26" s="115"/>
      <c r="M26" s="115"/>
      <c r="N26" s="114"/>
      <c r="O26" s="114"/>
      <c r="P26" s="114"/>
      <c r="Q26" s="114"/>
      <c r="R26" s="116"/>
      <c r="S26" s="114"/>
      <c r="T26" s="114"/>
      <c r="U26" s="114"/>
      <c r="V26" s="116"/>
      <c r="W26" s="116"/>
      <c r="X26" s="117"/>
      <c r="Y26" s="118"/>
      <c r="Z26" s="118"/>
      <c r="AA26" s="115"/>
      <c r="AB26" s="119"/>
      <c r="AC26" s="120"/>
    </row>
    <row r="27" spans="1:29" s="121" customFormat="1" ht="12.75" hidden="1" x14ac:dyDescent="0.2">
      <c r="A27" s="113"/>
      <c r="B27" s="114"/>
      <c r="C27" s="114"/>
      <c r="D27" s="114"/>
      <c r="E27" s="115"/>
      <c r="F27" s="115"/>
      <c r="G27" s="115"/>
      <c r="H27" s="115"/>
      <c r="I27" s="115"/>
      <c r="J27" s="115"/>
      <c r="K27" s="115"/>
      <c r="L27" s="115"/>
      <c r="M27" s="115"/>
      <c r="N27" s="114"/>
      <c r="O27" s="114"/>
      <c r="P27" s="114"/>
      <c r="Q27" s="114"/>
      <c r="R27" s="116"/>
      <c r="S27" s="114"/>
      <c r="T27" s="114"/>
      <c r="U27" s="114"/>
      <c r="V27" s="116"/>
      <c r="W27" s="116"/>
      <c r="X27" s="117"/>
      <c r="Y27" s="118"/>
      <c r="Z27" s="118"/>
      <c r="AA27" s="115"/>
      <c r="AB27" s="119"/>
    </row>
    <row r="28" spans="1:29" s="121" customFormat="1" ht="12.75" hidden="1" x14ac:dyDescent="0.2">
      <c r="A28" s="113"/>
      <c r="B28" s="114"/>
      <c r="C28" s="114"/>
      <c r="D28" s="114"/>
      <c r="E28" s="115"/>
      <c r="F28" s="115"/>
      <c r="G28" s="115"/>
      <c r="H28" s="115"/>
      <c r="I28" s="115"/>
      <c r="J28" s="115"/>
      <c r="K28" s="115"/>
      <c r="L28" s="115"/>
      <c r="M28" s="115"/>
      <c r="N28" s="114"/>
      <c r="O28" s="114"/>
      <c r="P28" s="114"/>
      <c r="Q28" s="114"/>
      <c r="R28" s="116"/>
      <c r="S28" s="114"/>
      <c r="T28" s="114"/>
      <c r="U28" s="114"/>
      <c r="V28" s="116"/>
      <c r="W28" s="116"/>
      <c r="X28" s="117"/>
      <c r="Y28" s="118"/>
      <c r="Z28" s="118"/>
      <c r="AA28" s="115"/>
      <c r="AB28" s="119"/>
    </row>
    <row r="29" spans="1:29" s="121" customFormat="1" ht="12.75" hidden="1" x14ac:dyDescent="0.2">
      <c r="A29" s="113"/>
      <c r="B29" s="114"/>
      <c r="C29" s="114"/>
      <c r="D29" s="114"/>
      <c r="E29" s="115"/>
      <c r="F29" s="115"/>
      <c r="G29" s="115"/>
      <c r="H29" s="115"/>
      <c r="I29" s="115"/>
      <c r="J29" s="115"/>
      <c r="K29" s="115"/>
      <c r="L29" s="115"/>
      <c r="M29" s="115"/>
      <c r="N29" s="114"/>
      <c r="O29" s="114"/>
      <c r="P29" s="114"/>
      <c r="Q29" s="114"/>
      <c r="R29" s="116"/>
      <c r="S29" s="114"/>
      <c r="T29" s="114"/>
      <c r="U29" s="114"/>
      <c r="V29" s="116"/>
      <c r="W29" s="116"/>
      <c r="X29" s="117"/>
      <c r="Y29" s="118"/>
      <c r="Z29" s="118"/>
      <c r="AA29" s="115"/>
      <c r="AB29" s="119"/>
    </row>
    <row r="30" spans="1:29" s="121" customFormat="1" ht="12.75" hidden="1" x14ac:dyDescent="0.2">
      <c r="A30" s="113"/>
      <c r="B30" s="114"/>
      <c r="C30" s="114"/>
      <c r="D30" s="114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4"/>
      <c r="P30" s="114"/>
      <c r="Q30" s="114"/>
      <c r="R30" s="116"/>
      <c r="S30" s="114"/>
      <c r="T30" s="114"/>
      <c r="U30" s="114"/>
      <c r="V30" s="116"/>
      <c r="W30" s="116"/>
      <c r="X30" s="117"/>
      <c r="Y30" s="118"/>
      <c r="Z30" s="118"/>
      <c r="AA30" s="115"/>
      <c r="AB30" s="119"/>
    </row>
    <row r="31" spans="1:29" s="121" customFormat="1" ht="12.75" hidden="1" x14ac:dyDescent="0.2">
      <c r="A31" s="113"/>
      <c r="B31" s="114"/>
      <c r="C31" s="114"/>
      <c r="D31" s="114"/>
      <c r="E31" s="115"/>
      <c r="F31" s="115"/>
      <c r="G31" s="115"/>
      <c r="H31" s="115"/>
      <c r="I31" s="115"/>
      <c r="J31" s="115"/>
      <c r="K31" s="115"/>
      <c r="L31" s="115"/>
      <c r="M31" s="115"/>
      <c r="N31" s="114"/>
      <c r="O31" s="114"/>
      <c r="P31" s="114"/>
      <c r="Q31" s="114"/>
      <c r="R31" s="116"/>
      <c r="S31" s="114"/>
      <c r="T31" s="114"/>
      <c r="U31" s="114"/>
      <c r="V31" s="116"/>
      <c r="W31" s="116"/>
      <c r="X31" s="117"/>
      <c r="Y31" s="118"/>
      <c r="Z31" s="118"/>
      <c r="AA31" s="115"/>
      <c r="AB31" s="119"/>
    </row>
    <row r="32" spans="1:29" s="121" customFormat="1" ht="12.75" hidden="1" x14ac:dyDescent="0.2">
      <c r="A32" s="113"/>
      <c r="B32" s="114"/>
      <c r="C32" s="114"/>
      <c r="D32" s="114"/>
      <c r="E32" s="115"/>
      <c r="F32" s="115"/>
      <c r="G32" s="115"/>
      <c r="H32" s="115"/>
      <c r="I32" s="115"/>
      <c r="J32" s="115"/>
      <c r="K32" s="115"/>
      <c r="L32" s="115"/>
      <c r="M32" s="115"/>
      <c r="N32" s="114"/>
      <c r="O32" s="114"/>
      <c r="P32" s="114"/>
      <c r="Q32" s="114"/>
      <c r="R32" s="116"/>
      <c r="S32" s="114"/>
      <c r="T32" s="114"/>
      <c r="U32" s="114"/>
      <c r="V32" s="116"/>
      <c r="W32" s="116"/>
      <c r="X32" s="117"/>
      <c r="Y32" s="118"/>
      <c r="Z32" s="118"/>
      <c r="AA32" s="115"/>
      <c r="AB32" s="119"/>
    </row>
    <row r="33" spans="1:28" s="121" customFormat="1" ht="12.75" hidden="1" x14ac:dyDescent="0.2">
      <c r="A33" s="113"/>
      <c r="B33" s="114"/>
      <c r="C33" s="114"/>
      <c r="D33" s="114"/>
      <c r="E33" s="115"/>
      <c r="F33" s="115"/>
      <c r="G33" s="115"/>
      <c r="H33" s="115"/>
      <c r="I33" s="115"/>
      <c r="J33" s="115"/>
      <c r="K33" s="115"/>
      <c r="L33" s="115"/>
      <c r="M33" s="115"/>
      <c r="N33" s="114"/>
      <c r="O33" s="114"/>
      <c r="P33" s="114"/>
      <c r="Q33" s="114"/>
      <c r="R33" s="116"/>
      <c r="S33" s="114"/>
      <c r="T33" s="114"/>
      <c r="U33" s="114"/>
      <c r="V33" s="116"/>
      <c r="W33" s="116"/>
      <c r="X33" s="117"/>
      <c r="Y33" s="118"/>
      <c r="Z33" s="118"/>
      <c r="AA33" s="115"/>
      <c r="AB33" s="119"/>
    </row>
    <row r="34" spans="1:28" s="121" customFormat="1" ht="12.75" hidden="1" x14ac:dyDescent="0.2">
      <c r="A34" s="113"/>
      <c r="B34" s="114"/>
      <c r="C34" s="114"/>
      <c r="D34" s="114"/>
      <c r="E34" s="115"/>
      <c r="F34" s="115"/>
      <c r="G34" s="115"/>
      <c r="H34" s="115"/>
      <c r="I34" s="115"/>
      <c r="J34" s="115"/>
      <c r="K34" s="115"/>
      <c r="L34" s="115"/>
      <c r="M34" s="115"/>
      <c r="N34" s="114"/>
      <c r="O34" s="114"/>
      <c r="P34" s="114"/>
      <c r="Q34" s="114"/>
      <c r="R34" s="116"/>
      <c r="S34" s="114"/>
      <c r="T34" s="114"/>
      <c r="U34" s="114"/>
      <c r="V34" s="116"/>
      <c r="W34" s="116"/>
      <c r="X34" s="117"/>
      <c r="Y34" s="118"/>
      <c r="Z34" s="118"/>
      <c r="AA34" s="115"/>
      <c r="AB34" s="119"/>
    </row>
    <row r="35" spans="1:28" s="19" customFormat="1" ht="12.75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/>
    </row>
    <row r="36" spans="1:28" s="19" customFormat="1" ht="12.75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/>
    </row>
    <row r="37" spans="1:28" s="19" customFormat="1" ht="12.75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/>
    </row>
    <row r="38" spans="1:28" s="19" customFormat="1" ht="12.75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/>
    </row>
    <row r="39" spans="1:28" s="19" customFormat="1" ht="12.75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/>
    </row>
    <row r="40" spans="1:28" s="19" customFormat="1" ht="12.75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/>
    </row>
    <row r="41" spans="1:28" s="19" customFormat="1" ht="12.75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/>
    </row>
    <row r="42" spans="1:28" s="19" customFormat="1" ht="12.75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/>
    </row>
    <row r="43" spans="1:28" s="19" customFormat="1" ht="12.75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/>
    </row>
    <row r="44" spans="1:28" s="19" customFormat="1" ht="12.75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/>
    </row>
    <row r="45" spans="1:28" s="19" customFormat="1" ht="12.75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/>
    </row>
    <row r="46" spans="1:28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 t="e">
        <f t="shared" ref="AB28:AB59" si="1">+Z46/Y46</f>
        <v>#DIV/0!</v>
      </c>
    </row>
    <row r="47" spans="1:28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 t="e">
        <f t="shared" si="1"/>
        <v>#DIV/0!</v>
      </c>
    </row>
    <row r="48" spans="1:28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si="1"/>
        <v>#DIV/0!</v>
      </c>
    </row>
    <row r="49" spans="1:28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1"/>
        <v>#DIV/0!</v>
      </c>
    </row>
    <row r="50" spans="1:28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1"/>
        <v>#DIV/0!</v>
      </c>
    </row>
    <row r="51" spans="1:28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ref="AB60:AB66" si="2">+Z60/Y60</f>
        <v>#DIV/0!</v>
      </c>
    </row>
    <row r="61" spans="1:28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2"/>
        <v>#DIV/0!</v>
      </c>
    </row>
    <row r="62" spans="1:28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2"/>
        <v>#DIV/0!</v>
      </c>
    </row>
    <row r="63" spans="1:28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2"/>
        <v>#DIV/0!</v>
      </c>
    </row>
    <row r="64" spans="1:28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2"/>
        <v>#DIV/0!</v>
      </c>
    </row>
    <row r="65" spans="1:28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2"/>
        <v>#DIV/0!</v>
      </c>
    </row>
    <row r="66" spans="1:28" ht="13.5" thickBot="1" x14ac:dyDescent="0.25">
      <c r="A66" s="71"/>
      <c r="B66" s="72"/>
      <c r="C66" s="72"/>
      <c r="D66" s="72"/>
      <c r="E66" s="73"/>
      <c r="F66" s="73"/>
      <c r="G66" s="73"/>
      <c r="H66" s="73"/>
      <c r="I66" s="73"/>
      <c r="J66" s="73"/>
      <c r="K66" s="73"/>
      <c r="L66" s="73"/>
      <c r="M66" s="73"/>
      <c r="N66" s="72"/>
      <c r="O66" s="72"/>
      <c r="P66" s="72"/>
      <c r="Q66" s="72"/>
      <c r="R66" s="74"/>
      <c r="S66" s="72"/>
      <c r="T66" s="72"/>
      <c r="U66" s="72"/>
      <c r="V66" s="74"/>
      <c r="W66" s="74"/>
      <c r="X66" s="74"/>
      <c r="Y66" s="75">
        <f>SUM(Y3:Y65)</f>
        <v>12481206.020000001</v>
      </c>
      <c r="Z66" s="75">
        <f>SUM(Z3:Z65)</f>
        <v>86272</v>
      </c>
      <c r="AA66" s="75">
        <f>SUM(AA3:AA65)</f>
        <v>21179.35</v>
      </c>
      <c r="AB66" s="5">
        <f t="shared" si="2"/>
        <v>6.9121525485403368E-3</v>
      </c>
    </row>
    <row r="67" spans="1:28" ht="21" customHeight="1" thickBot="1" x14ac:dyDescent="0.25">
      <c r="A67" s="76"/>
      <c r="B67" s="7"/>
      <c r="C67" s="7"/>
      <c r="D67" s="7"/>
      <c r="E67" s="77"/>
      <c r="F67" s="77"/>
      <c r="G67" s="77"/>
      <c r="H67" s="77"/>
      <c r="I67" s="77"/>
      <c r="J67" s="77"/>
      <c r="K67" s="77"/>
      <c r="L67" s="77"/>
      <c r="M67" s="77"/>
      <c r="N67" s="7"/>
      <c r="O67" s="7"/>
      <c r="P67" s="7"/>
      <c r="Q67" s="7"/>
      <c r="R67" s="76"/>
      <c r="S67" s="78"/>
      <c r="T67" s="79"/>
      <c r="U67" s="79"/>
      <c r="V67" s="80"/>
      <c r="W67" s="81"/>
      <c r="X67" s="81"/>
      <c r="Y67" s="82"/>
      <c r="Z67" s="77"/>
      <c r="AA67" s="77"/>
      <c r="AB67" s="83"/>
    </row>
    <row r="68" spans="1:28" ht="15.75" customHeight="1" x14ac:dyDescent="0.2">
      <c r="A68" s="84"/>
      <c r="B68" s="11"/>
      <c r="C68" s="11"/>
      <c r="D68" s="11"/>
      <c r="E68" s="85"/>
      <c r="F68" s="85"/>
      <c r="G68" s="85"/>
      <c r="H68" s="85"/>
      <c r="I68" s="85"/>
      <c r="J68" s="85"/>
      <c r="K68" s="85"/>
      <c r="L68" s="85"/>
      <c r="M68" s="85"/>
      <c r="N68" s="11"/>
      <c r="O68" s="11"/>
      <c r="P68" s="11"/>
      <c r="Q68" s="11"/>
      <c r="R68" s="84"/>
      <c r="S68" s="11"/>
      <c r="T68" s="86"/>
      <c r="U68" s="87" t="s">
        <v>28</v>
      </c>
      <c r="V68" s="87" t="s">
        <v>29</v>
      </c>
      <c r="W68" s="87"/>
      <c r="X68" s="87"/>
      <c r="Y68" s="87"/>
      <c r="Z68" s="88" t="s">
        <v>30</v>
      </c>
      <c r="AA68" s="89"/>
      <c r="AB68" s="90"/>
    </row>
    <row r="69" spans="1:28" ht="21" customHeight="1" x14ac:dyDescent="0.2">
      <c r="A69" s="84"/>
      <c r="B69" s="11"/>
      <c r="C69" s="11"/>
      <c r="D69" s="11"/>
      <c r="E69" s="85"/>
      <c r="F69" s="85"/>
      <c r="G69" s="85"/>
      <c r="H69" s="85"/>
      <c r="I69" s="85"/>
      <c r="J69" s="85"/>
      <c r="K69" s="85"/>
      <c r="L69" s="85"/>
      <c r="M69" s="85"/>
      <c r="N69" s="11"/>
      <c r="O69" s="11"/>
      <c r="P69" s="11"/>
      <c r="Q69" s="11"/>
      <c r="R69" s="84"/>
      <c r="S69" s="11"/>
      <c r="T69" s="91" t="s">
        <v>31</v>
      </c>
      <c r="U69" s="92">
        <f>+Z66</f>
        <v>86272</v>
      </c>
      <c r="V69" s="92">
        <f>+AA66</f>
        <v>21179.35</v>
      </c>
      <c r="W69" s="92"/>
      <c r="X69" s="92"/>
      <c r="Y69" s="93"/>
      <c r="Z69" s="94">
        <f>V69+U69</f>
        <v>107451.35</v>
      </c>
      <c r="AA69" s="89"/>
      <c r="AB69" s="90"/>
    </row>
    <row r="70" spans="1:28" ht="21" customHeight="1" x14ac:dyDescent="0.2">
      <c r="A70" s="84"/>
      <c r="B70" s="11"/>
      <c r="C70" s="11"/>
      <c r="D70" s="11"/>
      <c r="E70" s="85"/>
      <c r="F70" s="85"/>
      <c r="G70" s="85"/>
      <c r="H70" s="85"/>
      <c r="I70" s="85"/>
      <c r="J70" s="85"/>
      <c r="K70" s="85"/>
      <c r="L70" s="85"/>
      <c r="M70" s="85"/>
      <c r="N70" s="11"/>
      <c r="O70" s="11"/>
      <c r="P70" s="11"/>
      <c r="Q70" s="11"/>
      <c r="R70" s="84"/>
      <c r="S70" s="11"/>
      <c r="T70" s="91" t="s">
        <v>32</v>
      </c>
      <c r="U70" s="92">
        <f>U69*16%</f>
        <v>13803.52</v>
      </c>
      <c r="V70" s="92">
        <f>V69*16%</f>
        <v>3388.6959999999999</v>
      </c>
      <c r="W70" s="92"/>
      <c r="X70" s="92"/>
      <c r="Y70" s="93"/>
      <c r="Z70" s="94">
        <f>V70+U70</f>
        <v>17192.216</v>
      </c>
      <c r="AA70" s="89"/>
      <c r="AB70" s="90"/>
    </row>
    <row r="71" spans="1:28" ht="21" customHeight="1" x14ac:dyDescent="0.2">
      <c r="A71" s="84"/>
      <c r="B71" s="11"/>
      <c r="C71" s="11"/>
      <c r="D71" s="11"/>
      <c r="E71" s="85"/>
      <c r="F71" s="85"/>
      <c r="G71" s="85"/>
      <c r="H71" s="85"/>
      <c r="I71" s="85"/>
      <c r="J71" s="85"/>
      <c r="K71" s="85"/>
      <c r="L71" s="85"/>
      <c r="M71" s="85"/>
      <c r="N71" s="11"/>
      <c r="O71" s="11"/>
      <c r="P71" s="11"/>
      <c r="Q71" s="11"/>
      <c r="R71" s="84"/>
      <c r="S71" s="11"/>
      <c r="T71" s="91" t="s">
        <v>33</v>
      </c>
      <c r="U71" s="92">
        <f>U69+U70</f>
        <v>100075.52</v>
      </c>
      <c r="V71" s="92">
        <f>V69+V70</f>
        <v>24568.045999999998</v>
      </c>
      <c r="W71" s="92"/>
      <c r="X71" s="92"/>
      <c r="Y71" s="93"/>
      <c r="Z71" s="94">
        <f>V71+U71</f>
        <v>124643.56600000001</v>
      </c>
      <c r="AA71" s="89"/>
      <c r="AB71" s="90"/>
    </row>
    <row r="72" spans="1:28" ht="21" customHeight="1" x14ac:dyDescent="0.2">
      <c r="A72" s="84"/>
      <c r="B72" s="11"/>
      <c r="C72" s="11"/>
      <c r="D72" s="11"/>
      <c r="E72" s="85"/>
      <c r="F72" s="85"/>
      <c r="G72" s="85"/>
      <c r="H72" s="85"/>
      <c r="I72" s="85"/>
      <c r="J72" s="85"/>
      <c r="K72" s="85"/>
      <c r="L72" s="85"/>
      <c r="M72" s="85"/>
      <c r="N72" s="11"/>
      <c r="O72" s="11"/>
      <c r="P72" s="11"/>
      <c r="Q72" s="11"/>
      <c r="R72" s="84"/>
      <c r="S72" s="11"/>
      <c r="T72" s="91" t="s">
        <v>34</v>
      </c>
      <c r="U72" s="92">
        <f>U69*4%</f>
        <v>3450.88</v>
      </c>
      <c r="V72" s="93"/>
      <c r="W72" s="93"/>
      <c r="X72" s="93"/>
      <c r="Y72" s="93"/>
      <c r="Z72" s="94">
        <f>U72</f>
        <v>3450.88</v>
      </c>
      <c r="AA72" s="89"/>
      <c r="AB72" s="90"/>
    </row>
    <row r="73" spans="1:28" ht="21" customHeight="1" thickBot="1" x14ac:dyDescent="0.25">
      <c r="A73" s="84"/>
      <c r="B73" s="11"/>
      <c r="C73" s="11"/>
      <c r="D73" s="11"/>
      <c r="E73" s="85"/>
      <c r="F73" s="85"/>
      <c r="G73" s="85"/>
      <c r="H73" s="85"/>
      <c r="I73" s="85"/>
      <c r="J73" s="85"/>
      <c r="K73" s="85"/>
      <c r="L73" s="85"/>
      <c r="M73" s="85"/>
      <c r="N73" s="11"/>
      <c r="O73" s="11"/>
      <c r="P73" s="11"/>
      <c r="Q73" s="11"/>
      <c r="R73" s="84"/>
      <c r="S73" s="11"/>
      <c r="T73" s="95" t="s">
        <v>35</v>
      </c>
      <c r="U73" s="96">
        <f>U71-U72</f>
        <v>96624.639999999999</v>
      </c>
      <c r="V73" s="97"/>
      <c r="W73" s="97"/>
      <c r="X73" s="97"/>
      <c r="Y73" s="97"/>
      <c r="Z73" s="98">
        <f>Z71-Z72</f>
        <v>121192.686</v>
      </c>
      <c r="AA73" s="89"/>
      <c r="AB73" s="90"/>
    </row>
    <row r="74" spans="1:28" ht="21" customHeight="1" x14ac:dyDescent="0.2">
      <c r="A74" s="84"/>
      <c r="B74" s="11"/>
      <c r="C74" s="11"/>
      <c r="D74" s="11"/>
      <c r="E74" s="85"/>
      <c r="F74" s="85"/>
      <c r="G74" s="85"/>
      <c r="H74" s="85"/>
      <c r="I74" s="85"/>
      <c r="J74" s="85"/>
      <c r="K74" s="85"/>
      <c r="L74" s="85"/>
      <c r="M74" s="85"/>
      <c r="N74" s="11"/>
      <c r="O74" s="11"/>
      <c r="P74" s="11"/>
      <c r="Q74" s="11"/>
      <c r="R74" s="84"/>
      <c r="S74" s="11"/>
      <c r="T74" s="11"/>
      <c r="U74" s="11"/>
      <c r="V74" s="84"/>
      <c r="W74" s="84"/>
      <c r="X74" s="84"/>
      <c r="Y74" s="85"/>
      <c r="Z74" s="85"/>
      <c r="AA74" s="85"/>
      <c r="AB74" s="99"/>
    </row>
    <row r="75" spans="1:28" ht="21" customHeight="1" x14ac:dyDescent="0.2">
      <c r="A75" s="84"/>
      <c r="B75" s="11"/>
      <c r="C75" s="11"/>
      <c r="D75" s="11"/>
      <c r="E75" s="85"/>
      <c r="F75" s="85"/>
      <c r="G75" s="85"/>
      <c r="H75" s="85"/>
      <c r="I75" s="85"/>
      <c r="J75" s="85"/>
      <c r="K75" s="85"/>
      <c r="L75" s="85"/>
      <c r="M75" s="85"/>
      <c r="N75" s="11"/>
      <c r="O75" s="11"/>
      <c r="P75" s="11"/>
      <c r="Q75" s="11"/>
      <c r="R75" s="84"/>
      <c r="S75" s="11"/>
      <c r="T75" s="11"/>
      <c r="U75" s="11"/>
      <c r="V75" s="84"/>
      <c r="W75" s="84"/>
      <c r="X75" s="84"/>
      <c r="Y75" s="85"/>
      <c r="Z75" s="85"/>
      <c r="AA75" s="85"/>
      <c r="AB75" s="100"/>
    </row>
    <row r="76" spans="1:28" ht="21" customHeight="1" x14ac:dyDescent="0.2">
      <c r="A76" s="84"/>
      <c r="B76" s="11"/>
      <c r="C76" s="11"/>
      <c r="D76" s="11"/>
      <c r="E76" s="85"/>
      <c r="F76" s="85"/>
      <c r="G76" s="85"/>
      <c r="H76" s="85"/>
      <c r="I76" s="85"/>
      <c r="J76" s="85"/>
      <c r="K76" s="85"/>
      <c r="L76" s="85"/>
      <c r="M76" s="85"/>
      <c r="N76" s="11"/>
      <c r="O76" s="11"/>
      <c r="P76" s="11"/>
      <c r="Q76" s="11"/>
      <c r="R76" s="84"/>
      <c r="S76" s="11"/>
      <c r="T76" s="11"/>
      <c r="U76" s="11"/>
      <c r="V76" s="84"/>
      <c r="W76" s="84"/>
      <c r="X76" s="84"/>
      <c r="Y76" s="85"/>
      <c r="Z76" s="85"/>
      <c r="AA76" s="85"/>
      <c r="AB76" s="100"/>
    </row>
    <row r="77" spans="1:28" ht="21" customHeight="1" x14ac:dyDescent="0.2">
      <c r="A77" s="84"/>
      <c r="B77" s="11"/>
      <c r="C77" s="11"/>
      <c r="D77" s="11"/>
      <c r="E77" s="85"/>
      <c r="F77" s="85"/>
      <c r="G77" s="85"/>
      <c r="H77" s="85"/>
      <c r="I77" s="85"/>
      <c r="J77" s="85"/>
      <c r="K77" s="85"/>
      <c r="L77" s="85"/>
      <c r="M77" s="85"/>
      <c r="N77" s="11"/>
      <c r="O77" s="11"/>
      <c r="P77" s="11"/>
      <c r="Q77" s="11"/>
      <c r="R77" s="84"/>
      <c r="S77" s="11"/>
      <c r="T77" s="11"/>
      <c r="U77" s="11"/>
      <c r="V77" s="84"/>
      <c r="W77" s="84"/>
      <c r="X77" s="84"/>
      <c r="Y77" s="85"/>
      <c r="Z77" s="85"/>
      <c r="AA77" s="85"/>
      <c r="AB77" s="100"/>
    </row>
    <row r="78" spans="1:28" ht="21" customHeight="1" x14ac:dyDescent="0.2">
      <c r="A78" s="84"/>
      <c r="B78" s="11"/>
      <c r="C78" s="11"/>
      <c r="D78" s="11"/>
      <c r="E78" s="85"/>
      <c r="F78" s="85"/>
      <c r="G78" s="85"/>
      <c r="H78" s="85"/>
      <c r="I78" s="85"/>
      <c r="J78" s="85"/>
      <c r="K78" s="85"/>
      <c r="L78" s="85"/>
      <c r="M78" s="85"/>
      <c r="N78" s="11"/>
      <c r="O78" s="11"/>
      <c r="P78" s="11"/>
      <c r="Q78" s="11"/>
      <c r="R78" s="84"/>
      <c r="S78" s="11"/>
      <c r="T78" s="11"/>
      <c r="U78" s="11"/>
      <c r="V78" s="84"/>
      <c r="W78" s="84"/>
      <c r="X78" s="84"/>
      <c r="Y78" s="85"/>
      <c r="Z78" s="85"/>
      <c r="AA78" s="85"/>
      <c r="AB78" s="100"/>
    </row>
    <row r="79" spans="1:28" ht="21" customHeight="1" x14ac:dyDescent="0.2">
      <c r="A79" s="84"/>
      <c r="B79" s="11"/>
      <c r="C79" s="11"/>
      <c r="D79" s="11"/>
      <c r="E79" s="85"/>
      <c r="F79" s="85"/>
      <c r="G79" s="85"/>
      <c r="H79" s="85"/>
      <c r="I79" s="85"/>
      <c r="J79" s="85"/>
      <c r="K79" s="85"/>
      <c r="L79" s="85"/>
      <c r="M79" s="85"/>
      <c r="N79" s="11"/>
      <c r="O79" s="11"/>
      <c r="P79" s="11"/>
      <c r="Q79" s="11"/>
      <c r="R79" s="84"/>
      <c r="S79" s="11"/>
      <c r="T79" s="11"/>
      <c r="U79" s="11"/>
      <c r="V79" s="84"/>
      <c r="W79" s="84"/>
      <c r="X79" s="84"/>
      <c r="Y79" s="85"/>
      <c r="Z79" s="85"/>
      <c r="AA79" s="85"/>
      <c r="AB79" s="100"/>
    </row>
    <row r="80" spans="1:28" ht="21" customHeight="1" x14ac:dyDescent="0.2">
      <c r="A80" s="84"/>
      <c r="B80" s="11"/>
      <c r="C80" s="11"/>
      <c r="D80" s="11"/>
      <c r="E80" s="85"/>
      <c r="F80" s="85"/>
      <c r="G80" s="85"/>
      <c r="H80" s="85"/>
      <c r="I80" s="85"/>
      <c r="J80" s="85"/>
      <c r="K80" s="85"/>
      <c r="L80" s="85"/>
      <c r="M80" s="85"/>
      <c r="N80" s="11"/>
      <c r="O80" s="11"/>
      <c r="P80" s="11"/>
      <c r="Q80" s="11"/>
      <c r="R80" s="84"/>
      <c r="S80" s="11"/>
      <c r="T80" s="11"/>
      <c r="U80" s="11"/>
      <c r="V80" s="84"/>
      <c r="W80" s="84"/>
      <c r="X80" s="84"/>
      <c r="Y80" s="85"/>
      <c r="Z80" s="85"/>
      <c r="AA80" s="85"/>
      <c r="AB80" s="100"/>
    </row>
    <row r="81" spans="1:28" ht="21" customHeight="1" x14ac:dyDescent="0.2">
      <c r="A81" s="84"/>
      <c r="B81" s="11"/>
      <c r="C81" s="11"/>
      <c r="D81" s="11"/>
      <c r="E81" s="85"/>
      <c r="F81" s="85"/>
      <c r="G81" s="85"/>
      <c r="H81" s="85"/>
      <c r="I81" s="85"/>
      <c r="J81" s="85"/>
      <c r="K81" s="85"/>
      <c r="L81" s="85"/>
      <c r="M81" s="85"/>
      <c r="N81" s="11"/>
      <c r="O81" s="11"/>
      <c r="P81" s="11"/>
      <c r="Q81" s="11"/>
      <c r="R81" s="84"/>
      <c r="S81" s="11"/>
      <c r="T81" s="11"/>
      <c r="U81" s="11"/>
      <c r="V81" s="84"/>
      <c r="W81" s="84"/>
      <c r="X81" s="84"/>
      <c r="Y81" s="85"/>
      <c r="Z81" s="85"/>
      <c r="AA81" s="85"/>
      <c r="AB81" s="100"/>
    </row>
    <row r="82" spans="1:28" ht="21" customHeight="1" x14ac:dyDescent="0.2">
      <c r="A82" s="84"/>
      <c r="B82" s="11"/>
      <c r="C82" s="11"/>
      <c r="D82" s="11"/>
      <c r="E82" s="85"/>
      <c r="F82" s="85"/>
      <c r="G82" s="85"/>
      <c r="H82" s="85"/>
      <c r="I82" s="85"/>
      <c r="J82" s="85"/>
      <c r="K82" s="85"/>
      <c r="L82" s="85"/>
      <c r="M82" s="85"/>
      <c r="N82" s="11"/>
      <c r="O82" s="11"/>
      <c r="P82" s="11"/>
      <c r="Q82" s="11"/>
      <c r="R82" s="84"/>
      <c r="S82" s="11"/>
      <c r="T82" s="11"/>
      <c r="U82" s="11"/>
      <c r="V82" s="84"/>
      <c r="W82" s="84"/>
      <c r="X82" s="84"/>
      <c r="Y82" s="85"/>
      <c r="Z82" s="85"/>
      <c r="AA82" s="85"/>
      <c r="AB82" s="100"/>
    </row>
    <row r="83" spans="1:28" ht="21" customHeight="1" x14ac:dyDescent="0.2">
      <c r="A83" s="84"/>
      <c r="B83" s="11"/>
      <c r="C83" s="11"/>
      <c r="D83" s="11"/>
      <c r="E83" s="85"/>
      <c r="F83" s="85"/>
      <c r="G83" s="85"/>
      <c r="H83" s="85"/>
      <c r="I83" s="85"/>
      <c r="J83" s="85"/>
      <c r="K83" s="85"/>
      <c r="L83" s="85"/>
      <c r="M83" s="85"/>
      <c r="N83" s="11"/>
      <c r="O83" s="11"/>
      <c r="P83" s="11"/>
      <c r="Q83" s="11"/>
      <c r="R83" s="84"/>
      <c r="S83" s="11"/>
      <c r="T83" s="11"/>
      <c r="U83" s="11"/>
      <c r="V83" s="84"/>
      <c r="W83" s="84"/>
      <c r="X83" s="84"/>
      <c r="Y83" s="85"/>
      <c r="Z83" s="85"/>
      <c r="AA83" s="85"/>
      <c r="AB83" s="100"/>
    </row>
    <row r="84" spans="1:28" ht="21" customHeight="1" x14ac:dyDescent="0.2">
      <c r="A84" s="84"/>
      <c r="B84" s="11"/>
      <c r="C84" s="11"/>
      <c r="D84" s="11"/>
      <c r="E84" s="85"/>
      <c r="F84" s="85"/>
      <c r="G84" s="85"/>
      <c r="H84" s="85"/>
      <c r="I84" s="85"/>
      <c r="J84" s="85"/>
      <c r="K84" s="85"/>
      <c r="L84" s="85"/>
      <c r="M84" s="85"/>
      <c r="N84" s="11"/>
      <c r="O84" s="11"/>
      <c r="P84" s="11"/>
      <c r="Q84" s="11"/>
      <c r="R84" s="84"/>
      <c r="S84" s="11"/>
      <c r="T84" s="11"/>
      <c r="U84" s="11"/>
      <c r="V84" s="84"/>
      <c r="W84" s="84"/>
      <c r="X84" s="84"/>
      <c r="Y84" s="85"/>
      <c r="Z84" s="85"/>
      <c r="AA84" s="85"/>
      <c r="AB84" s="100"/>
    </row>
    <row r="85" spans="1:28" ht="21" customHeight="1" x14ac:dyDescent="0.2">
      <c r="A85" s="84"/>
      <c r="B85" s="11"/>
      <c r="C85" s="11"/>
      <c r="D85" s="11"/>
      <c r="E85" s="85"/>
      <c r="F85" s="85"/>
      <c r="G85" s="85"/>
      <c r="H85" s="85"/>
      <c r="I85" s="85"/>
      <c r="J85" s="85"/>
      <c r="K85" s="85"/>
      <c r="L85" s="85"/>
      <c r="M85" s="85"/>
      <c r="N85" s="11"/>
      <c r="O85" s="11"/>
      <c r="P85" s="11"/>
      <c r="Q85" s="11"/>
      <c r="R85" s="84"/>
      <c r="S85" s="11"/>
      <c r="T85" s="11"/>
      <c r="U85" s="11"/>
      <c r="V85" s="84"/>
      <c r="W85" s="84"/>
      <c r="X85" s="84"/>
      <c r="Y85" s="85"/>
      <c r="Z85" s="85"/>
      <c r="AA85" s="85"/>
      <c r="AB85" s="100"/>
    </row>
    <row r="86" spans="1:28" ht="21" customHeight="1" x14ac:dyDescent="0.2">
      <c r="A86" s="84"/>
      <c r="B86" s="11"/>
      <c r="C86" s="11"/>
      <c r="D86" s="11"/>
      <c r="E86" s="85"/>
      <c r="F86" s="85"/>
      <c r="G86" s="85"/>
      <c r="H86" s="85"/>
      <c r="I86" s="85"/>
      <c r="J86" s="85"/>
      <c r="K86" s="85"/>
      <c r="L86" s="85"/>
      <c r="M86" s="85"/>
      <c r="N86" s="11"/>
      <c r="O86" s="11"/>
      <c r="P86" s="11"/>
      <c r="Q86" s="11"/>
      <c r="R86" s="84"/>
      <c r="S86" s="11"/>
      <c r="T86" s="11"/>
      <c r="U86" s="11"/>
      <c r="V86" s="84"/>
      <c r="W86" s="84"/>
      <c r="X86" s="84"/>
      <c r="Y86" s="85"/>
      <c r="Z86" s="85"/>
      <c r="AA86" s="85"/>
      <c r="AB86" s="100"/>
    </row>
    <row r="87" spans="1:28" ht="21" customHeight="1" x14ac:dyDescent="0.2">
      <c r="A87" s="84"/>
      <c r="B87" s="11"/>
      <c r="C87" s="11"/>
      <c r="D87" s="11"/>
      <c r="E87" s="85"/>
      <c r="F87" s="85"/>
      <c r="G87" s="85"/>
      <c r="H87" s="85"/>
      <c r="I87" s="85"/>
      <c r="J87" s="85"/>
      <c r="K87" s="85"/>
      <c r="L87" s="85"/>
      <c r="M87" s="85"/>
      <c r="N87" s="11"/>
      <c r="O87" s="11"/>
      <c r="P87" s="11"/>
      <c r="Q87" s="11"/>
      <c r="R87" s="84"/>
      <c r="S87" s="11"/>
      <c r="T87" s="11"/>
      <c r="U87" s="11"/>
      <c r="V87" s="84"/>
      <c r="W87" s="84"/>
      <c r="X87" s="84"/>
      <c r="Y87" s="85"/>
      <c r="Z87" s="85"/>
      <c r="AA87" s="85"/>
      <c r="AB87" s="100"/>
    </row>
    <row r="88" spans="1:28" ht="21" customHeight="1" x14ac:dyDescent="0.2">
      <c r="A88" s="84"/>
      <c r="B88" s="11"/>
      <c r="C88" s="11"/>
      <c r="D88" s="11"/>
      <c r="E88" s="85"/>
      <c r="F88" s="85"/>
      <c r="G88" s="85"/>
      <c r="H88" s="85"/>
      <c r="I88" s="85"/>
      <c r="J88" s="85"/>
      <c r="K88" s="85"/>
      <c r="L88" s="85"/>
      <c r="M88" s="85"/>
      <c r="N88" s="11"/>
      <c r="O88" s="11"/>
      <c r="P88" s="11"/>
      <c r="Q88" s="11"/>
      <c r="R88" s="84"/>
      <c r="S88" s="11"/>
      <c r="T88" s="11"/>
      <c r="U88" s="11"/>
      <c r="V88" s="84"/>
      <c r="W88" s="84"/>
      <c r="X88" s="84"/>
      <c r="Y88" s="85"/>
      <c r="Z88" s="85"/>
      <c r="AA88" s="85"/>
      <c r="AB88" s="100"/>
    </row>
    <row r="89" spans="1:28" ht="21" customHeight="1" x14ac:dyDescent="0.2">
      <c r="A89" s="84"/>
      <c r="B89" s="11"/>
      <c r="C89" s="11"/>
      <c r="D89" s="11"/>
      <c r="E89" s="85"/>
      <c r="F89" s="85"/>
      <c r="G89" s="85"/>
      <c r="H89" s="85"/>
      <c r="I89" s="85"/>
      <c r="J89" s="85"/>
      <c r="K89" s="85"/>
      <c r="L89" s="85"/>
      <c r="M89" s="85"/>
      <c r="N89" s="11"/>
      <c r="O89" s="11"/>
      <c r="P89" s="11"/>
      <c r="Q89" s="11"/>
      <c r="R89" s="84"/>
      <c r="S89" s="11"/>
      <c r="T89" s="11"/>
      <c r="U89" s="11"/>
      <c r="V89" s="84"/>
      <c r="W89" s="84"/>
      <c r="X89" s="84"/>
      <c r="Y89" s="85"/>
      <c r="Z89" s="85"/>
      <c r="AA89" s="85"/>
      <c r="AB89" s="100"/>
    </row>
    <row r="90" spans="1:28" ht="21" customHeight="1" x14ac:dyDescent="0.2">
      <c r="A90" s="84"/>
      <c r="B90" s="11"/>
      <c r="C90" s="11"/>
      <c r="D90" s="11"/>
      <c r="E90" s="85"/>
      <c r="F90" s="85"/>
      <c r="G90" s="85"/>
      <c r="H90" s="85"/>
      <c r="I90" s="85"/>
      <c r="J90" s="85"/>
      <c r="K90" s="85"/>
      <c r="L90" s="85"/>
      <c r="M90" s="85"/>
      <c r="N90" s="11"/>
      <c r="O90" s="11"/>
      <c r="P90" s="11"/>
      <c r="Q90" s="11"/>
      <c r="R90" s="84"/>
      <c r="S90" s="11"/>
      <c r="T90" s="11"/>
      <c r="U90" s="11"/>
      <c r="V90" s="84"/>
      <c r="W90" s="84"/>
      <c r="X90" s="84"/>
      <c r="Y90" s="85"/>
      <c r="Z90" s="85"/>
      <c r="AA90" s="85"/>
      <c r="AB90" s="100"/>
    </row>
    <row r="91" spans="1:28" ht="21" customHeight="1" x14ac:dyDescent="0.2">
      <c r="A91" s="84"/>
      <c r="B91" s="11"/>
      <c r="C91" s="11"/>
      <c r="D91" s="11"/>
      <c r="E91" s="85"/>
      <c r="F91" s="85"/>
      <c r="G91" s="85"/>
      <c r="H91" s="85"/>
      <c r="I91" s="85"/>
      <c r="J91" s="85"/>
      <c r="K91" s="85"/>
      <c r="L91" s="85"/>
      <c r="M91" s="85"/>
      <c r="N91" s="11"/>
      <c r="O91" s="11"/>
      <c r="P91" s="11"/>
      <c r="Q91" s="11"/>
      <c r="R91" s="84"/>
      <c r="S91" s="11"/>
      <c r="T91" s="11"/>
      <c r="U91" s="11"/>
      <c r="V91" s="84"/>
      <c r="W91" s="84"/>
      <c r="X91" s="84"/>
      <c r="Y91" s="85"/>
      <c r="Z91" s="85"/>
      <c r="AA91" s="85"/>
      <c r="AB91" s="100"/>
    </row>
    <row r="92" spans="1:28" ht="21" customHeight="1" x14ac:dyDescent="0.2">
      <c r="A92" s="84"/>
      <c r="B92" s="11"/>
      <c r="C92" s="11"/>
      <c r="D92" s="11"/>
      <c r="E92" s="85"/>
      <c r="F92" s="85"/>
      <c r="G92" s="85"/>
      <c r="H92" s="85"/>
      <c r="I92" s="85"/>
      <c r="J92" s="85"/>
      <c r="K92" s="85"/>
      <c r="L92" s="85"/>
      <c r="M92" s="85"/>
      <c r="N92" s="11"/>
      <c r="O92" s="11"/>
      <c r="P92" s="11"/>
      <c r="Q92" s="11"/>
      <c r="R92" s="84"/>
      <c r="S92" s="11"/>
      <c r="T92" s="11"/>
      <c r="U92" s="11"/>
      <c r="V92" s="84"/>
      <c r="W92" s="84"/>
      <c r="X92" s="84"/>
      <c r="Y92" s="85"/>
      <c r="Z92" s="85"/>
      <c r="AA92" s="85"/>
      <c r="AB92" s="100"/>
    </row>
    <row r="93" spans="1:28" ht="21" customHeight="1" x14ac:dyDescent="0.2">
      <c r="A93" s="84"/>
      <c r="B93" s="11"/>
      <c r="C93" s="11"/>
      <c r="D93" s="11"/>
      <c r="E93" s="85"/>
      <c r="F93" s="85"/>
      <c r="G93" s="85"/>
      <c r="H93" s="85"/>
      <c r="I93" s="85"/>
      <c r="J93" s="85"/>
      <c r="K93" s="85"/>
      <c r="L93" s="85"/>
      <c r="M93" s="85"/>
      <c r="N93" s="11"/>
      <c r="O93" s="11"/>
      <c r="P93" s="11"/>
      <c r="Q93" s="11"/>
      <c r="R93" s="84"/>
      <c r="S93" s="11"/>
      <c r="T93" s="11"/>
      <c r="U93" s="11"/>
      <c r="V93" s="84"/>
      <c r="W93" s="84"/>
      <c r="X93" s="84"/>
      <c r="Y93" s="85"/>
      <c r="Z93" s="85"/>
      <c r="AA93" s="85"/>
      <c r="AB93" s="100"/>
    </row>
    <row r="94" spans="1:28" ht="21" customHeight="1" x14ac:dyDescent="0.2">
      <c r="A94" s="84"/>
      <c r="B94" s="11"/>
      <c r="C94" s="11"/>
      <c r="D94" s="11"/>
      <c r="E94" s="85"/>
      <c r="F94" s="85"/>
      <c r="G94" s="85"/>
      <c r="H94" s="85"/>
      <c r="I94" s="85"/>
      <c r="J94" s="85"/>
      <c r="K94" s="85"/>
      <c r="L94" s="85"/>
      <c r="M94" s="85"/>
      <c r="N94" s="11"/>
      <c r="O94" s="11"/>
      <c r="P94" s="11"/>
      <c r="Q94" s="11"/>
      <c r="R94" s="84"/>
      <c r="S94" s="11"/>
      <c r="T94" s="11"/>
      <c r="U94" s="11"/>
      <c r="V94" s="84"/>
      <c r="W94" s="84"/>
      <c r="X94" s="84"/>
      <c r="Y94" s="85"/>
      <c r="Z94" s="85"/>
      <c r="AA94" s="85"/>
      <c r="AB94" s="100"/>
    </row>
    <row r="95" spans="1:28" ht="21" customHeight="1" x14ac:dyDescent="0.2">
      <c r="A95" s="84"/>
      <c r="B95" s="11"/>
      <c r="C95" s="11"/>
      <c r="D95" s="11"/>
      <c r="E95" s="85"/>
      <c r="F95" s="85"/>
      <c r="G95" s="85"/>
      <c r="H95" s="85"/>
      <c r="I95" s="85"/>
      <c r="J95" s="85"/>
      <c r="K95" s="85"/>
      <c r="L95" s="85"/>
      <c r="M95" s="85"/>
      <c r="N95" s="11"/>
      <c r="O95" s="11"/>
      <c r="P95" s="11"/>
      <c r="Q95" s="11"/>
      <c r="R95" s="84"/>
      <c r="S95" s="11"/>
      <c r="T95" s="11"/>
      <c r="U95" s="11"/>
      <c r="V95" s="84"/>
      <c r="W95" s="84"/>
      <c r="X95" s="84"/>
      <c r="Y95" s="85"/>
      <c r="Z95" s="85"/>
      <c r="AA95" s="85"/>
      <c r="AB95" s="100"/>
    </row>
    <row r="96" spans="1:28" ht="21" customHeight="1" x14ac:dyDescent="0.2">
      <c r="A96" s="84"/>
      <c r="B96" s="11"/>
      <c r="C96" s="11"/>
      <c r="D96" s="11"/>
      <c r="E96" s="85"/>
      <c r="F96" s="85"/>
      <c r="G96" s="85"/>
      <c r="H96" s="85"/>
      <c r="I96" s="85"/>
      <c r="J96" s="85"/>
      <c r="K96" s="85"/>
      <c r="L96" s="85"/>
      <c r="M96" s="85"/>
      <c r="N96" s="11"/>
      <c r="O96" s="11"/>
      <c r="P96" s="11"/>
      <c r="Q96" s="11"/>
      <c r="R96" s="84"/>
      <c r="S96" s="11"/>
      <c r="T96" s="11"/>
      <c r="U96" s="11"/>
      <c r="V96" s="84"/>
      <c r="W96" s="84"/>
      <c r="X96" s="84"/>
      <c r="Y96" s="85"/>
      <c r="Z96" s="85"/>
      <c r="AA96" s="85"/>
      <c r="AB96" s="100"/>
    </row>
    <row r="97" spans="1:28" ht="21" customHeight="1" x14ac:dyDescent="0.2">
      <c r="A97" s="84"/>
      <c r="B97" s="11"/>
      <c r="C97" s="11"/>
      <c r="D97" s="11"/>
      <c r="E97" s="85"/>
      <c r="F97" s="85"/>
      <c r="G97" s="85"/>
      <c r="H97" s="85"/>
      <c r="I97" s="85"/>
      <c r="J97" s="85"/>
      <c r="K97" s="85"/>
      <c r="L97" s="85"/>
      <c r="M97" s="85"/>
      <c r="N97" s="11"/>
      <c r="O97" s="11"/>
      <c r="P97" s="11"/>
      <c r="Q97" s="11"/>
      <c r="R97" s="84"/>
      <c r="S97" s="11"/>
      <c r="T97" s="11"/>
      <c r="U97" s="11"/>
      <c r="V97" s="84"/>
      <c r="W97" s="84"/>
      <c r="X97" s="84"/>
      <c r="Y97" s="85"/>
      <c r="Z97" s="85"/>
      <c r="AA97" s="85"/>
      <c r="AB97" s="100"/>
    </row>
    <row r="98" spans="1:28" ht="21" customHeight="1" x14ac:dyDescent="0.2">
      <c r="A98" s="84"/>
      <c r="B98" s="11"/>
      <c r="C98" s="11"/>
      <c r="D98" s="11"/>
      <c r="E98" s="85"/>
      <c r="F98" s="85"/>
      <c r="G98" s="85"/>
      <c r="H98" s="85"/>
      <c r="I98" s="85"/>
      <c r="J98" s="85"/>
      <c r="K98" s="85"/>
      <c r="L98" s="85"/>
      <c r="M98" s="85"/>
      <c r="N98" s="11"/>
      <c r="O98" s="11"/>
      <c r="P98" s="11"/>
      <c r="Q98" s="11"/>
      <c r="R98" s="84"/>
      <c r="S98" s="11"/>
      <c r="T98" s="11"/>
      <c r="U98" s="11"/>
      <c r="V98" s="84"/>
      <c r="W98" s="84"/>
      <c r="X98" s="84"/>
      <c r="Y98" s="85"/>
      <c r="Z98" s="85"/>
      <c r="AA98" s="85"/>
      <c r="AB98" s="100"/>
    </row>
    <row r="99" spans="1:28" ht="21" customHeight="1" x14ac:dyDescent="0.2">
      <c r="A99" s="84"/>
      <c r="B99" s="11"/>
      <c r="C99" s="11"/>
      <c r="D99" s="11"/>
      <c r="E99" s="85"/>
      <c r="F99" s="85"/>
      <c r="G99" s="85"/>
      <c r="H99" s="85"/>
      <c r="I99" s="85"/>
      <c r="J99" s="85"/>
      <c r="K99" s="85"/>
      <c r="L99" s="85"/>
      <c r="M99" s="85"/>
      <c r="N99" s="11"/>
      <c r="O99" s="11"/>
      <c r="P99" s="11"/>
      <c r="Q99" s="11"/>
      <c r="R99" s="84"/>
      <c r="S99" s="11"/>
      <c r="T99" s="11"/>
      <c r="U99" s="11"/>
      <c r="V99" s="84"/>
      <c r="W99" s="84"/>
      <c r="X99" s="84"/>
      <c r="Y99" s="85"/>
      <c r="Z99" s="85"/>
      <c r="AA99" s="85"/>
      <c r="AB99" s="100"/>
    </row>
    <row r="100" spans="1:28" ht="21" customHeight="1" x14ac:dyDescent="0.2">
      <c r="A100" s="84"/>
      <c r="B100" s="11"/>
      <c r="C100" s="11"/>
      <c r="D100" s="11"/>
      <c r="E100" s="85"/>
      <c r="F100" s="85"/>
      <c r="G100" s="85"/>
      <c r="H100" s="85"/>
      <c r="I100" s="85"/>
      <c r="J100" s="85"/>
      <c r="K100" s="85"/>
      <c r="L100" s="85"/>
      <c r="M100" s="85"/>
      <c r="N100" s="11"/>
      <c r="O100" s="11"/>
      <c r="P100" s="11"/>
      <c r="Q100" s="11"/>
      <c r="R100" s="84"/>
      <c r="S100" s="11"/>
      <c r="T100" s="11"/>
      <c r="U100" s="11"/>
      <c r="V100" s="84"/>
      <c r="W100" s="84"/>
      <c r="X100" s="84"/>
      <c r="Y100" s="85"/>
      <c r="Z100" s="85"/>
      <c r="AA100" s="85"/>
      <c r="AB100" s="100"/>
    </row>
    <row r="101" spans="1:28" ht="21" customHeight="1" x14ac:dyDescent="0.2">
      <c r="A101" s="84"/>
      <c r="B101" s="11"/>
      <c r="C101" s="11"/>
      <c r="D101" s="11"/>
      <c r="E101" s="85"/>
      <c r="F101" s="85"/>
      <c r="G101" s="85"/>
      <c r="H101" s="85"/>
      <c r="I101" s="85"/>
      <c r="J101" s="85"/>
      <c r="K101" s="85"/>
      <c r="L101" s="85"/>
      <c r="M101" s="85"/>
      <c r="N101" s="11"/>
      <c r="O101" s="11"/>
      <c r="P101" s="11"/>
      <c r="Q101" s="11"/>
      <c r="R101" s="84"/>
      <c r="S101" s="11"/>
      <c r="T101" s="11"/>
      <c r="U101" s="11"/>
      <c r="V101" s="84"/>
      <c r="W101" s="84"/>
      <c r="X101" s="84"/>
      <c r="Y101" s="85"/>
      <c r="Z101" s="85"/>
      <c r="AA101" s="85"/>
      <c r="AB101" s="100"/>
    </row>
    <row r="102" spans="1:28" ht="21" customHeight="1" x14ac:dyDescent="0.2">
      <c r="A102" s="84"/>
      <c r="B102" s="11"/>
      <c r="C102" s="11"/>
      <c r="D102" s="11"/>
      <c r="E102" s="85"/>
      <c r="F102" s="85"/>
      <c r="G102" s="85"/>
      <c r="H102" s="85"/>
      <c r="I102" s="85"/>
      <c r="J102" s="85"/>
      <c r="K102" s="85"/>
      <c r="L102" s="85"/>
      <c r="M102" s="85"/>
      <c r="N102" s="11"/>
      <c r="O102" s="11"/>
      <c r="P102" s="11"/>
      <c r="Q102" s="11"/>
      <c r="R102" s="84"/>
      <c r="S102" s="11"/>
      <c r="T102" s="11"/>
      <c r="U102" s="11"/>
      <c r="V102" s="84"/>
      <c r="W102" s="84"/>
      <c r="X102" s="84"/>
      <c r="Y102" s="85"/>
      <c r="Z102" s="85"/>
      <c r="AA102" s="85"/>
      <c r="AB102" s="100"/>
    </row>
    <row r="103" spans="1:28" ht="21" customHeight="1" x14ac:dyDescent="0.2">
      <c r="A103" s="84"/>
      <c r="B103" s="11"/>
      <c r="C103" s="11"/>
      <c r="D103" s="11"/>
      <c r="E103" s="85"/>
      <c r="F103" s="85"/>
      <c r="G103" s="85"/>
      <c r="H103" s="85"/>
      <c r="I103" s="85"/>
      <c r="J103" s="85"/>
      <c r="K103" s="85"/>
      <c r="L103" s="85"/>
      <c r="M103" s="85"/>
      <c r="N103" s="11"/>
      <c r="O103" s="11"/>
      <c r="P103" s="11"/>
      <c r="Q103" s="11"/>
      <c r="R103" s="84"/>
      <c r="S103" s="11"/>
      <c r="T103" s="11"/>
      <c r="U103" s="11"/>
      <c r="V103" s="84"/>
      <c r="W103" s="84"/>
      <c r="X103" s="84"/>
      <c r="Y103" s="85"/>
      <c r="Z103" s="85"/>
      <c r="AA103" s="85"/>
      <c r="AB103" s="100"/>
    </row>
    <row r="104" spans="1:28" ht="21" customHeight="1" x14ac:dyDescent="0.2">
      <c r="A104" s="84"/>
      <c r="B104" s="11"/>
      <c r="C104" s="11"/>
      <c r="D104" s="11"/>
      <c r="E104" s="85"/>
      <c r="F104" s="85"/>
      <c r="G104" s="85"/>
      <c r="H104" s="85"/>
      <c r="I104" s="85"/>
      <c r="J104" s="85"/>
      <c r="K104" s="85"/>
      <c r="L104" s="85"/>
      <c r="M104" s="85"/>
      <c r="N104" s="11"/>
      <c r="O104" s="11"/>
      <c r="P104" s="11"/>
      <c r="Q104" s="11"/>
      <c r="R104" s="84"/>
      <c r="S104" s="11"/>
      <c r="T104" s="11"/>
      <c r="U104" s="11"/>
      <c r="V104" s="84"/>
      <c r="W104" s="84"/>
      <c r="X104" s="84"/>
      <c r="Y104" s="85"/>
      <c r="Z104" s="85"/>
      <c r="AA104" s="85"/>
      <c r="AB104" s="100"/>
    </row>
    <row r="105" spans="1:28" ht="21" customHeight="1" x14ac:dyDescent="0.2">
      <c r="A105" s="84"/>
      <c r="B105" s="11"/>
      <c r="C105" s="11"/>
      <c r="D105" s="11"/>
      <c r="E105" s="85"/>
      <c r="F105" s="85"/>
      <c r="G105" s="85"/>
      <c r="H105" s="85"/>
      <c r="I105" s="85"/>
      <c r="J105" s="85"/>
      <c r="K105" s="85"/>
      <c r="L105" s="85"/>
      <c r="M105" s="85"/>
      <c r="N105" s="11"/>
      <c r="O105" s="11"/>
      <c r="P105" s="11"/>
      <c r="Q105" s="11"/>
      <c r="R105" s="84"/>
      <c r="S105" s="11"/>
      <c r="T105" s="11"/>
      <c r="U105" s="11"/>
      <c r="V105" s="84"/>
      <c r="W105" s="84"/>
      <c r="X105" s="84"/>
      <c r="Y105" s="85"/>
      <c r="Z105" s="85"/>
      <c r="AA105" s="85"/>
      <c r="AB105" s="100"/>
    </row>
    <row r="106" spans="1:28" ht="21" customHeight="1" x14ac:dyDescent="0.2">
      <c r="A106" s="84"/>
      <c r="B106" s="11"/>
      <c r="C106" s="11"/>
      <c r="D106" s="11"/>
      <c r="E106" s="85"/>
      <c r="F106" s="85"/>
      <c r="G106" s="85"/>
      <c r="H106" s="85"/>
      <c r="I106" s="85"/>
      <c r="J106" s="85"/>
      <c r="K106" s="85"/>
      <c r="L106" s="85"/>
      <c r="M106" s="85"/>
      <c r="N106" s="11"/>
      <c r="O106" s="11"/>
      <c r="P106" s="11"/>
      <c r="Q106" s="11"/>
      <c r="R106" s="84"/>
      <c r="S106" s="11"/>
      <c r="T106" s="11"/>
      <c r="U106" s="11"/>
      <c r="V106" s="84"/>
      <c r="W106" s="84"/>
      <c r="X106" s="84"/>
      <c r="Y106" s="85"/>
      <c r="Z106" s="85"/>
      <c r="AA106" s="85"/>
      <c r="AB106" s="100"/>
    </row>
    <row r="107" spans="1:28" ht="21" customHeight="1" x14ac:dyDescent="0.2">
      <c r="A107" s="84"/>
      <c r="B107" s="11"/>
      <c r="C107" s="11"/>
      <c r="D107" s="11"/>
      <c r="E107" s="85"/>
      <c r="F107" s="85"/>
      <c r="G107" s="85"/>
      <c r="H107" s="85"/>
      <c r="I107" s="85"/>
      <c r="J107" s="85"/>
      <c r="K107" s="85"/>
      <c r="L107" s="85"/>
      <c r="M107" s="85"/>
      <c r="N107" s="11"/>
      <c r="O107" s="11"/>
      <c r="P107" s="11"/>
      <c r="Q107" s="11"/>
      <c r="R107" s="84"/>
      <c r="S107" s="11"/>
      <c r="T107" s="11"/>
      <c r="U107" s="11"/>
      <c r="V107" s="84"/>
      <c r="W107" s="84"/>
      <c r="X107" s="84"/>
      <c r="Y107" s="85"/>
      <c r="Z107" s="85"/>
      <c r="AA107" s="85"/>
      <c r="AB107" s="100"/>
    </row>
    <row r="108" spans="1:28" ht="21" customHeight="1" x14ac:dyDescent="0.2">
      <c r="A108" s="84"/>
      <c r="B108" s="11"/>
      <c r="C108" s="11"/>
      <c r="D108" s="11"/>
      <c r="E108" s="85"/>
      <c r="F108" s="85"/>
      <c r="G108" s="85"/>
      <c r="H108" s="85"/>
      <c r="I108" s="85"/>
      <c r="J108" s="85"/>
      <c r="K108" s="85"/>
      <c r="L108" s="85"/>
      <c r="M108" s="85"/>
      <c r="N108" s="11"/>
      <c r="O108" s="11"/>
      <c r="P108" s="11"/>
      <c r="Q108" s="11"/>
      <c r="R108" s="84"/>
      <c r="S108" s="11"/>
      <c r="T108" s="11"/>
      <c r="U108" s="11"/>
      <c r="V108" s="84"/>
      <c r="W108" s="84"/>
      <c r="X108" s="84"/>
      <c r="Y108" s="85"/>
      <c r="Z108" s="85"/>
      <c r="AA108" s="85"/>
      <c r="AB108" s="100"/>
    </row>
    <row r="109" spans="1:28" ht="21" customHeight="1" x14ac:dyDescent="0.2">
      <c r="A109" s="84"/>
      <c r="B109" s="11"/>
      <c r="C109" s="11"/>
      <c r="D109" s="11"/>
      <c r="E109" s="85"/>
      <c r="F109" s="85"/>
      <c r="G109" s="85"/>
      <c r="H109" s="85"/>
      <c r="I109" s="85"/>
      <c r="J109" s="85"/>
      <c r="K109" s="85"/>
      <c r="L109" s="85"/>
      <c r="M109" s="85"/>
      <c r="N109" s="11"/>
      <c r="O109" s="11"/>
      <c r="P109" s="11"/>
      <c r="Q109" s="11"/>
      <c r="R109" s="84"/>
      <c r="S109" s="11"/>
      <c r="T109" s="11"/>
      <c r="U109" s="11"/>
      <c r="V109" s="84"/>
      <c r="W109" s="84"/>
      <c r="X109" s="84"/>
      <c r="Y109" s="85"/>
      <c r="Z109" s="85"/>
      <c r="AA109" s="85"/>
      <c r="AB109" s="100"/>
    </row>
    <row r="110" spans="1:28" ht="21" customHeight="1" x14ac:dyDescent="0.2">
      <c r="A110" s="84"/>
      <c r="B110" s="11"/>
      <c r="C110" s="11"/>
      <c r="D110" s="11"/>
      <c r="E110" s="85"/>
      <c r="F110" s="85"/>
      <c r="G110" s="85"/>
      <c r="H110" s="85"/>
      <c r="I110" s="85"/>
      <c r="J110" s="85"/>
      <c r="K110" s="85"/>
      <c r="L110" s="85"/>
      <c r="M110" s="85"/>
      <c r="N110" s="11"/>
      <c r="O110" s="11"/>
      <c r="P110" s="11"/>
      <c r="Q110" s="11"/>
      <c r="R110" s="84"/>
      <c r="S110" s="11"/>
      <c r="T110" s="11"/>
      <c r="U110" s="11"/>
      <c r="V110" s="84"/>
      <c r="W110" s="84"/>
      <c r="X110" s="84"/>
      <c r="Y110" s="85"/>
      <c r="Z110" s="85"/>
      <c r="AA110" s="85"/>
      <c r="AB110" s="100"/>
    </row>
    <row r="111" spans="1:28" ht="21" customHeight="1" x14ac:dyDescent="0.2">
      <c r="A111" s="84"/>
      <c r="B111" s="11"/>
      <c r="C111" s="11"/>
      <c r="D111" s="11"/>
      <c r="E111" s="85"/>
      <c r="F111" s="85"/>
      <c r="G111" s="85"/>
      <c r="H111" s="85"/>
      <c r="I111" s="85"/>
      <c r="J111" s="85"/>
      <c r="K111" s="85"/>
      <c r="L111" s="85"/>
      <c r="M111" s="85"/>
      <c r="N111" s="11"/>
      <c r="O111" s="11"/>
      <c r="P111" s="11"/>
      <c r="Q111" s="11"/>
      <c r="R111" s="84"/>
      <c r="S111" s="11"/>
      <c r="T111" s="11"/>
      <c r="U111" s="11"/>
      <c r="V111" s="84"/>
      <c r="W111" s="84"/>
      <c r="X111" s="84"/>
      <c r="Y111" s="85"/>
      <c r="Z111" s="85"/>
      <c r="AA111" s="85"/>
      <c r="AB111" s="100"/>
    </row>
    <row r="112" spans="1:28" ht="21" customHeight="1" x14ac:dyDescent="0.2">
      <c r="A112" s="84"/>
      <c r="B112" s="11"/>
      <c r="C112" s="11"/>
      <c r="D112" s="11"/>
      <c r="E112" s="85"/>
      <c r="F112" s="85"/>
      <c r="G112" s="85"/>
      <c r="H112" s="85"/>
      <c r="I112" s="85"/>
      <c r="J112" s="85"/>
      <c r="K112" s="85"/>
      <c r="L112" s="85"/>
      <c r="M112" s="85"/>
      <c r="N112" s="11"/>
      <c r="O112" s="11"/>
      <c r="P112" s="11"/>
      <c r="Q112" s="11"/>
      <c r="R112" s="84"/>
      <c r="S112" s="11"/>
      <c r="T112" s="11"/>
      <c r="U112" s="11"/>
      <c r="V112" s="84"/>
      <c r="W112" s="84"/>
      <c r="X112" s="84"/>
      <c r="Y112" s="85"/>
      <c r="Z112" s="85"/>
      <c r="AA112" s="85"/>
      <c r="AB112" s="100"/>
    </row>
    <row r="113" spans="1:28" ht="21" customHeight="1" x14ac:dyDescent="0.2">
      <c r="A113" s="84"/>
      <c r="B113" s="11"/>
      <c r="C113" s="11"/>
      <c r="D113" s="11"/>
      <c r="E113" s="85"/>
      <c r="F113" s="85"/>
      <c r="G113" s="85"/>
      <c r="H113" s="85"/>
      <c r="I113" s="85"/>
      <c r="J113" s="85"/>
      <c r="K113" s="85"/>
      <c r="L113" s="85"/>
      <c r="M113" s="85"/>
      <c r="N113" s="11"/>
      <c r="O113" s="11"/>
      <c r="P113" s="11"/>
      <c r="Q113" s="11"/>
      <c r="R113" s="84"/>
      <c r="S113" s="11"/>
      <c r="T113" s="11"/>
      <c r="U113" s="11"/>
      <c r="V113" s="84"/>
      <c r="W113" s="84"/>
      <c r="X113" s="84"/>
      <c r="Y113" s="85"/>
      <c r="Z113" s="85"/>
      <c r="AA113" s="85"/>
      <c r="AB113" s="100"/>
    </row>
    <row r="114" spans="1:28" ht="21" customHeight="1" x14ac:dyDescent="0.2">
      <c r="A114" s="84"/>
      <c r="B114" s="11"/>
      <c r="C114" s="11"/>
      <c r="D114" s="11"/>
      <c r="E114" s="85"/>
      <c r="F114" s="85"/>
      <c r="G114" s="85"/>
      <c r="H114" s="85"/>
      <c r="I114" s="85"/>
      <c r="J114" s="85"/>
      <c r="K114" s="85"/>
      <c r="L114" s="85"/>
      <c r="M114" s="85"/>
      <c r="N114" s="11"/>
      <c r="O114" s="11"/>
      <c r="P114" s="11"/>
      <c r="Q114" s="11"/>
      <c r="R114" s="84"/>
      <c r="S114" s="11"/>
      <c r="T114" s="11"/>
      <c r="U114" s="11"/>
      <c r="V114" s="84"/>
      <c r="W114" s="84"/>
      <c r="X114" s="84"/>
      <c r="Y114" s="85"/>
      <c r="Z114" s="85"/>
      <c r="AA114" s="85"/>
      <c r="AB114" s="100"/>
    </row>
    <row r="115" spans="1:28" ht="21" customHeight="1" x14ac:dyDescent="0.2">
      <c r="A115" s="84"/>
      <c r="B115" s="11"/>
      <c r="C115" s="11"/>
      <c r="D115" s="11"/>
      <c r="E115" s="85"/>
      <c r="F115" s="85"/>
      <c r="G115" s="85"/>
      <c r="H115" s="85"/>
      <c r="I115" s="85"/>
      <c r="J115" s="85"/>
      <c r="K115" s="85"/>
      <c r="L115" s="85"/>
      <c r="M115" s="85"/>
      <c r="N115" s="11"/>
      <c r="O115" s="11"/>
      <c r="P115" s="11"/>
      <c r="Q115" s="11"/>
      <c r="R115" s="84"/>
      <c r="S115" s="11"/>
      <c r="T115" s="11"/>
      <c r="U115" s="11"/>
      <c r="V115" s="84"/>
      <c r="W115" s="84"/>
      <c r="X115" s="84"/>
      <c r="Y115" s="85"/>
      <c r="Z115" s="85"/>
      <c r="AA115" s="85"/>
      <c r="AB115" s="100"/>
    </row>
    <row r="116" spans="1:28" ht="21" customHeight="1" x14ac:dyDescent="0.2">
      <c r="A116" s="84"/>
      <c r="B116" s="11"/>
      <c r="C116" s="11"/>
      <c r="D116" s="11"/>
      <c r="E116" s="85"/>
      <c r="F116" s="85"/>
      <c r="G116" s="85"/>
      <c r="H116" s="85"/>
      <c r="I116" s="85"/>
      <c r="J116" s="85"/>
      <c r="K116" s="85"/>
      <c r="L116" s="85"/>
      <c r="M116" s="85"/>
      <c r="N116" s="11"/>
      <c r="O116" s="11"/>
      <c r="P116" s="11"/>
      <c r="Q116" s="11"/>
      <c r="R116" s="84"/>
      <c r="S116" s="11"/>
      <c r="T116" s="11"/>
      <c r="U116" s="11"/>
      <c r="V116" s="84"/>
      <c r="W116" s="84"/>
      <c r="X116" s="84"/>
      <c r="Y116" s="85"/>
      <c r="Z116" s="85"/>
      <c r="AA116" s="85"/>
      <c r="AB116" s="100"/>
    </row>
    <row r="117" spans="1:28" ht="21" customHeight="1" x14ac:dyDescent="0.2">
      <c r="A117" s="84"/>
      <c r="B117" s="11"/>
      <c r="C117" s="11"/>
      <c r="D117" s="11"/>
      <c r="E117" s="85"/>
      <c r="F117" s="85"/>
      <c r="G117" s="85"/>
      <c r="H117" s="85"/>
      <c r="I117" s="85"/>
      <c r="J117" s="85"/>
      <c r="K117" s="85"/>
      <c r="L117" s="85"/>
      <c r="M117" s="85"/>
      <c r="N117" s="11"/>
      <c r="O117" s="11"/>
      <c r="P117" s="11"/>
      <c r="Q117" s="11"/>
      <c r="R117" s="84"/>
      <c r="S117" s="11"/>
      <c r="T117" s="11"/>
      <c r="U117" s="11"/>
      <c r="V117" s="84"/>
      <c r="W117" s="84"/>
      <c r="X117" s="84"/>
      <c r="Y117" s="85"/>
      <c r="Z117" s="85"/>
      <c r="AA117" s="85"/>
      <c r="AB117" s="100"/>
    </row>
    <row r="118" spans="1:28" ht="21" customHeight="1" x14ac:dyDescent="0.2">
      <c r="A118" s="84"/>
      <c r="B118" s="11"/>
      <c r="C118" s="11"/>
      <c r="D118" s="11"/>
      <c r="E118" s="85"/>
      <c r="F118" s="85"/>
      <c r="G118" s="85"/>
      <c r="H118" s="85"/>
      <c r="I118" s="85"/>
      <c r="J118" s="85"/>
      <c r="K118" s="85"/>
      <c r="L118" s="85"/>
      <c r="M118" s="85"/>
      <c r="N118" s="11"/>
      <c r="O118" s="11"/>
      <c r="P118" s="11"/>
      <c r="Q118" s="11"/>
      <c r="R118" s="84"/>
      <c r="S118" s="11"/>
      <c r="T118" s="11"/>
      <c r="U118" s="11"/>
      <c r="V118" s="84"/>
      <c r="W118" s="84"/>
      <c r="X118" s="84"/>
      <c r="Y118" s="85"/>
      <c r="Z118" s="85"/>
      <c r="AA118" s="85"/>
      <c r="AB118" s="100"/>
    </row>
    <row r="119" spans="1:28" ht="21" customHeight="1" x14ac:dyDescent="0.2">
      <c r="A119" s="84"/>
      <c r="B119" s="11"/>
      <c r="C119" s="11"/>
      <c r="D119" s="11"/>
      <c r="E119" s="85"/>
      <c r="F119" s="85"/>
      <c r="G119" s="85"/>
      <c r="H119" s="85"/>
      <c r="I119" s="85"/>
      <c r="J119" s="85"/>
      <c r="K119" s="85"/>
      <c r="L119" s="85"/>
      <c r="M119" s="85"/>
      <c r="N119" s="11"/>
      <c r="O119" s="11"/>
      <c r="P119" s="11"/>
      <c r="Q119" s="11"/>
      <c r="R119" s="84"/>
      <c r="S119" s="11"/>
      <c r="T119" s="11"/>
      <c r="U119" s="11"/>
      <c r="V119" s="84"/>
      <c r="W119" s="84"/>
      <c r="X119" s="84"/>
      <c r="Y119" s="85"/>
      <c r="Z119" s="85"/>
      <c r="AA119" s="85"/>
      <c r="AB119" s="100"/>
    </row>
    <row r="120" spans="1:28" ht="21" customHeight="1" x14ac:dyDescent="0.2">
      <c r="A120" s="84"/>
      <c r="B120" s="11"/>
      <c r="C120" s="11"/>
      <c r="D120" s="11"/>
      <c r="E120" s="85"/>
      <c r="F120" s="85"/>
      <c r="G120" s="85"/>
      <c r="H120" s="85"/>
      <c r="I120" s="85"/>
      <c r="J120" s="85"/>
      <c r="K120" s="85"/>
      <c r="L120" s="85"/>
      <c r="M120" s="85"/>
      <c r="N120" s="11"/>
      <c r="O120" s="11"/>
      <c r="P120" s="11"/>
      <c r="Q120" s="11"/>
      <c r="R120" s="84"/>
      <c r="S120" s="11"/>
      <c r="T120" s="11"/>
      <c r="U120" s="11"/>
      <c r="V120" s="84"/>
      <c r="W120" s="84"/>
      <c r="X120" s="84"/>
      <c r="Y120" s="85"/>
      <c r="Z120" s="85"/>
      <c r="AA120" s="85"/>
      <c r="AB120" s="100"/>
    </row>
    <row r="121" spans="1:28" ht="21" customHeight="1" x14ac:dyDescent="0.2">
      <c r="A121" s="84"/>
      <c r="B121" s="11"/>
      <c r="C121" s="11"/>
      <c r="D121" s="11"/>
      <c r="E121" s="85"/>
      <c r="F121" s="85"/>
      <c r="G121" s="85"/>
      <c r="H121" s="85"/>
      <c r="I121" s="85"/>
      <c r="J121" s="85"/>
      <c r="K121" s="85"/>
      <c r="L121" s="85"/>
      <c r="M121" s="85"/>
      <c r="N121" s="11"/>
      <c r="O121" s="11"/>
      <c r="P121" s="11"/>
      <c r="Q121" s="11"/>
      <c r="R121" s="84"/>
      <c r="S121" s="11"/>
      <c r="T121" s="11"/>
      <c r="U121" s="11"/>
      <c r="V121" s="84"/>
      <c r="W121" s="84"/>
      <c r="X121" s="84"/>
      <c r="Y121" s="85"/>
      <c r="Z121" s="85"/>
      <c r="AA121" s="85"/>
      <c r="AB121" s="100"/>
    </row>
    <row r="122" spans="1:28" ht="21" customHeight="1" x14ac:dyDescent="0.2">
      <c r="A122" s="84"/>
      <c r="B122" s="11"/>
      <c r="C122" s="11"/>
      <c r="D122" s="11"/>
      <c r="E122" s="85"/>
      <c r="F122" s="85"/>
      <c r="G122" s="85"/>
      <c r="H122" s="85"/>
      <c r="I122" s="85"/>
      <c r="J122" s="85"/>
      <c r="K122" s="85"/>
      <c r="L122" s="85"/>
      <c r="M122" s="85"/>
      <c r="N122" s="11"/>
      <c r="O122" s="11"/>
      <c r="P122" s="11"/>
      <c r="Q122" s="11"/>
      <c r="R122" s="84"/>
      <c r="S122" s="11"/>
      <c r="T122" s="11"/>
      <c r="U122" s="11"/>
      <c r="V122" s="84"/>
      <c r="W122" s="84"/>
      <c r="X122" s="84"/>
      <c r="Y122" s="85"/>
      <c r="Z122" s="85"/>
      <c r="AA122" s="85"/>
      <c r="AB122" s="100"/>
    </row>
    <row r="123" spans="1:28" ht="21" customHeight="1" x14ac:dyDescent="0.2">
      <c r="A123" s="84"/>
      <c r="B123" s="11"/>
      <c r="C123" s="11"/>
      <c r="D123" s="11"/>
      <c r="E123" s="85"/>
      <c r="F123" s="85"/>
      <c r="G123" s="85"/>
      <c r="H123" s="85"/>
      <c r="I123" s="85"/>
      <c r="J123" s="85"/>
      <c r="K123" s="85"/>
      <c r="L123" s="85"/>
      <c r="M123" s="85"/>
      <c r="N123" s="11"/>
      <c r="O123" s="11"/>
      <c r="P123" s="11"/>
      <c r="Q123" s="11"/>
      <c r="R123" s="84"/>
      <c r="S123" s="11"/>
      <c r="T123" s="11"/>
      <c r="U123" s="11"/>
      <c r="V123" s="84"/>
      <c r="W123" s="84"/>
      <c r="X123" s="84"/>
      <c r="Y123" s="85"/>
      <c r="Z123" s="85"/>
      <c r="AA123" s="85"/>
      <c r="AB123" s="100"/>
    </row>
    <row r="124" spans="1:28" ht="21" customHeight="1" x14ac:dyDescent="0.2">
      <c r="A124" s="84"/>
      <c r="B124" s="11"/>
      <c r="C124" s="11"/>
      <c r="D124" s="11"/>
      <c r="E124" s="85"/>
      <c r="F124" s="85"/>
      <c r="G124" s="85"/>
      <c r="H124" s="85"/>
      <c r="I124" s="85"/>
      <c r="J124" s="85"/>
      <c r="K124" s="85"/>
      <c r="L124" s="85"/>
      <c r="M124" s="85"/>
      <c r="N124" s="11"/>
      <c r="O124" s="11"/>
      <c r="P124" s="11"/>
      <c r="Q124" s="11"/>
      <c r="R124" s="84"/>
      <c r="S124" s="11"/>
      <c r="T124" s="11"/>
      <c r="U124" s="11"/>
      <c r="V124" s="84"/>
      <c r="W124" s="84"/>
      <c r="X124" s="84"/>
      <c r="Y124" s="85"/>
      <c r="Z124" s="85"/>
      <c r="AA124" s="85"/>
      <c r="AB124" s="100"/>
    </row>
    <row r="125" spans="1:28" ht="21" customHeight="1" x14ac:dyDescent="0.2">
      <c r="A125" s="84"/>
      <c r="B125" s="11"/>
      <c r="C125" s="11"/>
      <c r="D125" s="11"/>
      <c r="E125" s="85"/>
      <c r="F125" s="85"/>
      <c r="G125" s="85"/>
      <c r="H125" s="85"/>
      <c r="I125" s="85"/>
      <c r="J125" s="85"/>
      <c r="K125" s="85"/>
      <c r="L125" s="85"/>
      <c r="M125" s="85"/>
      <c r="N125" s="11"/>
      <c r="O125" s="11"/>
      <c r="P125" s="11"/>
      <c r="Q125" s="11"/>
      <c r="R125" s="84"/>
      <c r="S125" s="11"/>
      <c r="T125" s="11"/>
      <c r="U125" s="11"/>
      <c r="V125" s="84"/>
      <c r="W125" s="84"/>
      <c r="X125" s="84"/>
      <c r="Y125" s="85"/>
      <c r="Z125" s="85"/>
      <c r="AA125" s="85"/>
      <c r="AB125" s="100"/>
    </row>
    <row r="126" spans="1:28" ht="21" customHeight="1" x14ac:dyDescent="0.2">
      <c r="A126" s="84"/>
      <c r="B126" s="11"/>
      <c r="C126" s="11"/>
      <c r="D126" s="11"/>
      <c r="E126" s="85"/>
      <c r="F126" s="85"/>
      <c r="G126" s="85"/>
      <c r="H126" s="85"/>
      <c r="I126" s="85"/>
      <c r="J126" s="85"/>
      <c r="K126" s="85"/>
      <c r="L126" s="85"/>
      <c r="M126" s="85"/>
      <c r="N126" s="11"/>
      <c r="O126" s="11"/>
      <c r="P126" s="11"/>
      <c r="Q126" s="11"/>
      <c r="R126" s="84"/>
      <c r="S126" s="11"/>
      <c r="T126" s="11"/>
      <c r="U126" s="11"/>
      <c r="V126" s="84"/>
      <c r="W126" s="84"/>
      <c r="X126" s="84"/>
      <c r="Y126" s="85"/>
      <c r="Z126" s="85"/>
      <c r="AA126" s="85"/>
      <c r="AB126" s="100"/>
    </row>
    <row r="127" spans="1:28" ht="21" customHeight="1" x14ac:dyDescent="0.2">
      <c r="A127" s="84"/>
      <c r="B127" s="11"/>
      <c r="C127" s="11"/>
      <c r="D127" s="11"/>
      <c r="E127" s="85"/>
      <c r="F127" s="85"/>
      <c r="G127" s="85"/>
      <c r="H127" s="85"/>
      <c r="I127" s="85"/>
      <c r="J127" s="85"/>
      <c r="K127" s="85"/>
      <c r="L127" s="85"/>
      <c r="M127" s="85"/>
      <c r="N127" s="11"/>
      <c r="O127" s="11"/>
      <c r="P127" s="11"/>
      <c r="Q127" s="11"/>
      <c r="R127" s="84"/>
      <c r="S127" s="11"/>
      <c r="T127" s="11"/>
      <c r="U127" s="11"/>
      <c r="V127" s="84"/>
      <c r="W127" s="84"/>
      <c r="X127" s="84"/>
      <c r="Y127" s="85"/>
      <c r="Z127" s="85"/>
      <c r="AA127" s="85"/>
      <c r="AB127" s="100"/>
    </row>
    <row r="128" spans="1:28" ht="21" customHeight="1" x14ac:dyDescent="0.2">
      <c r="A128" s="84"/>
      <c r="B128" s="11"/>
      <c r="C128" s="11"/>
      <c r="D128" s="11"/>
      <c r="E128" s="85"/>
      <c r="F128" s="85"/>
      <c r="G128" s="85"/>
      <c r="H128" s="85"/>
      <c r="I128" s="85"/>
      <c r="J128" s="85"/>
      <c r="K128" s="85"/>
      <c r="L128" s="85"/>
      <c r="M128" s="85"/>
      <c r="N128" s="11"/>
      <c r="O128" s="11"/>
      <c r="P128" s="11"/>
      <c r="Q128" s="11"/>
      <c r="R128" s="84"/>
      <c r="S128" s="11"/>
      <c r="T128" s="11"/>
      <c r="U128" s="11"/>
      <c r="V128" s="84"/>
      <c r="W128" s="84"/>
      <c r="X128" s="84"/>
      <c r="Y128" s="85"/>
      <c r="Z128" s="85"/>
      <c r="AA128" s="85"/>
      <c r="AB128" s="100"/>
    </row>
    <row r="129" spans="1:28" ht="21" customHeight="1" x14ac:dyDescent="0.2">
      <c r="A129" s="84"/>
      <c r="B129" s="11"/>
      <c r="C129" s="11"/>
      <c r="D129" s="11"/>
      <c r="E129" s="85"/>
      <c r="F129" s="85"/>
      <c r="G129" s="85"/>
      <c r="H129" s="85"/>
      <c r="I129" s="85"/>
      <c r="J129" s="85"/>
      <c r="K129" s="85"/>
      <c r="L129" s="85"/>
      <c r="M129" s="85"/>
      <c r="N129" s="11"/>
      <c r="O129" s="11"/>
      <c r="P129" s="11"/>
      <c r="Q129" s="11"/>
      <c r="R129" s="84"/>
      <c r="S129" s="11"/>
      <c r="T129" s="11"/>
      <c r="U129" s="11"/>
      <c r="V129" s="84"/>
      <c r="W129" s="84"/>
      <c r="X129" s="84"/>
      <c r="Y129" s="85"/>
      <c r="Z129" s="85"/>
      <c r="AA129" s="85"/>
      <c r="AB129" s="100"/>
    </row>
    <row r="130" spans="1:28" ht="21" customHeight="1" x14ac:dyDescent="0.2">
      <c r="A130" s="84"/>
      <c r="B130" s="11"/>
      <c r="C130" s="11"/>
      <c r="D130" s="11"/>
      <c r="E130" s="85"/>
      <c r="F130" s="85"/>
      <c r="G130" s="85"/>
      <c r="H130" s="85"/>
      <c r="I130" s="85"/>
      <c r="J130" s="85"/>
      <c r="K130" s="85"/>
      <c r="L130" s="85"/>
      <c r="M130" s="85"/>
      <c r="N130" s="11"/>
      <c r="O130" s="11"/>
      <c r="P130" s="11"/>
      <c r="Q130" s="11"/>
      <c r="R130" s="84"/>
      <c r="S130" s="11"/>
      <c r="T130" s="11"/>
      <c r="U130" s="11"/>
      <c r="V130" s="84"/>
      <c r="W130" s="84"/>
      <c r="X130" s="84"/>
      <c r="Y130" s="85"/>
      <c r="Z130" s="85"/>
      <c r="AA130" s="85"/>
      <c r="AB130" s="100"/>
    </row>
    <row r="131" spans="1:28" ht="21" customHeight="1" x14ac:dyDescent="0.2">
      <c r="A131" s="84"/>
      <c r="B131" s="11"/>
      <c r="C131" s="11"/>
      <c r="D131" s="11"/>
      <c r="E131" s="85"/>
      <c r="F131" s="85"/>
      <c r="G131" s="85"/>
      <c r="H131" s="85"/>
      <c r="I131" s="85"/>
      <c r="J131" s="85"/>
      <c r="K131" s="85"/>
      <c r="L131" s="85"/>
      <c r="M131" s="85"/>
      <c r="N131" s="11"/>
      <c r="O131" s="11"/>
      <c r="P131" s="11"/>
      <c r="Q131" s="11"/>
      <c r="R131" s="84"/>
      <c r="S131" s="11"/>
      <c r="T131" s="11"/>
      <c r="U131" s="11"/>
      <c r="V131" s="84"/>
      <c r="W131" s="84"/>
      <c r="X131" s="84"/>
      <c r="Y131" s="85"/>
      <c r="Z131" s="85"/>
      <c r="AA131" s="85"/>
      <c r="AB131" s="100"/>
    </row>
    <row r="132" spans="1:28" ht="21" customHeight="1" x14ac:dyDescent="0.2">
      <c r="A132" s="84"/>
      <c r="B132" s="11"/>
      <c r="C132" s="11"/>
      <c r="D132" s="11"/>
      <c r="E132" s="85"/>
      <c r="F132" s="85"/>
      <c r="G132" s="85"/>
      <c r="H132" s="85"/>
      <c r="I132" s="85"/>
      <c r="J132" s="85"/>
      <c r="K132" s="85"/>
      <c r="L132" s="85"/>
      <c r="M132" s="85"/>
      <c r="N132" s="11"/>
      <c r="O132" s="11"/>
      <c r="P132" s="11"/>
      <c r="Q132" s="11"/>
      <c r="R132" s="84"/>
      <c r="S132" s="11"/>
      <c r="T132" s="11"/>
      <c r="U132" s="11"/>
      <c r="V132" s="84"/>
      <c r="W132" s="84"/>
      <c r="X132" s="84"/>
      <c r="Y132" s="85"/>
      <c r="Z132" s="85"/>
      <c r="AA132" s="85"/>
      <c r="AB132" s="46"/>
    </row>
    <row r="133" spans="1:28" ht="21" customHeight="1" x14ac:dyDescent="0.2">
      <c r="A133" s="84"/>
      <c r="B133" s="11"/>
      <c r="C133" s="11"/>
      <c r="D133" s="11"/>
      <c r="E133" s="85"/>
      <c r="F133" s="85"/>
      <c r="G133" s="85"/>
      <c r="H133" s="85"/>
      <c r="I133" s="85"/>
      <c r="J133" s="85"/>
      <c r="K133" s="85"/>
      <c r="L133" s="85"/>
      <c r="M133" s="85"/>
      <c r="N133" s="11"/>
      <c r="O133" s="11"/>
      <c r="P133" s="11"/>
      <c r="Q133" s="11"/>
      <c r="R133" s="84"/>
      <c r="S133" s="11"/>
      <c r="T133" s="11"/>
      <c r="U133" s="11"/>
      <c r="V133" s="84"/>
      <c r="W133" s="84"/>
      <c r="X133" s="84"/>
      <c r="Y133" s="85"/>
      <c r="Z133" s="85"/>
      <c r="AA133" s="85"/>
      <c r="AB133" s="46"/>
    </row>
    <row r="134" spans="1:28" ht="21" customHeight="1" x14ac:dyDescent="0.2">
      <c r="A134" s="84"/>
      <c r="B134" s="11"/>
      <c r="C134" s="11"/>
      <c r="D134" s="11"/>
      <c r="E134" s="85"/>
      <c r="F134" s="85"/>
      <c r="G134" s="85"/>
      <c r="H134" s="85"/>
      <c r="I134" s="85"/>
      <c r="J134" s="85"/>
      <c r="K134" s="85"/>
      <c r="L134" s="85"/>
      <c r="M134" s="85"/>
      <c r="N134" s="11"/>
      <c r="O134" s="11"/>
      <c r="P134" s="11"/>
      <c r="Q134" s="11"/>
      <c r="R134" s="84"/>
      <c r="S134" s="11"/>
      <c r="T134" s="11"/>
      <c r="U134" s="11"/>
      <c r="V134" s="84"/>
      <c r="W134" s="84"/>
      <c r="X134" s="84"/>
      <c r="Y134" s="85"/>
      <c r="Z134" s="85"/>
      <c r="AA134" s="85"/>
      <c r="AB134" s="46"/>
    </row>
    <row r="135" spans="1:28" ht="21" customHeight="1" x14ac:dyDescent="0.2">
      <c r="A135" s="84"/>
      <c r="B135" s="11"/>
      <c r="C135" s="11"/>
      <c r="D135" s="11"/>
      <c r="E135" s="85"/>
      <c r="F135" s="85"/>
      <c r="G135" s="85"/>
      <c r="H135" s="85"/>
      <c r="I135" s="85"/>
      <c r="J135" s="85"/>
      <c r="K135" s="85"/>
      <c r="L135" s="85"/>
      <c r="M135" s="85"/>
      <c r="N135" s="11"/>
      <c r="O135" s="11"/>
      <c r="P135" s="11"/>
      <c r="Q135" s="11"/>
      <c r="R135" s="84"/>
      <c r="S135" s="11"/>
      <c r="T135" s="11"/>
      <c r="U135" s="11"/>
      <c r="V135" s="84"/>
      <c r="W135" s="84"/>
      <c r="X135" s="84"/>
      <c r="Y135" s="85"/>
      <c r="Z135" s="85"/>
      <c r="AA135" s="85"/>
      <c r="AB135" s="46"/>
    </row>
    <row r="136" spans="1:28" ht="21" customHeight="1" x14ac:dyDescent="0.2">
      <c r="A136" s="84"/>
      <c r="B136" s="11"/>
      <c r="C136" s="11"/>
      <c r="D136" s="11"/>
      <c r="E136" s="85"/>
      <c r="F136" s="85"/>
      <c r="G136" s="85"/>
      <c r="H136" s="85"/>
      <c r="I136" s="85"/>
      <c r="J136" s="85"/>
      <c r="K136" s="85"/>
      <c r="L136" s="85"/>
      <c r="M136" s="85"/>
      <c r="N136" s="11"/>
      <c r="O136" s="11"/>
      <c r="P136" s="11"/>
      <c r="Q136" s="11"/>
      <c r="R136" s="84"/>
      <c r="S136" s="11"/>
      <c r="T136" s="11"/>
      <c r="U136" s="11"/>
      <c r="V136" s="84"/>
      <c r="W136" s="84"/>
      <c r="X136" s="84"/>
      <c r="Y136" s="85"/>
      <c r="Z136" s="85"/>
      <c r="AA136" s="85"/>
      <c r="AB136" s="46"/>
    </row>
    <row r="137" spans="1:28" ht="21" customHeight="1" x14ac:dyDescent="0.2">
      <c r="A137" s="6"/>
      <c r="B137" s="11"/>
      <c r="C137" s="11"/>
      <c r="D137" s="11"/>
      <c r="E137" s="101"/>
      <c r="F137" s="101"/>
      <c r="G137" s="101"/>
      <c r="H137" s="101"/>
      <c r="I137" s="101"/>
      <c r="J137" s="101"/>
      <c r="K137" s="101"/>
      <c r="L137" s="101"/>
      <c r="M137" s="10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02"/>
      <c r="Z137" s="102"/>
      <c r="AA137" s="102"/>
      <c r="AB137" s="46"/>
    </row>
    <row r="138" spans="1:28" ht="21" customHeight="1" x14ac:dyDescent="0.2">
      <c r="A138" s="6"/>
      <c r="B138" s="11"/>
      <c r="C138" s="11"/>
      <c r="D138" s="11"/>
      <c r="E138" s="101"/>
      <c r="F138" s="101"/>
      <c r="G138" s="101"/>
      <c r="H138" s="101"/>
      <c r="I138" s="101"/>
      <c r="J138" s="101"/>
      <c r="K138" s="101"/>
      <c r="L138" s="101"/>
      <c r="M138" s="10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02"/>
      <c r="Z138" s="102"/>
      <c r="AA138" s="102"/>
      <c r="AB138" s="46"/>
    </row>
    <row r="139" spans="1:28" ht="21" customHeight="1" x14ac:dyDescent="0.2">
      <c r="A139" s="6"/>
      <c r="B139" s="11"/>
      <c r="C139" s="11"/>
      <c r="D139" s="11"/>
      <c r="E139" s="101"/>
      <c r="F139" s="101"/>
      <c r="G139" s="101"/>
      <c r="H139" s="101"/>
      <c r="I139" s="101"/>
      <c r="J139" s="101"/>
      <c r="K139" s="101"/>
      <c r="L139" s="101"/>
      <c r="M139" s="10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02"/>
      <c r="Z139" s="102"/>
      <c r="AA139" s="102"/>
      <c r="AB139" s="46"/>
    </row>
    <row r="140" spans="1:28" ht="21" customHeight="1" x14ac:dyDescent="0.2">
      <c r="A140" s="6"/>
      <c r="B140" s="11"/>
      <c r="C140" s="11"/>
      <c r="D140" s="11"/>
      <c r="E140" s="101"/>
      <c r="F140" s="101"/>
      <c r="G140" s="101"/>
      <c r="H140" s="101"/>
      <c r="I140" s="101"/>
      <c r="J140" s="101"/>
      <c r="K140" s="101"/>
      <c r="L140" s="101"/>
      <c r="M140" s="10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02"/>
      <c r="Z140" s="102"/>
      <c r="AA140" s="102"/>
      <c r="AB140" s="46"/>
    </row>
    <row r="141" spans="1:28" ht="21" customHeight="1" x14ac:dyDescent="0.2">
      <c r="A141" s="6"/>
      <c r="B141" s="11"/>
      <c r="C141" s="11"/>
      <c r="D141" s="11"/>
      <c r="E141" s="101"/>
      <c r="F141" s="101"/>
      <c r="G141" s="101"/>
      <c r="H141" s="101"/>
      <c r="I141" s="101"/>
      <c r="J141" s="101"/>
      <c r="K141" s="101"/>
      <c r="L141" s="101"/>
      <c r="M141" s="10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02"/>
      <c r="Z141" s="102"/>
      <c r="AA141" s="102"/>
      <c r="AB141" s="46"/>
    </row>
    <row r="142" spans="1:28" ht="21" customHeight="1" x14ac:dyDescent="0.2">
      <c r="A142" s="6"/>
      <c r="B142" s="11"/>
      <c r="C142" s="11"/>
      <c r="D142" s="11"/>
      <c r="E142" s="101"/>
      <c r="F142" s="101"/>
      <c r="G142" s="101"/>
      <c r="H142" s="101"/>
      <c r="I142" s="101"/>
      <c r="J142" s="101"/>
      <c r="K142" s="101"/>
      <c r="L142" s="101"/>
      <c r="M142" s="10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02"/>
      <c r="Z142" s="102"/>
      <c r="AA142" s="102"/>
      <c r="AB142" s="46"/>
    </row>
    <row r="143" spans="1:28" ht="21" customHeight="1" x14ac:dyDescent="0.2">
      <c r="A143" s="6"/>
      <c r="B143" s="11"/>
      <c r="C143" s="11"/>
      <c r="D143" s="11"/>
      <c r="E143" s="101"/>
      <c r="F143" s="101"/>
      <c r="G143" s="101"/>
      <c r="H143" s="101"/>
      <c r="I143" s="101"/>
      <c r="J143" s="101"/>
      <c r="K143" s="101"/>
      <c r="L143" s="101"/>
      <c r="M143" s="10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02"/>
      <c r="Z143" s="102"/>
      <c r="AA143" s="102"/>
      <c r="AB143" s="46"/>
    </row>
    <row r="144" spans="1:28" ht="21" customHeight="1" x14ac:dyDescent="0.2">
      <c r="A144" s="6"/>
      <c r="B144" s="11"/>
      <c r="C144" s="11"/>
      <c r="D144" s="11"/>
      <c r="E144" s="101"/>
      <c r="F144" s="101"/>
      <c r="G144" s="101"/>
      <c r="H144" s="101"/>
      <c r="I144" s="101"/>
      <c r="J144" s="101"/>
      <c r="K144" s="101"/>
      <c r="L144" s="101"/>
      <c r="M144" s="10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02"/>
      <c r="Z144" s="102"/>
      <c r="AA144" s="102"/>
      <c r="AB144" s="46"/>
    </row>
    <row r="145" spans="1:28" ht="21" customHeight="1" x14ac:dyDescent="0.2">
      <c r="A145" s="6"/>
      <c r="B145" s="11"/>
      <c r="C145" s="11"/>
      <c r="D145" s="11"/>
      <c r="E145" s="101"/>
      <c r="F145" s="101"/>
      <c r="G145" s="101"/>
      <c r="H145" s="101"/>
      <c r="I145" s="101"/>
      <c r="J145" s="101"/>
      <c r="K145" s="101"/>
      <c r="L145" s="101"/>
      <c r="M145" s="10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02"/>
      <c r="Z145" s="102"/>
      <c r="AA145" s="102"/>
      <c r="AB145" s="46"/>
    </row>
    <row r="146" spans="1:28" ht="21" customHeight="1" x14ac:dyDescent="0.2">
      <c r="A146" s="6"/>
      <c r="B146" s="11"/>
      <c r="C146" s="11"/>
      <c r="D146" s="11"/>
      <c r="E146" s="101"/>
      <c r="F146" s="101"/>
      <c r="G146" s="101"/>
      <c r="H146" s="101"/>
      <c r="I146" s="101"/>
      <c r="J146" s="101"/>
      <c r="K146" s="101"/>
      <c r="L146" s="101"/>
      <c r="M146" s="10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02"/>
      <c r="Z146" s="102"/>
      <c r="AA146" s="102"/>
      <c r="AB146" s="46"/>
    </row>
    <row r="147" spans="1:28" ht="21" customHeight="1" x14ac:dyDescent="0.2">
      <c r="A147" s="6"/>
      <c r="B147" s="11"/>
      <c r="C147" s="11"/>
      <c r="D147" s="11"/>
      <c r="E147" s="101"/>
      <c r="F147" s="101"/>
      <c r="G147" s="101"/>
      <c r="H147" s="101"/>
      <c r="I147" s="101"/>
      <c r="J147" s="101"/>
      <c r="K147" s="101"/>
      <c r="L147" s="101"/>
      <c r="M147" s="10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02"/>
      <c r="Z147" s="102"/>
      <c r="AA147" s="102"/>
      <c r="AB147" s="46"/>
    </row>
    <row r="148" spans="1:28" ht="21" customHeight="1" x14ac:dyDescent="0.2">
      <c r="A148" s="6"/>
      <c r="B148" s="11"/>
      <c r="C148" s="11"/>
      <c r="D148" s="11"/>
      <c r="E148" s="101"/>
      <c r="F148" s="101"/>
      <c r="G148" s="101"/>
      <c r="H148" s="101"/>
      <c r="I148" s="101"/>
      <c r="J148" s="101"/>
      <c r="K148" s="101"/>
      <c r="L148" s="101"/>
      <c r="M148" s="10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02"/>
      <c r="Z148" s="102"/>
      <c r="AA148" s="102"/>
      <c r="AB148" s="46"/>
    </row>
    <row r="149" spans="1:28" ht="21" customHeight="1" x14ac:dyDescent="0.2">
      <c r="A149" s="6"/>
      <c r="B149" s="11"/>
      <c r="C149" s="11"/>
      <c r="D149" s="11"/>
      <c r="E149" s="101"/>
      <c r="F149" s="101"/>
      <c r="G149" s="101"/>
      <c r="H149" s="101"/>
      <c r="I149" s="101"/>
      <c r="J149" s="101"/>
      <c r="K149" s="101"/>
      <c r="L149" s="101"/>
      <c r="M149" s="10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02"/>
      <c r="Z149" s="102"/>
      <c r="AA149" s="102"/>
      <c r="AB149" s="46"/>
    </row>
    <row r="150" spans="1:28" ht="21" customHeight="1" x14ac:dyDescent="0.2">
      <c r="A150" s="6"/>
      <c r="B150" s="11"/>
      <c r="C150" s="11"/>
      <c r="D150" s="11"/>
      <c r="E150" s="101"/>
      <c r="F150" s="101"/>
      <c r="G150" s="101"/>
      <c r="H150" s="101"/>
      <c r="I150" s="101"/>
      <c r="J150" s="101"/>
      <c r="K150" s="101"/>
      <c r="L150" s="101"/>
      <c r="M150" s="10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02"/>
      <c r="Z150" s="102"/>
      <c r="AA150" s="102"/>
      <c r="AB150" s="46"/>
    </row>
    <row r="151" spans="1:28" ht="21" customHeight="1" x14ac:dyDescent="0.2">
      <c r="A151" s="6"/>
      <c r="B151" s="11"/>
      <c r="C151" s="11"/>
      <c r="D151" s="11"/>
      <c r="E151" s="101"/>
      <c r="F151" s="101"/>
      <c r="G151" s="101"/>
      <c r="H151" s="101"/>
      <c r="I151" s="101"/>
      <c r="J151" s="101"/>
      <c r="K151" s="101"/>
      <c r="L151" s="101"/>
      <c r="M151" s="10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02"/>
      <c r="Z151" s="102"/>
      <c r="AA151" s="102"/>
      <c r="AB151" s="46"/>
    </row>
    <row r="152" spans="1:28" ht="21" customHeight="1" x14ac:dyDescent="0.2">
      <c r="A152" s="6"/>
      <c r="B152" s="11"/>
      <c r="C152" s="11"/>
      <c r="D152" s="11"/>
      <c r="E152" s="101"/>
      <c r="F152" s="101"/>
      <c r="G152" s="101"/>
      <c r="H152" s="101"/>
      <c r="I152" s="101"/>
      <c r="J152" s="101"/>
      <c r="K152" s="101"/>
      <c r="L152" s="101"/>
      <c r="M152" s="10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02"/>
      <c r="Z152" s="102"/>
      <c r="AA152" s="102"/>
      <c r="AB152" s="46"/>
    </row>
    <row r="153" spans="1:28" ht="21" customHeight="1" x14ac:dyDescent="0.2">
      <c r="A153" s="6"/>
      <c r="B153" s="11"/>
      <c r="C153" s="11"/>
      <c r="D153" s="11"/>
      <c r="E153" s="101"/>
      <c r="F153" s="101"/>
      <c r="G153" s="101"/>
      <c r="H153" s="101"/>
      <c r="I153" s="101"/>
      <c r="J153" s="101"/>
      <c r="K153" s="101"/>
      <c r="L153" s="101"/>
      <c r="M153" s="10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02"/>
      <c r="Z153" s="102"/>
      <c r="AA153" s="102"/>
      <c r="AB153" s="46"/>
    </row>
    <row r="154" spans="1:28" ht="21" customHeight="1" x14ac:dyDescent="0.2">
      <c r="A154" s="6"/>
      <c r="B154" s="11"/>
      <c r="C154" s="11"/>
      <c r="D154" s="11"/>
      <c r="E154" s="101"/>
      <c r="F154" s="101"/>
      <c r="G154" s="101"/>
      <c r="H154" s="101"/>
      <c r="I154" s="101"/>
      <c r="J154" s="101"/>
      <c r="K154" s="101"/>
      <c r="L154" s="101"/>
      <c r="M154" s="10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02"/>
      <c r="Z154" s="102"/>
      <c r="AA154" s="102"/>
      <c r="AB154" s="46"/>
    </row>
    <row r="155" spans="1:28" ht="21" customHeight="1" x14ac:dyDescent="0.2">
      <c r="A155" s="6"/>
      <c r="B155" s="11"/>
      <c r="C155" s="11"/>
      <c r="D155" s="11"/>
      <c r="E155" s="101"/>
      <c r="F155" s="101"/>
      <c r="G155" s="101"/>
      <c r="H155" s="101"/>
      <c r="I155" s="101"/>
      <c r="J155" s="101"/>
      <c r="K155" s="101"/>
      <c r="L155" s="101"/>
      <c r="M155" s="10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02"/>
      <c r="Z155" s="102"/>
      <c r="AA155" s="102"/>
      <c r="AB155" s="46"/>
    </row>
    <row r="156" spans="1:28" ht="21" customHeight="1" x14ac:dyDescent="0.2">
      <c r="A156" s="6"/>
      <c r="B156" s="11"/>
      <c r="C156" s="11"/>
      <c r="D156" s="11"/>
      <c r="E156" s="101"/>
      <c r="F156" s="101"/>
      <c r="G156" s="101"/>
      <c r="H156" s="101"/>
      <c r="I156" s="101"/>
      <c r="J156" s="101"/>
      <c r="K156" s="101"/>
      <c r="L156" s="101"/>
      <c r="M156" s="10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02"/>
      <c r="Z156" s="102"/>
      <c r="AA156" s="102"/>
      <c r="AB156" s="46"/>
    </row>
    <row r="157" spans="1:28" ht="21" customHeight="1" x14ac:dyDescent="0.2">
      <c r="A157" s="6"/>
      <c r="B157" s="11"/>
      <c r="C157" s="11"/>
      <c r="D157" s="11"/>
      <c r="E157" s="101"/>
      <c r="F157" s="101"/>
      <c r="G157" s="101"/>
      <c r="H157" s="101"/>
      <c r="I157" s="101"/>
      <c r="J157" s="101"/>
      <c r="K157" s="101"/>
      <c r="L157" s="101"/>
      <c r="M157" s="10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02"/>
      <c r="Z157" s="102"/>
      <c r="AA157" s="102"/>
      <c r="AB157" s="46"/>
    </row>
    <row r="158" spans="1:28" ht="21" customHeight="1" x14ac:dyDescent="0.2">
      <c r="A158" s="6"/>
      <c r="B158" s="11"/>
      <c r="C158" s="11"/>
      <c r="D158" s="11"/>
      <c r="E158" s="101"/>
      <c r="F158" s="101"/>
      <c r="G158" s="101"/>
      <c r="H158" s="101"/>
      <c r="I158" s="101"/>
      <c r="J158" s="101"/>
      <c r="K158" s="101"/>
      <c r="L158" s="101"/>
      <c r="M158" s="10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02"/>
      <c r="Z158" s="102"/>
      <c r="AA158" s="102"/>
      <c r="AB158" s="46"/>
    </row>
    <row r="159" spans="1:28" ht="21" customHeight="1" x14ac:dyDescent="0.2">
      <c r="A159" s="6"/>
      <c r="B159" s="11"/>
      <c r="C159" s="11"/>
      <c r="D159" s="11"/>
      <c r="E159" s="101"/>
      <c r="F159" s="101"/>
      <c r="G159" s="101"/>
      <c r="H159" s="101"/>
      <c r="I159" s="101"/>
      <c r="J159" s="101"/>
      <c r="K159" s="101"/>
      <c r="L159" s="101"/>
      <c r="M159" s="10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02"/>
      <c r="Z159" s="102"/>
      <c r="AA159" s="102"/>
      <c r="AB159" s="46"/>
    </row>
    <row r="160" spans="1:28" ht="21" customHeight="1" x14ac:dyDescent="0.2">
      <c r="A160" s="6"/>
      <c r="B160" s="11"/>
      <c r="C160" s="11"/>
      <c r="D160" s="11"/>
      <c r="E160" s="101"/>
      <c r="F160" s="101"/>
      <c r="G160" s="101"/>
      <c r="H160" s="101"/>
      <c r="I160" s="101"/>
      <c r="J160" s="101"/>
      <c r="K160" s="101"/>
      <c r="L160" s="101"/>
      <c r="M160" s="10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02"/>
      <c r="Z160" s="102"/>
      <c r="AA160" s="102"/>
      <c r="AB160" s="46"/>
    </row>
    <row r="161" spans="1:28" ht="21" customHeight="1" x14ac:dyDescent="0.2">
      <c r="A161" s="6"/>
      <c r="B161" s="11"/>
      <c r="C161" s="11"/>
      <c r="D161" s="11"/>
      <c r="E161" s="101"/>
      <c r="F161" s="101"/>
      <c r="G161" s="101"/>
      <c r="H161" s="101"/>
      <c r="I161" s="101"/>
      <c r="J161" s="101"/>
      <c r="K161" s="101"/>
      <c r="L161" s="101"/>
      <c r="M161" s="10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02"/>
      <c r="Z161" s="102"/>
      <c r="AA161" s="102"/>
      <c r="AB161" s="46"/>
    </row>
    <row r="162" spans="1:28" ht="21" customHeight="1" x14ac:dyDescent="0.2">
      <c r="A162" s="6"/>
      <c r="B162" s="11"/>
      <c r="C162" s="11"/>
      <c r="D162" s="11"/>
      <c r="E162" s="101"/>
      <c r="F162" s="101"/>
      <c r="G162" s="101"/>
      <c r="H162" s="101"/>
      <c r="I162" s="101"/>
      <c r="J162" s="101"/>
      <c r="K162" s="101"/>
      <c r="L162" s="101"/>
      <c r="M162" s="10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02"/>
      <c r="Z162" s="102"/>
      <c r="AA162" s="102"/>
      <c r="AB162" s="46"/>
    </row>
    <row r="163" spans="1:28" ht="21" customHeight="1" x14ac:dyDescent="0.2">
      <c r="A163" s="6"/>
      <c r="B163" s="11"/>
      <c r="C163" s="11"/>
      <c r="D163" s="11"/>
      <c r="E163" s="101"/>
      <c r="F163" s="101"/>
      <c r="G163" s="101"/>
      <c r="H163" s="101"/>
      <c r="I163" s="101"/>
      <c r="J163" s="101"/>
      <c r="K163" s="101"/>
      <c r="L163" s="101"/>
      <c r="M163" s="10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02"/>
      <c r="Z163" s="102"/>
      <c r="AA163" s="102"/>
      <c r="AB163" s="46"/>
    </row>
    <row r="164" spans="1:28" ht="21" customHeight="1" x14ac:dyDescent="0.2">
      <c r="A164" s="6"/>
      <c r="B164" s="11"/>
      <c r="C164" s="11"/>
      <c r="D164" s="11"/>
      <c r="E164" s="101"/>
      <c r="F164" s="101"/>
      <c r="G164" s="101"/>
      <c r="H164" s="101"/>
      <c r="I164" s="101"/>
      <c r="J164" s="101"/>
      <c r="K164" s="101"/>
      <c r="L164" s="101"/>
      <c r="M164" s="10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02"/>
      <c r="Z164" s="102"/>
      <c r="AA164" s="102"/>
      <c r="AB164" s="46"/>
    </row>
    <row r="165" spans="1:28" ht="21" customHeight="1" x14ac:dyDescent="0.2">
      <c r="A165" s="6"/>
      <c r="B165" s="11"/>
      <c r="C165" s="11"/>
      <c r="D165" s="11"/>
      <c r="E165" s="101"/>
      <c r="F165" s="101"/>
      <c r="G165" s="101"/>
      <c r="H165" s="101"/>
      <c r="I165" s="101"/>
      <c r="J165" s="101"/>
      <c r="K165" s="101"/>
      <c r="L165" s="101"/>
      <c r="M165" s="10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02"/>
      <c r="Z165" s="102"/>
      <c r="AA165" s="102"/>
      <c r="AB165" s="46"/>
    </row>
    <row r="166" spans="1:28" ht="21" customHeight="1" x14ac:dyDescent="0.2">
      <c r="A166" s="6"/>
      <c r="B166" s="11"/>
      <c r="C166" s="11"/>
      <c r="D166" s="11"/>
      <c r="E166" s="101"/>
      <c r="F166" s="101"/>
      <c r="G166" s="101"/>
      <c r="H166" s="101"/>
      <c r="I166" s="101"/>
      <c r="J166" s="101"/>
      <c r="K166" s="101"/>
      <c r="L166" s="101"/>
      <c r="M166" s="10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02"/>
      <c r="Z166" s="102"/>
      <c r="AA166" s="102"/>
      <c r="AB166" s="46"/>
    </row>
    <row r="167" spans="1:28" ht="21" customHeight="1" x14ac:dyDescent="0.2">
      <c r="A167" s="6"/>
      <c r="B167" s="11"/>
      <c r="C167" s="11"/>
      <c r="D167" s="11"/>
      <c r="E167" s="101"/>
      <c r="F167" s="101"/>
      <c r="G167" s="101"/>
      <c r="H167" s="101"/>
      <c r="I167" s="101"/>
      <c r="J167" s="101"/>
      <c r="K167" s="101"/>
      <c r="L167" s="101"/>
      <c r="M167" s="10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02"/>
      <c r="Z167" s="102"/>
      <c r="AA167" s="102"/>
      <c r="AB167" s="46"/>
    </row>
    <row r="168" spans="1:28" ht="21" customHeight="1" x14ac:dyDescent="0.2">
      <c r="A168" s="6"/>
      <c r="B168" s="11"/>
      <c r="C168" s="11"/>
      <c r="D168" s="11"/>
      <c r="E168" s="101"/>
      <c r="F168" s="101"/>
      <c r="G168" s="101"/>
      <c r="H168" s="101"/>
      <c r="I168" s="101"/>
      <c r="J168" s="101"/>
      <c r="K168" s="101"/>
      <c r="L168" s="101"/>
      <c r="M168" s="10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02"/>
      <c r="Z168" s="102"/>
      <c r="AA168" s="102"/>
      <c r="AB168" s="46"/>
    </row>
    <row r="169" spans="1:28" ht="21" customHeight="1" x14ac:dyDescent="0.2">
      <c r="A169" s="6"/>
      <c r="B169" s="11"/>
      <c r="C169" s="11"/>
      <c r="D169" s="11"/>
      <c r="E169" s="101"/>
      <c r="F169" s="101"/>
      <c r="G169" s="101"/>
      <c r="H169" s="101"/>
      <c r="I169" s="101"/>
      <c r="J169" s="101"/>
      <c r="K169" s="101"/>
      <c r="L169" s="101"/>
      <c r="M169" s="10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02"/>
      <c r="Z169" s="102"/>
      <c r="AA169" s="102"/>
      <c r="AB169" s="46"/>
    </row>
    <row r="170" spans="1:28" ht="21" customHeight="1" x14ac:dyDescent="0.2">
      <c r="A170" s="6"/>
      <c r="B170" s="11"/>
      <c r="C170" s="11"/>
      <c r="D170" s="11"/>
      <c r="E170" s="101"/>
      <c r="F170" s="101"/>
      <c r="G170" s="101"/>
      <c r="H170" s="101"/>
      <c r="I170" s="101"/>
      <c r="J170" s="101"/>
      <c r="K170" s="101"/>
      <c r="L170" s="101"/>
      <c r="M170" s="10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02"/>
      <c r="Z170" s="102"/>
      <c r="AA170" s="102"/>
      <c r="AB170" s="46"/>
    </row>
    <row r="171" spans="1:28" ht="21" customHeight="1" x14ac:dyDescent="0.2">
      <c r="A171" s="6"/>
      <c r="B171" s="11"/>
      <c r="C171" s="11"/>
      <c r="D171" s="11"/>
      <c r="E171" s="101"/>
      <c r="F171" s="101"/>
      <c r="G171" s="101"/>
      <c r="H171" s="101"/>
      <c r="I171" s="101"/>
      <c r="J171" s="101"/>
      <c r="K171" s="101"/>
      <c r="L171" s="101"/>
      <c r="M171" s="10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02"/>
      <c r="Z171" s="102"/>
      <c r="AA171" s="102"/>
      <c r="AB171" s="46"/>
    </row>
    <row r="172" spans="1:28" ht="21" customHeight="1" x14ac:dyDescent="0.2">
      <c r="A172" s="6"/>
      <c r="B172" s="11"/>
      <c r="C172" s="11"/>
      <c r="D172" s="11"/>
      <c r="E172" s="101"/>
      <c r="F172" s="101"/>
      <c r="G172" s="101"/>
      <c r="H172" s="101"/>
      <c r="I172" s="101"/>
      <c r="J172" s="101"/>
      <c r="K172" s="101"/>
      <c r="L172" s="101"/>
      <c r="M172" s="10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02"/>
      <c r="Z172" s="102"/>
      <c r="AA172" s="102"/>
      <c r="AB172" s="46"/>
    </row>
    <row r="173" spans="1:28" ht="21" customHeight="1" x14ac:dyDescent="0.2">
      <c r="A173" s="6"/>
      <c r="B173" s="11"/>
      <c r="C173" s="11"/>
      <c r="D173" s="11"/>
      <c r="E173" s="101"/>
      <c r="F173" s="101"/>
      <c r="G173" s="101"/>
      <c r="H173" s="101"/>
      <c r="I173" s="101"/>
      <c r="J173" s="101"/>
      <c r="K173" s="101"/>
      <c r="L173" s="101"/>
      <c r="M173" s="10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02"/>
      <c r="Z173" s="102"/>
      <c r="AA173" s="102"/>
      <c r="AB173" s="46"/>
    </row>
    <row r="174" spans="1:28" ht="21" customHeight="1" x14ac:dyDescent="0.2">
      <c r="A174" s="6"/>
      <c r="B174" s="11"/>
      <c r="C174" s="11"/>
      <c r="D174" s="11"/>
      <c r="E174" s="101"/>
      <c r="F174" s="101"/>
      <c r="G174" s="101"/>
      <c r="H174" s="101"/>
      <c r="I174" s="101"/>
      <c r="J174" s="101"/>
      <c r="K174" s="101"/>
      <c r="L174" s="101"/>
      <c r="M174" s="10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02"/>
      <c r="Z174" s="102"/>
      <c r="AA174" s="102"/>
      <c r="AB174" s="46"/>
    </row>
    <row r="175" spans="1:28" ht="21" customHeight="1" x14ac:dyDescent="0.2">
      <c r="A175" s="6"/>
      <c r="B175" s="11"/>
      <c r="C175" s="11"/>
      <c r="D175" s="11"/>
      <c r="E175" s="101"/>
      <c r="F175" s="101"/>
      <c r="G175" s="101"/>
      <c r="H175" s="101"/>
      <c r="I175" s="101"/>
      <c r="J175" s="101"/>
      <c r="K175" s="101"/>
      <c r="L175" s="101"/>
      <c r="M175" s="10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02"/>
      <c r="Z175" s="102"/>
      <c r="AA175" s="102"/>
      <c r="AB175" s="46"/>
    </row>
    <row r="176" spans="1:28" ht="21" customHeight="1" x14ac:dyDescent="0.2">
      <c r="A176" s="6"/>
      <c r="B176" s="11"/>
      <c r="C176" s="11"/>
      <c r="D176" s="11"/>
      <c r="E176" s="101"/>
      <c r="F176" s="101"/>
      <c r="G176" s="101"/>
      <c r="H176" s="101"/>
      <c r="I176" s="101"/>
      <c r="J176" s="101"/>
      <c r="K176" s="101"/>
      <c r="L176" s="101"/>
      <c r="M176" s="10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02"/>
      <c r="Z176" s="102"/>
      <c r="AA176" s="102"/>
      <c r="AB176" s="46"/>
    </row>
    <row r="177" spans="1:28" ht="21" customHeight="1" x14ac:dyDescent="0.2">
      <c r="A177" s="6"/>
      <c r="B177" s="11"/>
      <c r="C177" s="11"/>
      <c r="D177" s="11"/>
      <c r="E177" s="101"/>
      <c r="F177" s="101"/>
      <c r="G177" s="101"/>
      <c r="H177" s="101"/>
      <c r="I177" s="101"/>
      <c r="J177" s="101"/>
      <c r="K177" s="101"/>
      <c r="L177" s="101"/>
      <c r="M177" s="10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02"/>
      <c r="Z177" s="102"/>
      <c r="AA177" s="102"/>
      <c r="AB177" s="46"/>
    </row>
    <row r="178" spans="1:28" ht="21" customHeight="1" x14ac:dyDescent="0.2">
      <c r="A178" s="6"/>
      <c r="B178" s="11"/>
      <c r="C178" s="11"/>
      <c r="D178" s="11"/>
      <c r="E178" s="101"/>
      <c r="F178" s="101"/>
      <c r="G178" s="101"/>
      <c r="H178" s="101"/>
      <c r="I178" s="101"/>
      <c r="J178" s="101"/>
      <c r="K178" s="101"/>
      <c r="L178" s="101"/>
      <c r="M178" s="10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02"/>
      <c r="Z178" s="102"/>
      <c r="AA178" s="102"/>
      <c r="AB178" s="46"/>
    </row>
    <row r="179" spans="1:28" ht="21" customHeight="1" x14ac:dyDescent="0.2">
      <c r="A179" s="6"/>
      <c r="B179" s="11"/>
      <c r="C179" s="11"/>
      <c r="D179" s="11"/>
      <c r="E179" s="101"/>
      <c r="F179" s="101"/>
      <c r="G179" s="101"/>
      <c r="H179" s="101"/>
      <c r="I179" s="101"/>
      <c r="J179" s="101"/>
      <c r="K179" s="101"/>
      <c r="L179" s="101"/>
      <c r="M179" s="10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02"/>
      <c r="Z179" s="102"/>
      <c r="AA179" s="102"/>
      <c r="AB179" s="46"/>
    </row>
    <row r="180" spans="1:28" ht="21" customHeight="1" x14ac:dyDescent="0.2">
      <c r="A180" s="6"/>
      <c r="B180" s="11"/>
      <c r="C180" s="11"/>
      <c r="D180" s="11"/>
      <c r="E180" s="101"/>
      <c r="F180" s="101"/>
      <c r="G180" s="101"/>
      <c r="H180" s="101"/>
      <c r="I180" s="101"/>
      <c r="J180" s="101"/>
      <c r="K180" s="101"/>
      <c r="L180" s="101"/>
      <c r="M180" s="10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02"/>
      <c r="Z180" s="102"/>
      <c r="AA180" s="102"/>
      <c r="AB180" s="46"/>
    </row>
    <row r="181" spans="1:28" ht="21" customHeight="1" x14ac:dyDescent="0.2">
      <c r="A181" s="6"/>
      <c r="B181" s="11"/>
      <c r="C181" s="11"/>
      <c r="D181" s="11"/>
      <c r="E181" s="101"/>
      <c r="F181" s="101"/>
      <c r="G181" s="101"/>
      <c r="H181" s="101"/>
      <c r="I181" s="101"/>
      <c r="J181" s="101"/>
      <c r="K181" s="101"/>
      <c r="L181" s="101"/>
      <c r="M181" s="10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02"/>
      <c r="Z181" s="102"/>
      <c r="AA181" s="102"/>
      <c r="AB181" s="46"/>
    </row>
    <row r="182" spans="1:28" ht="21" customHeight="1" x14ac:dyDescent="0.2">
      <c r="A182" s="6"/>
      <c r="B182" s="11"/>
      <c r="C182" s="11"/>
      <c r="D182" s="11"/>
      <c r="E182" s="101"/>
      <c r="F182" s="101"/>
      <c r="G182" s="101"/>
      <c r="H182" s="101"/>
      <c r="I182" s="101"/>
      <c r="J182" s="101"/>
      <c r="K182" s="101"/>
      <c r="L182" s="101"/>
      <c r="M182" s="10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02"/>
      <c r="Z182" s="102"/>
      <c r="AA182" s="102"/>
      <c r="AB182" s="46"/>
    </row>
    <row r="183" spans="1:28" ht="21" customHeight="1" x14ac:dyDescent="0.2">
      <c r="A183" s="6"/>
      <c r="B183" s="11"/>
      <c r="C183" s="11"/>
      <c r="D183" s="11"/>
      <c r="E183" s="101"/>
      <c r="F183" s="101"/>
      <c r="G183" s="101"/>
      <c r="H183" s="101"/>
      <c r="I183" s="101"/>
      <c r="J183" s="101"/>
      <c r="K183" s="101"/>
      <c r="L183" s="101"/>
      <c r="M183" s="10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02"/>
      <c r="Z183" s="102"/>
      <c r="AA183" s="102"/>
      <c r="AB183" s="46"/>
    </row>
    <row r="184" spans="1:28" ht="21" customHeight="1" x14ac:dyDescent="0.2">
      <c r="A184" s="6"/>
      <c r="B184" s="11"/>
      <c r="C184" s="11"/>
      <c r="D184" s="11"/>
      <c r="E184" s="101"/>
      <c r="F184" s="101"/>
      <c r="G184" s="101"/>
      <c r="H184" s="101"/>
      <c r="I184" s="101"/>
      <c r="J184" s="101"/>
      <c r="K184" s="101"/>
      <c r="L184" s="101"/>
      <c r="M184" s="10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02"/>
      <c r="Z184" s="102"/>
      <c r="AA184" s="102"/>
      <c r="AB184" s="46"/>
    </row>
    <row r="185" spans="1:28" ht="21" customHeight="1" x14ac:dyDescent="0.2">
      <c r="A185" s="6"/>
      <c r="B185" s="11"/>
      <c r="C185" s="11"/>
      <c r="D185" s="11"/>
      <c r="E185" s="101"/>
      <c r="F185" s="101"/>
      <c r="G185" s="101"/>
      <c r="H185" s="101"/>
      <c r="I185" s="101"/>
      <c r="J185" s="101"/>
      <c r="K185" s="101"/>
      <c r="L185" s="101"/>
      <c r="M185" s="10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02"/>
      <c r="Z185" s="102"/>
      <c r="AA185" s="102"/>
      <c r="AB185" s="46"/>
    </row>
    <row r="186" spans="1:28" ht="21" customHeight="1" x14ac:dyDescent="0.2">
      <c r="A186" s="6"/>
      <c r="B186" s="11"/>
      <c r="C186" s="11"/>
      <c r="D186" s="11"/>
      <c r="E186" s="101"/>
      <c r="F186" s="101"/>
      <c r="G186" s="101"/>
      <c r="H186" s="101"/>
      <c r="I186" s="101"/>
      <c r="J186" s="101"/>
      <c r="K186" s="101"/>
      <c r="L186" s="101"/>
      <c r="M186" s="10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02"/>
      <c r="Z186" s="102"/>
      <c r="AA186" s="102"/>
      <c r="AB186" s="46"/>
    </row>
    <row r="187" spans="1:28" ht="21" customHeight="1" x14ac:dyDescent="0.2">
      <c r="A187" s="6"/>
      <c r="B187" s="11"/>
      <c r="C187" s="11"/>
      <c r="D187" s="11"/>
      <c r="E187" s="101"/>
      <c r="F187" s="101"/>
      <c r="G187" s="101"/>
      <c r="H187" s="101"/>
      <c r="I187" s="101"/>
      <c r="J187" s="101"/>
      <c r="K187" s="101"/>
      <c r="L187" s="101"/>
      <c r="M187" s="10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02"/>
      <c r="Z187" s="102"/>
      <c r="AA187" s="102"/>
      <c r="AB187" s="46"/>
    </row>
    <row r="188" spans="1:28" ht="21" customHeight="1" x14ac:dyDescent="0.2">
      <c r="A188" s="6"/>
      <c r="B188" s="11"/>
      <c r="C188" s="11"/>
      <c r="D188" s="11"/>
      <c r="E188" s="101"/>
      <c r="F188" s="101"/>
      <c r="G188" s="101"/>
      <c r="H188" s="101"/>
      <c r="I188" s="101"/>
      <c r="J188" s="101"/>
      <c r="K188" s="101"/>
      <c r="L188" s="101"/>
      <c r="M188" s="10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02"/>
      <c r="Z188" s="102"/>
      <c r="AA188" s="102"/>
      <c r="AB188" s="46"/>
    </row>
    <row r="189" spans="1:28" ht="21" customHeight="1" x14ac:dyDescent="0.2">
      <c r="A189" s="6"/>
      <c r="B189" s="11"/>
      <c r="C189" s="11"/>
      <c r="D189" s="11"/>
      <c r="E189" s="101"/>
      <c r="F189" s="101"/>
      <c r="G189" s="101"/>
      <c r="H189" s="101"/>
      <c r="I189" s="101"/>
      <c r="J189" s="101"/>
      <c r="K189" s="101"/>
      <c r="L189" s="101"/>
      <c r="M189" s="10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02"/>
      <c r="Z189" s="102"/>
      <c r="AA189" s="102"/>
      <c r="AB189" s="46"/>
    </row>
    <row r="190" spans="1:28" ht="21" customHeight="1" x14ac:dyDescent="0.2">
      <c r="A190" s="6"/>
      <c r="B190" s="11"/>
      <c r="C190" s="11"/>
      <c r="D190" s="11"/>
      <c r="E190" s="101"/>
      <c r="F190" s="101"/>
      <c r="G190" s="101"/>
      <c r="H190" s="101"/>
      <c r="I190" s="101"/>
      <c r="J190" s="101"/>
      <c r="K190" s="101"/>
      <c r="L190" s="101"/>
      <c r="M190" s="10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02"/>
      <c r="Z190" s="102"/>
      <c r="AA190" s="102"/>
      <c r="AB190" s="46"/>
    </row>
    <row r="191" spans="1:28" ht="21" customHeight="1" x14ac:dyDescent="0.2">
      <c r="A191" s="6"/>
      <c r="B191" s="11"/>
      <c r="C191" s="11"/>
      <c r="D191" s="11"/>
      <c r="E191" s="101"/>
      <c r="F191" s="101"/>
      <c r="G191" s="101"/>
      <c r="H191" s="101"/>
      <c r="I191" s="101"/>
      <c r="J191" s="101"/>
      <c r="K191" s="101"/>
      <c r="L191" s="101"/>
      <c r="M191" s="10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02"/>
      <c r="Z191" s="102"/>
      <c r="AA191" s="102"/>
      <c r="AB191" s="46"/>
    </row>
    <row r="192" spans="1:28" ht="21" customHeight="1" x14ac:dyDescent="0.2">
      <c r="A192" s="6"/>
      <c r="B192" s="11"/>
      <c r="C192" s="11"/>
      <c r="D192" s="11"/>
      <c r="E192" s="101"/>
      <c r="F192" s="101"/>
      <c r="G192" s="101"/>
      <c r="H192" s="101"/>
      <c r="I192" s="101"/>
      <c r="J192" s="101"/>
      <c r="K192" s="101"/>
      <c r="L192" s="101"/>
      <c r="M192" s="10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02"/>
      <c r="Z192" s="102"/>
      <c r="AA192" s="102"/>
      <c r="AB192" s="46"/>
    </row>
    <row r="193" spans="1:28" ht="21" customHeight="1" x14ac:dyDescent="0.2">
      <c r="A193" s="6"/>
      <c r="B193" s="11"/>
      <c r="C193" s="11"/>
      <c r="D193" s="11"/>
      <c r="E193" s="101"/>
      <c r="F193" s="101"/>
      <c r="G193" s="101"/>
      <c r="H193" s="101"/>
      <c r="I193" s="101"/>
      <c r="J193" s="101"/>
      <c r="K193" s="101"/>
      <c r="L193" s="101"/>
      <c r="M193" s="10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02"/>
      <c r="Z193" s="102"/>
      <c r="AA193" s="102"/>
      <c r="AB193" s="46"/>
    </row>
    <row r="194" spans="1:28" ht="21" customHeight="1" x14ac:dyDescent="0.2">
      <c r="A194" s="6"/>
      <c r="B194" s="11"/>
      <c r="C194" s="11"/>
      <c r="D194" s="11"/>
      <c r="E194" s="101"/>
      <c r="F194" s="101"/>
      <c r="G194" s="101"/>
      <c r="H194" s="101"/>
      <c r="I194" s="101"/>
      <c r="J194" s="101"/>
      <c r="K194" s="101"/>
      <c r="L194" s="101"/>
      <c r="M194" s="10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02"/>
      <c r="Z194" s="102"/>
      <c r="AA194" s="102"/>
      <c r="AB194" s="46"/>
    </row>
    <row r="195" spans="1:28" ht="21" customHeight="1" x14ac:dyDescent="0.2">
      <c r="A195" s="6"/>
      <c r="B195" s="11"/>
      <c r="C195" s="11"/>
      <c r="D195" s="11"/>
      <c r="E195" s="101"/>
      <c r="F195" s="101"/>
      <c r="G195" s="101"/>
      <c r="H195" s="101"/>
      <c r="I195" s="101"/>
      <c r="J195" s="101"/>
      <c r="K195" s="101"/>
      <c r="L195" s="101"/>
      <c r="M195" s="10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02"/>
      <c r="Z195" s="102"/>
      <c r="AA195" s="102"/>
      <c r="AB195" s="46"/>
    </row>
    <row r="196" spans="1:28" ht="21" customHeight="1" x14ac:dyDescent="0.2">
      <c r="A196" s="6"/>
      <c r="B196" s="11"/>
      <c r="C196" s="11"/>
      <c r="D196" s="11"/>
      <c r="E196" s="101"/>
      <c r="F196" s="101"/>
      <c r="G196" s="101"/>
      <c r="H196" s="101"/>
      <c r="I196" s="101"/>
      <c r="J196" s="101"/>
      <c r="K196" s="101"/>
      <c r="L196" s="101"/>
      <c r="M196" s="10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02"/>
      <c r="Z196" s="102"/>
      <c r="AA196" s="102"/>
      <c r="AB196" s="46"/>
    </row>
    <row r="197" spans="1:28" ht="21" customHeight="1" x14ac:dyDescent="0.2">
      <c r="A197" s="6"/>
      <c r="B197" s="11"/>
      <c r="C197" s="11"/>
      <c r="D197" s="11"/>
      <c r="E197" s="101"/>
      <c r="F197" s="101"/>
      <c r="G197" s="101"/>
      <c r="H197" s="101"/>
      <c r="I197" s="101"/>
      <c r="J197" s="101"/>
      <c r="K197" s="101"/>
      <c r="L197" s="101"/>
      <c r="M197" s="10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02"/>
      <c r="Z197" s="102"/>
      <c r="AA197" s="102"/>
      <c r="AB197" s="46"/>
    </row>
    <row r="198" spans="1:28" ht="21" customHeight="1" x14ac:dyDescent="0.2">
      <c r="A198" s="6"/>
      <c r="B198" s="11"/>
      <c r="C198" s="11"/>
      <c r="D198" s="11"/>
      <c r="E198" s="101"/>
      <c r="F198" s="101"/>
      <c r="G198" s="101"/>
      <c r="H198" s="101"/>
      <c r="I198" s="101"/>
      <c r="J198" s="101"/>
      <c r="K198" s="101"/>
      <c r="L198" s="101"/>
      <c r="M198" s="10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02"/>
      <c r="Z198" s="102"/>
      <c r="AA198" s="102"/>
      <c r="AB198" s="46"/>
    </row>
    <row r="199" spans="1:28" ht="21" customHeight="1" x14ac:dyDescent="0.2">
      <c r="A199" s="6"/>
      <c r="B199" s="11"/>
      <c r="C199" s="11"/>
      <c r="D199" s="11"/>
      <c r="E199" s="101"/>
      <c r="F199" s="101"/>
      <c r="G199" s="101"/>
      <c r="H199" s="101"/>
      <c r="I199" s="101"/>
      <c r="J199" s="101"/>
      <c r="K199" s="101"/>
      <c r="L199" s="101"/>
      <c r="M199" s="10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02"/>
      <c r="Z199" s="102"/>
      <c r="AA199" s="102"/>
      <c r="AB199" s="46"/>
    </row>
    <row r="200" spans="1:28" ht="21" customHeight="1" x14ac:dyDescent="0.2">
      <c r="A200" s="6"/>
      <c r="B200" s="11"/>
      <c r="C200" s="11"/>
      <c r="D200" s="11"/>
      <c r="E200" s="101"/>
      <c r="F200" s="101"/>
      <c r="G200" s="101"/>
      <c r="H200" s="101"/>
      <c r="I200" s="101"/>
      <c r="J200" s="101"/>
      <c r="K200" s="101"/>
      <c r="L200" s="101"/>
      <c r="M200" s="10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02"/>
      <c r="Z200" s="102"/>
      <c r="AA200" s="102"/>
      <c r="AB200" s="46"/>
    </row>
    <row r="201" spans="1:28" ht="21" customHeight="1" x14ac:dyDescent="0.2">
      <c r="A201" s="6"/>
      <c r="B201" s="11"/>
      <c r="C201" s="11"/>
      <c r="D201" s="11"/>
      <c r="E201" s="101"/>
      <c r="F201" s="101"/>
      <c r="G201" s="101"/>
      <c r="H201" s="101"/>
      <c r="I201" s="101"/>
      <c r="J201" s="101"/>
      <c r="K201" s="101"/>
      <c r="L201" s="101"/>
      <c r="M201" s="10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02"/>
      <c r="Z201" s="102"/>
      <c r="AA201" s="102"/>
      <c r="AB201" s="46"/>
    </row>
    <row r="202" spans="1:28" ht="21" customHeight="1" x14ac:dyDescent="0.2">
      <c r="A202" s="6"/>
      <c r="B202" s="11"/>
      <c r="C202" s="11"/>
      <c r="D202" s="11"/>
      <c r="E202" s="101"/>
      <c r="F202" s="101"/>
      <c r="G202" s="101"/>
      <c r="H202" s="101"/>
      <c r="I202" s="101"/>
      <c r="J202" s="101"/>
      <c r="K202" s="101"/>
      <c r="L202" s="101"/>
      <c r="M202" s="10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02"/>
      <c r="Z202" s="102"/>
      <c r="AA202" s="102"/>
      <c r="AB202" s="46"/>
    </row>
    <row r="203" spans="1:28" ht="21" customHeight="1" x14ac:dyDescent="0.2">
      <c r="A203" s="6"/>
      <c r="B203" s="11"/>
      <c r="C203" s="11"/>
      <c r="D203" s="11"/>
      <c r="E203" s="101"/>
      <c r="F203" s="101"/>
      <c r="G203" s="101"/>
      <c r="H203" s="101"/>
      <c r="I203" s="101"/>
      <c r="J203" s="101"/>
      <c r="K203" s="101"/>
      <c r="L203" s="101"/>
      <c r="M203" s="10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02"/>
      <c r="Z203" s="102"/>
      <c r="AA203" s="102"/>
      <c r="AB203" s="46"/>
    </row>
    <row r="204" spans="1:28" ht="21" customHeight="1" x14ac:dyDescent="0.2">
      <c r="A204" s="6"/>
      <c r="B204" s="11"/>
      <c r="C204" s="11"/>
      <c r="D204" s="11"/>
      <c r="E204" s="101"/>
      <c r="F204" s="101"/>
      <c r="G204" s="101"/>
      <c r="H204" s="101"/>
      <c r="I204" s="101"/>
      <c r="J204" s="101"/>
      <c r="K204" s="101"/>
      <c r="L204" s="101"/>
      <c r="M204" s="10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02"/>
      <c r="Z204" s="102"/>
      <c r="AA204" s="102"/>
      <c r="AB204" s="46"/>
    </row>
    <row r="205" spans="1:28" ht="21" customHeight="1" x14ac:dyDescent="0.2">
      <c r="A205" s="6"/>
      <c r="B205" s="11"/>
      <c r="C205" s="11"/>
      <c r="D205" s="11"/>
      <c r="E205" s="101"/>
      <c r="F205" s="101"/>
      <c r="G205" s="101"/>
      <c r="H205" s="101"/>
      <c r="I205" s="101"/>
      <c r="J205" s="101"/>
      <c r="K205" s="101"/>
      <c r="L205" s="101"/>
      <c r="M205" s="10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02"/>
      <c r="Z205" s="102"/>
      <c r="AA205" s="102"/>
      <c r="AB205" s="46"/>
    </row>
    <row r="206" spans="1:28" ht="21" customHeight="1" x14ac:dyDescent="0.2">
      <c r="A206" s="6"/>
      <c r="B206" s="11"/>
      <c r="C206" s="11"/>
      <c r="D206" s="11"/>
      <c r="E206" s="101"/>
      <c r="F206" s="101"/>
      <c r="G206" s="101"/>
      <c r="H206" s="101"/>
      <c r="I206" s="101"/>
      <c r="J206" s="101"/>
      <c r="K206" s="101"/>
      <c r="L206" s="101"/>
      <c r="M206" s="10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02"/>
      <c r="Z206" s="102"/>
      <c r="AA206" s="102"/>
      <c r="AB206" s="46"/>
    </row>
    <row r="207" spans="1:28" ht="21" customHeight="1" x14ac:dyDescent="0.2">
      <c r="A207" s="6"/>
      <c r="B207" s="11"/>
      <c r="C207" s="11"/>
      <c r="D207" s="11"/>
      <c r="E207" s="101"/>
      <c r="F207" s="101"/>
      <c r="G207" s="101"/>
      <c r="H207" s="101"/>
      <c r="I207" s="101"/>
      <c r="J207" s="101"/>
      <c r="K207" s="101"/>
      <c r="L207" s="101"/>
      <c r="M207" s="10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02"/>
      <c r="Z207" s="102"/>
      <c r="AA207" s="102"/>
      <c r="AB207" s="46"/>
    </row>
    <row r="208" spans="1:28" ht="21" customHeight="1" x14ac:dyDescent="0.2">
      <c r="A208" s="6"/>
      <c r="B208" s="11"/>
      <c r="C208" s="11"/>
      <c r="D208" s="11"/>
      <c r="E208" s="101"/>
      <c r="F208" s="101"/>
      <c r="G208" s="101"/>
      <c r="H208" s="101"/>
      <c r="I208" s="101"/>
      <c r="J208" s="101"/>
      <c r="K208" s="101"/>
      <c r="L208" s="101"/>
      <c r="M208" s="10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02"/>
      <c r="Z208" s="102"/>
      <c r="AA208" s="102"/>
      <c r="AB208" s="46"/>
    </row>
    <row r="209" spans="1:28" ht="21" customHeight="1" x14ac:dyDescent="0.2">
      <c r="A209" s="6"/>
      <c r="B209" s="11"/>
      <c r="C209" s="11"/>
      <c r="D209" s="11"/>
      <c r="E209" s="101"/>
      <c r="F209" s="101"/>
      <c r="G209" s="101"/>
      <c r="H209" s="101"/>
      <c r="I209" s="101"/>
      <c r="J209" s="101"/>
      <c r="K209" s="101"/>
      <c r="L209" s="101"/>
      <c r="M209" s="10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02"/>
      <c r="Z209" s="102"/>
      <c r="AA209" s="102"/>
      <c r="AB209" s="46"/>
    </row>
    <row r="210" spans="1:28" ht="21" customHeight="1" x14ac:dyDescent="0.2">
      <c r="A210" s="6"/>
      <c r="B210" s="11"/>
      <c r="C210" s="11"/>
      <c r="D210" s="11"/>
      <c r="E210" s="101"/>
      <c r="F210" s="101"/>
      <c r="G210" s="101"/>
      <c r="H210" s="101"/>
      <c r="I210" s="101"/>
      <c r="J210" s="101"/>
      <c r="K210" s="101"/>
      <c r="L210" s="101"/>
      <c r="M210" s="10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02"/>
      <c r="Z210" s="102"/>
      <c r="AA210" s="102"/>
      <c r="AB210" s="46"/>
    </row>
    <row r="211" spans="1:28" ht="21" customHeight="1" x14ac:dyDescent="0.2">
      <c r="A211" s="6"/>
      <c r="B211" s="11"/>
      <c r="C211" s="11"/>
      <c r="D211" s="11"/>
      <c r="E211" s="101"/>
      <c r="F211" s="101"/>
      <c r="G211" s="101"/>
      <c r="H211" s="101"/>
      <c r="I211" s="101"/>
      <c r="J211" s="101"/>
      <c r="K211" s="101"/>
      <c r="L211" s="101"/>
      <c r="M211" s="10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02"/>
      <c r="Z211" s="102"/>
      <c r="AA211" s="102"/>
      <c r="AB211" s="46"/>
    </row>
    <row r="212" spans="1:28" ht="21" customHeight="1" x14ac:dyDescent="0.2">
      <c r="A212" s="6"/>
      <c r="B212" s="11"/>
      <c r="C212" s="11"/>
      <c r="D212" s="11"/>
      <c r="E212" s="101"/>
      <c r="F212" s="101"/>
      <c r="G212" s="101"/>
      <c r="H212" s="101"/>
      <c r="I212" s="101"/>
      <c r="J212" s="101"/>
      <c r="K212" s="101"/>
      <c r="L212" s="101"/>
      <c r="M212" s="10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02"/>
      <c r="Z212" s="102"/>
      <c r="AA212" s="102"/>
      <c r="AB212" s="46"/>
    </row>
    <row r="213" spans="1:28" ht="21" customHeight="1" x14ac:dyDescent="0.2">
      <c r="A213" s="6"/>
      <c r="B213" s="11"/>
      <c r="C213" s="11"/>
      <c r="D213" s="11"/>
      <c r="E213" s="101"/>
      <c r="F213" s="101"/>
      <c r="G213" s="101"/>
      <c r="H213" s="101"/>
      <c r="I213" s="101"/>
      <c r="J213" s="101"/>
      <c r="K213" s="101"/>
      <c r="L213" s="101"/>
      <c r="M213" s="10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02"/>
      <c r="Z213" s="102"/>
      <c r="AA213" s="102"/>
      <c r="AB213" s="46"/>
    </row>
    <row r="214" spans="1:28" ht="21" customHeight="1" x14ac:dyDescent="0.2">
      <c r="A214" s="6"/>
      <c r="B214" s="11"/>
      <c r="C214" s="11"/>
      <c r="D214" s="11"/>
      <c r="E214" s="101"/>
      <c r="F214" s="101"/>
      <c r="G214" s="101"/>
      <c r="H214" s="101"/>
      <c r="I214" s="101"/>
      <c r="J214" s="101"/>
      <c r="K214" s="101"/>
      <c r="L214" s="101"/>
      <c r="M214" s="10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02"/>
      <c r="Z214" s="102"/>
      <c r="AA214" s="102"/>
      <c r="AB214" s="46"/>
    </row>
    <row r="215" spans="1:28" ht="21" customHeight="1" x14ac:dyDescent="0.2">
      <c r="A215" s="6"/>
      <c r="B215" s="11"/>
      <c r="C215" s="11"/>
      <c r="D215" s="11"/>
      <c r="E215" s="101"/>
      <c r="F215" s="101"/>
      <c r="G215" s="101"/>
      <c r="H215" s="101"/>
      <c r="I215" s="101"/>
      <c r="J215" s="101"/>
      <c r="K215" s="101"/>
      <c r="L215" s="101"/>
      <c r="M215" s="10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02"/>
      <c r="Z215" s="102"/>
      <c r="AA215" s="102"/>
      <c r="AB215" s="46"/>
    </row>
    <row r="216" spans="1:28" ht="21" customHeight="1" x14ac:dyDescent="0.2">
      <c r="A216" s="6"/>
      <c r="B216" s="11"/>
      <c r="C216" s="11"/>
      <c r="D216" s="11"/>
      <c r="E216" s="101"/>
      <c r="F216" s="101"/>
      <c r="G216" s="101"/>
      <c r="H216" s="101"/>
      <c r="I216" s="101"/>
      <c r="J216" s="101"/>
      <c r="K216" s="101"/>
      <c r="L216" s="101"/>
      <c r="M216" s="10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02"/>
      <c r="Z216" s="102"/>
      <c r="AA216" s="102"/>
      <c r="AB216" s="46"/>
    </row>
    <row r="217" spans="1:28" ht="21" customHeight="1" x14ac:dyDescent="0.2">
      <c r="A217" s="6"/>
      <c r="B217" s="11"/>
      <c r="C217" s="11"/>
      <c r="D217" s="11"/>
      <c r="E217" s="101"/>
      <c r="F217" s="101"/>
      <c r="G217" s="101"/>
      <c r="H217" s="101"/>
      <c r="I217" s="101"/>
      <c r="J217" s="101"/>
      <c r="K217" s="101"/>
      <c r="L217" s="101"/>
      <c r="M217" s="10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02"/>
      <c r="Z217" s="102"/>
      <c r="AA217" s="102"/>
      <c r="AB217" s="46"/>
    </row>
    <row r="218" spans="1:28" ht="21" customHeight="1" x14ac:dyDescent="0.2">
      <c r="A218" s="6"/>
      <c r="B218" s="11"/>
      <c r="C218" s="11"/>
      <c r="D218" s="11"/>
      <c r="E218" s="101"/>
      <c r="F218" s="101"/>
      <c r="G218" s="101"/>
      <c r="H218" s="101"/>
      <c r="I218" s="101"/>
      <c r="J218" s="101"/>
      <c r="K218" s="101"/>
      <c r="L218" s="101"/>
      <c r="M218" s="10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02"/>
      <c r="Z218" s="102"/>
      <c r="AA218" s="102"/>
      <c r="AB218" s="46"/>
    </row>
    <row r="219" spans="1:28" ht="21" customHeight="1" x14ac:dyDescent="0.2">
      <c r="A219" s="6"/>
      <c r="B219" s="11"/>
      <c r="C219" s="11"/>
      <c r="D219" s="11"/>
      <c r="E219" s="101"/>
      <c r="F219" s="101"/>
      <c r="G219" s="101"/>
      <c r="H219" s="101"/>
      <c r="I219" s="101"/>
      <c r="J219" s="101"/>
      <c r="K219" s="101"/>
      <c r="L219" s="101"/>
      <c r="M219" s="10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02"/>
      <c r="Z219" s="102"/>
      <c r="AA219" s="102"/>
      <c r="AB219" s="46"/>
    </row>
    <row r="220" spans="1:28" ht="21" customHeight="1" x14ac:dyDescent="0.2">
      <c r="A220" s="6"/>
      <c r="B220" s="11"/>
      <c r="C220" s="11"/>
      <c r="D220" s="11"/>
      <c r="E220" s="101"/>
      <c r="F220" s="101"/>
      <c r="G220" s="101"/>
      <c r="H220" s="101"/>
      <c r="I220" s="101"/>
      <c r="J220" s="101"/>
      <c r="K220" s="101"/>
      <c r="L220" s="101"/>
      <c r="M220" s="10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02"/>
      <c r="Z220" s="102"/>
      <c r="AA220" s="102"/>
      <c r="AB220" s="46"/>
    </row>
    <row r="221" spans="1:28" ht="21" customHeight="1" x14ac:dyDescent="0.2">
      <c r="A221" s="6"/>
      <c r="B221" s="11"/>
      <c r="C221" s="11"/>
      <c r="D221" s="11"/>
      <c r="E221" s="101"/>
      <c r="F221" s="101"/>
      <c r="G221" s="101"/>
      <c r="H221" s="101"/>
      <c r="I221" s="101"/>
      <c r="J221" s="101"/>
      <c r="K221" s="101"/>
      <c r="L221" s="101"/>
      <c r="M221" s="10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02"/>
      <c r="Z221" s="102"/>
      <c r="AA221" s="102"/>
      <c r="AB221" s="46"/>
    </row>
    <row r="222" spans="1:28" ht="21" customHeight="1" x14ac:dyDescent="0.2">
      <c r="A222" s="6"/>
      <c r="B222" s="11"/>
      <c r="C222" s="11"/>
      <c r="D222" s="11"/>
      <c r="E222" s="101"/>
      <c r="F222" s="101"/>
      <c r="G222" s="101"/>
      <c r="H222" s="101"/>
      <c r="I222" s="101"/>
      <c r="J222" s="101"/>
      <c r="K222" s="101"/>
      <c r="L222" s="101"/>
      <c r="M222" s="10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02"/>
      <c r="Z222" s="102"/>
      <c r="AA222" s="102"/>
      <c r="AB222" s="46"/>
    </row>
    <row r="223" spans="1:28" ht="21" customHeight="1" x14ac:dyDescent="0.2">
      <c r="A223" s="6"/>
      <c r="B223" s="11"/>
      <c r="C223" s="11"/>
      <c r="D223" s="11"/>
      <c r="E223" s="101"/>
      <c r="F223" s="101"/>
      <c r="G223" s="101"/>
      <c r="H223" s="101"/>
      <c r="I223" s="101"/>
      <c r="J223" s="101"/>
      <c r="K223" s="101"/>
      <c r="L223" s="101"/>
      <c r="M223" s="10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02"/>
      <c r="Z223" s="102"/>
      <c r="AA223" s="102"/>
      <c r="AB223" s="46"/>
    </row>
    <row r="224" spans="1:28" ht="21" customHeight="1" x14ac:dyDescent="0.2">
      <c r="A224" s="6"/>
      <c r="B224" s="11"/>
      <c r="C224" s="11"/>
      <c r="D224" s="11"/>
      <c r="E224" s="101"/>
      <c r="F224" s="101"/>
      <c r="G224" s="101"/>
      <c r="H224" s="101"/>
      <c r="I224" s="101"/>
      <c r="J224" s="101"/>
      <c r="K224" s="101"/>
      <c r="L224" s="101"/>
      <c r="M224" s="10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02"/>
      <c r="Z224" s="102"/>
      <c r="AA224" s="102"/>
      <c r="AB224" s="46"/>
    </row>
    <row r="225" spans="1:28" ht="21" customHeight="1" x14ac:dyDescent="0.2">
      <c r="A225" s="6"/>
      <c r="B225" s="11"/>
      <c r="C225" s="11"/>
      <c r="D225" s="11"/>
      <c r="E225" s="101"/>
      <c r="F225" s="101"/>
      <c r="G225" s="101"/>
      <c r="H225" s="101"/>
      <c r="I225" s="101"/>
      <c r="J225" s="101"/>
      <c r="K225" s="101"/>
      <c r="L225" s="101"/>
      <c r="M225" s="10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02"/>
      <c r="Z225" s="102"/>
      <c r="AA225" s="102"/>
      <c r="AB225" s="46"/>
    </row>
    <row r="226" spans="1:28" ht="21" customHeight="1" x14ac:dyDescent="0.2">
      <c r="A226" s="6"/>
      <c r="B226" s="11"/>
      <c r="C226" s="11"/>
      <c r="D226" s="11"/>
      <c r="E226" s="101"/>
      <c r="F226" s="101"/>
      <c r="G226" s="101"/>
      <c r="H226" s="101"/>
      <c r="I226" s="101"/>
      <c r="J226" s="101"/>
      <c r="K226" s="101"/>
      <c r="L226" s="101"/>
      <c r="M226" s="10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02"/>
      <c r="Z226" s="102"/>
      <c r="AA226" s="102"/>
      <c r="AB226" s="46"/>
    </row>
    <row r="227" spans="1:28" ht="21" customHeight="1" x14ac:dyDescent="0.2">
      <c r="A227" s="6"/>
      <c r="B227" s="11"/>
      <c r="C227" s="11"/>
      <c r="D227" s="11"/>
      <c r="E227" s="101"/>
      <c r="F227" s="101"/>
      <c r="G227" s="101"/>
      <c r="H227" s="101"/>
      <c r="I227" s="101"/>
      <c r="J227" s="101"/>
      <c r="K227" s="101"/>
      <c r="L227" s="101"/>
      <c r="M227" s="10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02"/>
      <c r="Z227" s="102"/>
      <c r="AA227" s="102"/>
      <c r="AB227" s="46"/>
    </row>
    <row r="228" spans="1:28" ht="21" customHeight="1" x14ac:dyDescent="0.2">
      <c r="A228" s="6"/>
      <c r="B228" s="11"/>
      <c r="C228" s="11"/>
      <c r="D228" s="11"/>
      <c r="E228" s="101"/>
      <c r="F228" s="101"/>
      <c r="G228" s="101"/>
      <c r="H228" s="101"/>
      <c r="I228" s="101"/>
      <c r="J228" s="101"/>
      <c r="K228" s="101"/>
      <c r="L228" s="101"/>
      <c r="M228" s="10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02"/>
      <c r="Z228" s="102"/>
      <c r="AA228" s="102"/>
      <c r="AB228" s="46"/>
    </row>
    <row r="229" spans="1:28" ht="21" customHeight="1" x14ac:dyDescent="0.2">
      <c r="A229" s="6"/>
      <c r="B229" s="11"/>
      <c r="C229" s="11"/>
      <c r="D229" s="11"/>
      <c r="E229" s="101"/>
      <c r="F229" s="101"/>
      <c r="G229" s="101"/>
      <c r="H229" s="101"/>
      <c r="I229" s="101"/>
      <c r="J229" s="101"/>
      <c r="K229" s="101"/>
      <c r="L229" s="101"/>
      <c r="M229" s="10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02"/>
      <c r="Z229" s="102"/>
      <c r="AA229" s="102"/>
      <c r="AB229" s="46"/>
    </row>
    <row r="230" spans="1:28" ht="21" customHeight="1" x14ac:dyDescent="0.2">
      <c r="A230" s="6"/>
      <c r="B230" s="11"/>
      <c r="C230" s="11"/>
      <c r="D230" s="11"/>
      <c r="E230" s="101"/>
      <c r="F230" s="101"/>
      <c r="G230" s="101"/>
      <c r="H230" s="101"/>
      <c r="I230" s="101"/>
      <c r="J230" s="101"/>
      <c r="K230" s="101"/>
      <c r="L230" s="101"/>
      <c r="M230" s="10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02"/>
      <c r="Z230" s="102"/>
      <c r="AA230" s="102"/>
      <c r="AB230" s="46"/>
    </row>
    <row r="231" spans="1:28" ht="21" customHeight="1" x14ac:dyDescent="0.2">
      <c r="A231" s="6"/>
      <c r="B231" s="11"/>
      <c r="C231" s="11"/>
      <c r="D231" s="11"/>
      <c r="E231" s="101"/>
      <c r="F231" s="101"/>
      <c r="G231" s="101"/>
      <c r="H231" s="101"/>
      <c r="I231" s="101"/>
      <c r="J231" s="101"/>
      <c r="K231" s="101"/>
      <c r="L231" s="101"/>
      <c r="M231" s="10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02"/>
      <c r="Z231" s="102"/>
      <c r="AA231" s="102"/>
      <c r="AB231" s="46"/>
    </row>
    <row r="232" spans="1:28" ht="21" customHeight="1" x14ac:dyDescent="0.2">
      <c r="A232" s="6"/>
      <c r="B232" s="11"/>
      <c r="C232" s="11"/>
      <c r="D232" s="11"/>
      <c r="E232" s="101"/>
      <c r="F232" s="101"/>
      <c r="G232" s="101"/>
      <c r="H232" s="101"/>
      <c r="I232" s="101"/>
      <c r="J232" s="101"/>
      <c r="K232" s="101"/>
      <c r="L232" s="101"/>
      <c r="M232" s="10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02"/>
      <c r="Z232" s="102"/>
      <c r="AA232" s="102"/>
      <c r="AB232" s="46"/>
    </row>
    <row r="233" spans="1:28" ht="21" customHeight="1" x14ac:dyDescent="0.2">
      <c r="A233" s="6"/>
      <c r="B233" s="11"/>
      <c r="C233" s="11"/>
      <c r="D233" s="11"/>
      <c r="E233" s="101"/>
      <c r="F233" s="101"/>
      <c r="G233" s="101"/>
      <c r="H233" s="101"/>
      <c r="I233" s="101"/>
      <c r="J233" s="101"/>
      <c r="K233" s="101"/>
      <c r="L233" s="101"/>
      <c r="M233" s="10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02"/>
      <c r="Z233" s="102"/>
      <c r="AA233" s="102"/>
      <c r="AB233" s="46"/>
    </row>
    <row r="234" spans="1:28" ht="21" customHeight="1" x14ac:dyDescent="0.2">
      <c r="A234" s="6"/>
      <c r="B234" s="11"/>
      <c r="C234" s="11"/>
      <c r="D234" s="11"/>
      <c r="E234" s="101"/>
      <c r="F234" s="101"/>
      <c r="G234" s="101"/>
      <c r="H234" s="101"/>
      <c r="I234" s="101"/>
      <c r="J234" s="101"/>
      <c r="K234" s="101"/>
      <c r="L234" s="101"/>
      <c r="M234" s="10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02"/>
      <c r="Z234" s="102"/>
      <c r="AA234" s="102"/>
      <c r="AB234" s="46"/>
    </row>
    <row r="235" spans="1:28" ht="21" customHeight="1" x14ac:dyDescent="0.2">
      <c r="A235" s="6"/>
      <c r="B235" s="11"/>
      <c r="C235" s="11"/>
      <c r="D235" s="11"/>
      <c r="E235" s="101"/>
      <c r="F235" s="101"/>
      <c r="G235" s="101"/>
      <c r="H235" s="101"/>
      <c r="I235" s="101"/>
      <c r="J235" s="101"/>
      <c r="K235" s="101"/>
      <c r="L235" s="101"/>
      <c r="M235" s="10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02"/>
      <c r="Z235" s="102"/>
      <c r="AA235" s="102"/>
      <c r="AB235" s="46"/>
    </row>
    <row r="236" spans="1:28" ht="21" customHeight="1" x14ac:dyDescent="0.2">
      <c r="A236" s="6"/>
      <c r="B236" s="11"/>
      <c r="C236" s="11"/>
      <c r="D236" s="11"/>
      <c r="E236" s="101"/>
      <c r="F236" s="101"/>
      <c r="G236" s="101"/>
      <c r="H236" s="101"/>
      <c r="I236" s="101"/>
      <c r="J236" s="101"/>
      <c r="K236" s="101"/>
      <c r="L236" s="101"/>
      <c r="M236" s="10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02"/>
      <c r="Z236" s="102"/>
      <c r="AA236" s="102"/>
      <c r="AB236" s="46"/>
    </row>
    <row r="237" spans="1:28" ht="21" customHeight="1" x14ac:dyDescent="0.2">
      <c r="A237" s="6"/>
      <c r="B237" s="11"/>
      <c r="C237" s="11"/>
      <c r="D237" s="11"/>
      <c r="E237" s="101"/>
      <c r="F237" s="101"/>
      <c r="G237" s="101"/>
      <c r="H237" s="101"/>
      <c r="I237" s="101"/>
      <c r="J237" s="101"/>
      <c r="K237" s="101"/>
      <c r="L237" s="101"/>
      <c r="M237" s="10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02"/>
      <c r="Z237" s="102"/>
      <c r="AA237" s="102"/>
      <c r="AB237" s="46"/>
    </row>
    <row r="238" spans="1:28" ht="21" customHeight="1" x14ac:dyDescent="0.2">
      <c r="A238" s="6"/>
      <c r="B238" s="11"/>
      <c r="C238" s="11"/>
      <c r="D238" s="11"/>
      <c r="E238" s="101"/>
      <c r="F238" s="101"/>
      <c r="G238" s="101"/>
      <c r="H238" s="101"/>
      <c r="I238" s="101"/>
      <c r="J238" s="101"/>
      <c r="K238" s="101"/>
      <c r="L238" s="101"/>
      <c r="M238" s="10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02"/>
      <c r="Z238" s="102"/>
      <c r="AA238" s="102"/>
      <c r="AB238" s="46"/>
    </row>
    <row r="239" spans="1:28" ht="21" customHeight="1" x14ac:dyDescent="0.2">
      <c r="A239" s="6"/>
      <c r="B239" s="11"/>
      <c r="C239" s="11"/>
      <c r="D239" s="11"/>
      <c r="E239" s="101"/>
      <c r="F239" s="101"/>
      <c r="G239" s="101"/>
      <c r="H239" s="101"/>
      <c r="I239" s="101"/>
      <c r="J239" s="101"/>
      <c r="K239" s="101"/>
      <c r="L239" s="101"/>
      <c r="M239" s="10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02"/>
      <c r="Z239" s="102"/>
      <c r="AA239" s="102"/>
      <c r="AB239" s="46"/>
    </row>
    <row r="240" spans="1:28" ht="21" customHeight="1" x14ac:dyDescent="0.2">
      <c r="A240" s="6"/>
      <c r="B240" s="11"/>
      <c r="C240" s="11"/>
      <c r="D240" s="11"/>
      <c r="E240" s="101"/>
      <c r="F240" s="101"/>
      <c r="G240" s="101"/>
      <c r="H240" s="101"/>
      <c r="I240" s="101"/>
      <c r="J240" s="101"/>
      <c r="K240" s="101"/>
      <c r="L240" s="101"/>
      <c r="M240" s="10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02"/>
      <c r="Z240" s="102"/>
      <c r="AA240" s="102"/>
      <c r="AB240" s="46"/>
    </row>
    <row r="241" spans="1:28" ht="21" customHeight="1" x14ac:dyDescent="0.2">
      <c r="A241" s="6"/>
      <c r="B241" s="11"/>
      <c r="C241" s="11"/>
      <c r="D241" s="11"/>
      <c r="E241" s="101"/>
      <c r="F241" s="101"/>
      <c r="G241" s="101"/>
      <c r="H241" s="101"/>
      <c r="I241" s="101"/>
      <c r="J241" s="101"/>
      <c r="K241" s="101"/>
      <c r="L241" s="101"/>
      <c r="M241" s="10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02"/>
      <c r="Z241" s="102"/>
      <c r="AA241" s="102"/>
      <c r="AB241" s="46"/>
    </row>
    <row r="242" spans="1:28" ht="21" customHeight="1" x14ac:dyDescent="0.2">
      <c r="A242" s="6"/>
      <c r="B242" s="11"/>
      <c r="C242" s="11"/>
      <c r="D242" s="11"/>
      <c r="E242" s="101"/>
      <c r="F242" s="101"/>
      <c r="G242" s="101"/>
      <c r="H242" s="101"/>
      <c r="I242" s="101"/>
      <c r="J242" s="101"/>
      <c r="K242" s="101"/>
      <c r="L242" s="101"/>
      <c r="M242" s="10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02"/>
      <c r="Z242" s="102"/>
      <c r="AA242" s="102"/>
      <c r="AB242" s="46"/>
    </row>
    <row r="243" spans="1:28" ht="21" customHeight="1" x14ac:dyDescent="0.2">
      <c r="A243" s="6"/>
      <c r="B243" s="11"/>
      <c r="C243" s="11"/>
      <c r="D243" s="11"/>
      <c r="E243" s="101"/>
      <c r="F243" s="101"/>
      <c r="G243" s="101"/>
      <c r="H243" s="101"/>
      <c r="I243" s="101"/>
      <c r="J243" s="101"/>
      <c r="K243" s="101"/>
      <c r="L243" s="101"/>
      <c r="M243" s="10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02"/>
      <c r="Z243" s="102"/>
      <c r="AA243" s="102"/>
      <c r="AB243" s="46"/>
    </row>
    <row r="244" spans="1:28" ht="21" customHeight="1" x14ac:dyDescent="0.2">
      <c r="A244" s="6"/>
      <c r="B244" s="11"/>
      <c r="C244" s="11"/>
      <c r="D244" s="11"/>
      <c r="E244" s="101"/>
      <c r="F244" s="101"/>
      <c r="G244" s="101"/>
      <c r="H244" s="101"/>
      <c r="I244" s="101"/>
      <c r="J244" s="101"/>
      <c r="K244" s="101"/>
      <c r="L244" s="101"/>
      <c r="M244" s="10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02"/>
      <c r="Z244" s="102"/>
      <c r="AA244" s="102"/>
      <c r="AB244" s="46"/>
    </row>
    <row r="245" spans="1:28" ht="21" customHeight="1" x14ac:dyDescent="0.2">
      <c r="A245" s="6"/>
      <c r="B245" s="11"/>
      <c r="C245" s="11"/>
      <c r="D245" s="11"/>
      <c r="E245" s="101"/>
      <c r="F245" s="101"/>
      <c r="G245" s="101"/>
      <c r="H245" s="101"/>
      <c r="I245" s="101"/>
      <c r="J245" s="101"/>
      <c r="K245" s="101"/>
      <c r="L245" s="101"/>
      <c r="M245" s="10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02"/>
      <c r="Z245" s="102"/>
      <c r="AA245" s="102"/>
      <c r="AB245" s="46"/>
    </row>
    <row r="246" spans="1:28" ht="21" customHeight="1" x14ac:dyDescent="0.2">
      <c r="A246" s="6"/>
      <c r="B246" s="11"/>
      <c r="C246" s="11"/>
      <c r="D246" s="11"/>
      <c r="E246" s="101"/>
      <c r="F246" s="101"/>
      <c r="G246" s="101"/>
      <c r="H246" s="101"/>
      <c r="I246" s="101"/>
      <c r="J246" s="101"/>
      <c r="K246" s="101"/>
      <c r="L246" s="101"/>
      <c r="M246" s="10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02"/>
      <c r="Z246" s="102"/>
      <c r="AA246" s="102"/>
      <c r="AB246" s="46"/>
    </row>
    <row r="247" spans="1:28" ht="21" customHeight="1" x14ac:dyDescent="0.2">
      <c r="A247" s="6"/>
      <c r="B247" s="11"/>
      <c r="C247" s="11"/>
      <c r="D247" s="11"/>
      <c r="E247" s="101"/>
      <c r="F247" s="101"/>
      <c r="G247" s="101"/>
      <c r="H247" s="101"/>
      <c r="I247" s="101"/>
      <c r="J247" s="101"/>
      <c r="K247" s="101"/>
      <c r="L247" s="101"/>
      <c r="M247" s="10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02"/>
      <c r="Z247" s="102"/>
      <c r="AA247" s="102"/>
      <c r="AB247" s="46"/>
    </row>
    <row r="248" spans="1:28" ht="21" customHeight="1" x14ac:dyDescent="0.2">
      <c r="A248" s="6"/>
      <c r="B248" s="11"/>
      <c r="C248" s="11"/>
      <c r="D248" s="11"/>
      <c r="E248" s="101"/>
      <c r="F248" s="101"/>
      <c r="G248" s="101"/>
      <c r="H248" s="101"/>
      <c r="I248" s="101"/>
      <c r="J248" s="101"/>
      <c r="K248" s="101"/>
      <c r="L248" s="101"/>
      <c r="M248" s="10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02"/>
      <c r="Z248" s="102"/>
      <c r="AA248" s="102"/>
      <c r="AB248" s="46"/>
    </row>
    <row r="249" spans="1:28" ht="21" customHeight="1" x14ac:dyDescent="0.2">
      <c r="A249" s="6"/>
      <c r="B249" s="11"/>
      <c r="C249" s="11"/>
      <c r="D249" s="11"/>
      <c r="E249" s="101"/>
      <c r="F249" s="101"/>
      <c r="G249" s="101"/>
      <c r="H249" s="101"/>
      <c r="I249" s="101"/>
      <c r="J249" s="101"/>
      <c r="K249" s="101"/>
      <c r="L249" s="101"/>
      <c r="M249" s="10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02"/>
      <c r="Z249" s="102"/>
      <c r="AA249" s="102"/>
      <c r="AB249" s="46"/>
    </row>
    <row r="250" spans="1:28" ht="21" customHeight="1" x14ac:dyDescent="0.2">
      <c r="A250" s="6"/>
      <c r="B250" s="11"/>
      <c r="C250" s="11"/>
      <c r="D250" s="11"/>
      <c r="E250" s="101"/>
      <c r="F250" s="101"/>
      <c r="G250" s="101"/>
      <c r="H250" s="101"/>
      <c r="I250" s="101"/>
      <c r="J250" s="101"/>
      <c r="K250" s="101"/>
      <c r="L250" s="101"/>
      <c r="M250" s="10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02"/>
      <c r="Z250" s="102"/>
      <c r="AA250" s="102"/>
      <c r="AB250" s="46"/>
    </row>
    <row r="251" spans="1:28" ht="21" customHeight="1" x14ac:dyDescent="0.2">
      <c r="A251" s="6"/>
      <c r="B251" s="11"/>
      <c r="C251" s="11"/>
      <c r="D251" s="11"/>
      <c r="E251" s="101"/>
      <c r="F251" s="101"/>
      <c r="G251" s="101"/>
      <c r="H251" s="101"/>
      <c r="I251" s="101"/>
      <c r="J251" s="101"/>
      <c r="K251" s="101"/>
      <c r="L251" s="101"/>
      <c r="M251" s="10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02"/>
      <c r="Z251" s="102"/>
      <c r="AA251" s="102"/>
      <c r="AB251" s="46"/>
    </row>
    <row r="252" spans="1:28" ht="21" customHeight="1" x14ac:dyDescent="0.2">
      <c r="A252" s="6"/>
      <c r="B252" s="11"/>
      <c r="C252" s="11"/>
      <c r="D252" s="11"/>
      <c r="E252" s="101"/>
      <c r="F252" s="101"/>
      <c r="G252" s="101"/>
      <c r="H252" s="101"/>
      <c r="I252" s="101"/>
      <c r="J252" s="101"/>
      <c r="K252" s="101"/>
      <c r="L252" s="101"/>
      <c r="M252" s="10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02"/>
      <c r="Z252" s="102"/>
      <c r="AA252" s="102"/>
      <c r="AB252" s="46"/>
    </row>
    <row r="253" spans="1:28" ht="21" customHeight="1" x14ac:dyDescent="0.2">
      <c r="A253" s="6"/>
      <c r="B253" s="11"/>
      <c r="C253" s="11"/>
      <c r="D253" s="11"/>
      <c r="E253" s="101"/>
      <c r="F253" s="101"/>
      <c r="G253" s="101"/>
      <c r="H253" s="101"/>
      <c r="I253" s="101"/>
      <c r="J253" s="101"/>
      <c r="K253" s="101"/>
      <c r="L253" s="101"/>
      <c r="M253" s="10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02"/>
      <c r="Z253" s="102"/>
      <c r="AA253" s="102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</sheetData>
  <conditionalFormatting sqref="AB35:AB131">
    <cfRule type="cellIs" dxfId="59" priority="49" operator="lessThan">
      <formula>0.03</formula>
    </cfRule>
    <cfRule type="cellIs" dxfId="58" priority="50" operator="greaterThan">
      <formula>0.1</formula>
    </cfRule>
    <cfRule type="cellIs" dxfId="57" priority="51" operator="greaterThan">
      <formula>0.05</formula>
    </cfRule>
    <cfRule type="cellIs" dxfId="56" priority="52" operator="greaterThan">
      <formula>0.03</formula>
    </cfRule>
  </conditionalFormatting>
  <conditionalFormatting sqref="AB13:AB34">
    <cfRule type="cellIs" dxfId="15" priority="5" operator="lessThan">
      <formula>0.03</formula>
    </cfRule>
    <cfRule type="cellIs" dxfId="14" priority="6" operator="greaterThan">
      <formula>0.1</formula>
    </cfRule>
    <cfRule type="cellIs" dxfId="13" priority="7" operator="greaterThan">
      <formula>0.05</formula>
    </cfRule>
    <cfRule type="cellIs" dxfId="12" priority="8" operator="greaterThan">
      <formula>0.03</formula>
    </cfRule>
  </conditionalFormatting>
  <conditionalFormatting sqref="AB3:AB12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G15" sqref="G15"/>
    </sheetView>
  </sheetViews>
  <sheetFormatPr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2" t="s">
        <v>29</v>
      </c>
      <c r="E8" s="122"/>
      <c r="F8" s="122" t="s">
        <v>30</v>
      </c>
      <c r="G8" s="122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IFERROR(VLOOKUP($A18,BASE!$A:$AB,19,0),0)</f>
        <v>0</v>
      </c>
      <c r="D18" s="25">
        <f>IFERROR(VLOOKUP($A18,BASE!$A:$AB,20,0),0)</f>
        <v>0</v>
      </c>
      <c r="E18" s="25">
        <f>IFERROR(VLOOKUP($A18,BASE!$A:$AB,21,0),0)</f>
        <v>0</v>
      </c>
      <c r="F18" s="25">
        <f>IFERROR(VLOOKUP($A18,BASE!$A:$AB,14,0),0)</f>
        <v>0</v>
      </c>
      <c r="G18" s="26">
        <f>IFERROR(VLOOKUP($A18,BASE!$A:$AB,6,0),0)</f>
        <v>0</v>
      </c>
      <c r="H18" s="26">
        <f>IFERROR(VLOOKUP($A18,BASE!$A:$AB,7,0),0)</f>
        <v>0</v>
      </c>
      <c r="I18" s="26">
        <f>IFERROR(VLOOKUP($A18,BASE!$A:$AB,8,0),0)</f>
        <v>0</v>
      </c>
      <c r="J18" s="26">
        <f>IFERROR(VLOOKUP($A18,BASE!$A:$AB,9,0),0)</f>
        <v>0</v>
      </c>
      <c r="K18" s="26">
        <f>IFERROR(VLOOKUP($A18,BASE!$A:$AB,10,0),0)</f>
        <v>0</v>
      </c>
      <c r="L18" s="26">
        <f>IFERROR(VLOOKUP($A18,BASE!$A:$AB,11,0),0)</f>
        <v>0</v>
      </c>
      <c r="M18" s="26">
        <f>IFERROR(VLOOKUP($A18,BASE!$A:$AB,12,0),0)</f>
        <v>0</v>
      </c>
      <c r="N18" s="26">
        <f>IFERROR(VLOOKUP($A18,BASE!$A:$AB,13,0),0)</f>
        <v>0</v>
      </c>
      <c r="O18" s="26">
        <f>IFERROR(VLOOKUP($A18,BASE!$A:$AB,25,0),0)</f>
        <v>0</v>
      </c>
      <c r="P18" s="26">
        <f>IFERROR(VLOOKUP($A18,BASE!$A:$AB,26,0),0)</f>
        <v>0</v>
      </c>
      <c r="Q18" s="26">
        <f>IFERROR(VLOOKUP($A18,BASE!$A:$AB,27,0),0)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IFERROR(VLOOKUP($A19,BASE!$A:$AB,19,0),0)</f>
        <v>0</v>
      </c>
      <c r="D19" s="32">
        <f>IFERROR(VLOOKUP($A19,BASE!$A:$AB,20,0),0)</f>
        <v>0</v>
      </c>
      <c r="E19" s="32">
        <f>IFERROR(VLOOKUP($A19,BASE!$A:$AB,21,0),0)</f>
        <v>0</v>
      </c>
      <c r="F19" s="32">
        <f>IFERROR(VLOOKUP($A19,BASE!$A:$AB,14,0),0)</f>
        <v>0</v>
      </c>
      <c r="G19" s="33">
        <f>IFERROR(VLOOKUP($A19,BASE!$A:$AB,6,0),0)</f>
        <v>0</v>
      </c>
      <c r="H19" s="33">
        <f>IFERROR(VLOOKUP($A19,BASE!$A:$AB,7,0),0)</f>
        <v>0</v>
      </c>
      <c r="I19" s="33">
        <f>IFERROR(VLOOKUP($A19,BASE!$A:$AB,8,0),0)</f>
        <v>0</v>
      </c>
      <c r="J19" s="33">
        <f>IFERROR(VLOOKUP($A19,BASE!$A:$AB,9,0),0)</f>
        <v>0</v>
      </c>
      <c r="K19" s="33">
        <f>IFERROR(VLOOKUP($A19,BASE!$A:$AB,10,0),0)</f>
        <v>0</v>
      </c>
      <c r="L19" s="33">
        <f>IFERROR(VLOOKUP($A19,BASE!$A:$AB,11,0),0)</f>
        <v>0</v>
      </c>
      <c r="M19" s="33">
        <f>IFERROR(VLOOKUP($A19,BASE!$A:$AB,12,0),0)</f>
        <v>0</v>
      </c>
      <c r="N19" s="33">
        <f>IFERROR(VLOOKUP($A19,BASE!$A:$AB,13,0),0)</f>
        <v>0</v>
      </c>
      <c r="O19" s="33">
        <f>IFERROR(VLOOKUP($A19,BASE!$A:$AB,25,0),0)</f>
        <v>0</v>
      </c>
      <c r="P19" s="33">
        <f>IFERROR(VLOOKUP($A19,BASE!$A:$AB,26,0),0)</f>
        <v>0</v>
      </c>
      <c r="Q19" s="33">
        <f>IFERROR(VLOOKUP($A19,BASE!$A:$AB,27,0),0)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IFERROR(VLOOKUP($A20,BASE!$A:$AB,19,0),0)</f>
        <v>0</v>
      </c>
      <c r="D20" s="32">
        <f>IFERROR(VLOOKUP($A20,BASE!$A:$AB,20,0),0)</f>
        <v>0</v>
      </c>
      <c r="E20" s="32">
        <f>IFERROR(VLOOKUP($A20,BASE!$A:$AB,21,0),0)</f>
        <v>0</v>
      </c>
      <c r="F20" s="32">
        <f>IFERROR(VLOOKUP($A20,BASE!$A:$AB,14,0),0)</f>
        <v>0</v>
      </c>
      <c r="G20" s="33">
        <f>IFERROR(VLOOKUP($A20,BASE!$A:$AB,6,0),0)</f>
        <v>0</v>
      </c>
      <c r="H20" s="33">
        <f>IFERROR(VLOOKUP($A20,BASE!$A:$AB,7,0),0)</f>
        <v>0</v>
      </c>
      <c r="I20" s="33">
        <f>IFERROR(VLOOKUP($A20,BASE!$A:$AB,8,0),0)</f>
        <v>0</v>
      </c>
      <c r="J20" s="33">
        <f>IFERROR(VLOOKUP($A20,BASE!$A:$AB,9,0),0)</f>
        <v>0</v>
      </c>
      <c r="K20" s="33">
        <f>IFERROR(VLOOKUP($A20,BASE!$A:$AB,10,0),0)</f>
        <v>0</v>
      </c>
      <c r="L20" s="33">
        <f>IFERROR(VLOOKUP($A20,BASE!$A:$AB,11,0),0)</f>
        <v>0</v>
      </c>
      <c r="M20" s="33">
        <f>IFERROR(VLOOKUP($A20,BASE!$A:$AB,12,0),0)</f>
        <v>0</v>
      </c>
      <c r="N20" s="33">
        <f>IFERROR(VLOOKUP($A20,BASE!$A:$AB,13,0),0)</f>
        <v>0</v>
      </c>
      <c r="O20" s="33">
        <f>IFERROR(VLOOKUP($A20,BASE!$A:$AB,25,0),0)</f>
        <v>0</v>
      </c>
      <c r="P20" s="33">
        <f>IFERROR(VLOOKUP($A20,BASE!$A:$AB,26,0),0)</f>
        <v>0</v>
      </c>
      <c r="Q20" s="33">
        <f>IFERROR(VLOOKUP($A20,BASE!$A:$AB,27,0),0)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IFERROR(VLOOKUP($A21,BASE!$A:$AB,19,0),0)</f>
        <v>0</v>
      </c>
      <c r="D21" s="32">
        <f>IFERROR(VLOOKUP($A21,BASE!$A:$AB,20,0),0)</f>
        <v>0</v>
      </c>
      <c r="E21" s="32">
        <f>IFERROR(VLOOKUP($A21,BASE!$A:$AB,21,0),0)</f>
        <v>0</v>
      </c>
      <c r="F21" s="32">
        <f>IFERROR(VLOOKUP($A21,BASE!$A:$AB,14,0),0)</f>
        <v>0</v>
      </c>
      <c r="G21" s="33">
        <f>IFERROR(VLOOKUP($A21,BASE!$A:$AB,6,0),0)</f>
        <v>0</v>
      </c>
      <c r="H21" s="33">
        <f>IFERROR(VLOOKUP($A21,BASE!$A:$AB,7,0),0)</f>
        <v>0</v>
      </c>
      <c r="I21" s="33">
        <f>IFERROR(VLOOKUP($A21,BASE!$A:$AB,8,0),0)</f>
        <v>0</v>
      </c>
      <c r="J21" s="33">
        <f>IFERROR(VLOOKUP($A21,BASE!$A:$AB,9,0),0)</f>
        <v>0</v>
      </c>
      <c r="K21" s="33">
        <f>IFERROR(VLOOKUP($A21,BASE!$A:$AB,10,0),0)</f>
        <v>0</v>
      </c>
      <c r="L21" s="33">
        <f>IFERROR(VLOOKUP($A21,BASE!$A:$AB,11,0),0)</f>
        <v>0</v>
      </c>
      <c r="M21" s="33">
        <f>IFERROR(VLOOKUP($A21,BASE!$A:$AB,12,0),0)</f>
        <v>0</v>
      </c>
      <c r="N21" s="33">
        <f>IFERROR(VLOOKUP($A21,BASE!$A:$AB,13,0),0)</f>
        <v>0</v>
      </c>
      <c r="O21" s="33">
        <f>IFERROR(VLOOKUP($A21,BASE!$A:$AB,25,0),0)</f>
        <v>0</v>
      </c>
      <c r="P21" s="33">
        <f>IFERROR(VLOOKUP($A21,BASE!$A:$AB,26,0),0)</f>
        <v>0</v>
      </c>
      <c r="Q21" s="33">
        <f>IFERROR(VLOOKUP($A21,BASE!$A:$AB,27,0),0)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IFERROR(VLOOKUP($A22,BASE!$A:$AB,19,0),0)</f>
        <v>0</v>
      </c>
      <c r="D22" s="32">
        <f>IFERROR(VLOOKUP($A22,BASE!$A:$AB,20,0),0)</f>
        <v>0</v>
      </c>
      <c r="E22" s="32">
        <f>IFERROR(VLOOKUP($A22,BASE!$A:$AB,21,0),0)</f>
        <v>0</v>
      </c>
      <c r="F22" s="32">
        <f>IFERROR(VLOOKUP($A22,BASE!$A:$AB,14,0),0)</f>
        <v>0</v>
      </c>
      <c r="G22" s="33">
        <f>IFERROR(VLOOKUP($A22,BASE!$A:$AB,6,0),0)</f>
        <v>0</v>
      </c>
      <c r="H22" s="33">
        <f>IFERROR(VLOOKUP($A22,BASE!$A:$AB,7,0),0)</f>
        <v>0</v>
      </c>
      <c r="I22" s="33">
        <f>IFERROR(VLOOKUP($A22,BASE!$A:$AB,8,0),0)</f>
        <v>0</v>
      </c>
      <c r="J22" s="33">
        <f>IFERROR(VLOOKUP($A22,BASE!$A:$AB,9,0),0)</f>
        <v>0</v>
      </c>
      <c r="K22" s="33">
        <f>IFERROR(VLOOKUP($A22,BASE!$A:$AB,10,0),0)</f>
        <v>0</v>
      </c>
      <c r="L22" s="33">
        <f>IFERROR(VLOOKUP($A22,BASE!$A:$AB,11,0),0)</f>
        <v>0</v>
      </c>
      <c r="M22" s="33">
        <f>IFERROR(VLOOKUP($A22,BASE!$A:$AB,12,0),0)</f>
        <v>0</v>
      </c>
      <c r="N22" s="33">
        <f>IFERROR(VLOOKUP($A22,BASE!$A:$AB,13,0),0)</f>
        <v>0</v>
      </c>
      <c r="O22" s="33">
        <f>IFERROR(VLOOKUP($A22,BASE!$A:$AB,25,0),0)</f>
        <v>0</v>
      </c>
      <c r="P22" s="33">
        <f>IFERROR(VLOOKUP($A22,BASE!$A:$AB,26,0),0)</f>
        <v>0</v>
      </c>
      <c r="Q22" s="33">
        <f>IFERROR(VLOOKUP($A22,BASE!$A:$AB,27,0),0)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IFERROR(VLOOKUP($A23,BASE!$A:$AB,19,0),0)</f>
        <v>0</v>
      </c>
      <c r="D23" s="32">
        <f>IFERROR(VLOOKUP($A23,BASE!$A:$AB,20,0),0)</f>
        <v>0</v>
      </c>
      <c r="E23" s="32">
        <f>IFERROR(VLOOKUP($A23,BASE!$A:$AB,21,0),0)</f>
        <v>0</v>
      </c>
      <c r="F23" s="32">
        <f>IFERROR(VLOOKUP($A23,BASE!$A:$AB,14,0),0)</f>
        <v>0</v>
      </c>
      <c r="G23" s="33">
        <f>IFERROR(VLOOKUP($A23,BASE!$A:$AB,6,0),0)</f>
        <v>0</v>
      </c>
      <c r="H23" s="33">
        <f>IFERROR(VLOOKUP($A23,BASE!$A:$AB,7,0),0)</f>
        <v>0</v>
      </c>
      <c r="I23" s="33">
        <f>IFERROR(VLOOKUP($A23,BASE!$A:$AB,8,0),0)</f>
        <v>0</v>
      </c>
      <c r="J23" s="33">
        <f>IFERROR(VLOOKUP($A23,BASE!$A:$AB,9,0),0)</f>
        <v>0</v>
      </c>
      <c r="K23" s="33">
        <f>IFERROR(VLOOKUP($A23,BASE!$A:$AB,10,0),0)</f>
        <v>0</v>
      </c>
      <c r="L23" s="33">
        <f>IFERROR(VLOOKUP($A23,BASE!$A:$AB,11,0),0)</f>
        <v>0</v>
      </c>
      <c r="M23" s="33">
        <f>IFERROR(VLOOKUP($A23,BASE!$A:$AB,12,0),0)</f>
        <v>0</v>
      </c>
      <c r="N23" s="33">
        <f>IFERROR(VLOOKUP($A23,BASE!$A:$AB,13,0),0)</f>
        <v>0</v>
      </c>
      <c r="O23" s="33">
        <f>IFERROR(VLOOKUP($A23,BASE!$A:$AB,25,0),0)</f>
        <v>0</v>
      </c>
      <c r="P23" s="33">
        <f>IFERROR(VLOOKUP($A23,BASE!$A:$AB,26,0),0)</f>
        <v>0</v>
      </c>
      <c r="Q23" s="33">
        <f>IFERROR(VLOOKUP($A23,BASE!$A:$AB,27,0),0)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IFERROR(VLOOKUP($A24,BASE!$A:$AB,19,0),0)</f>
        <v>0</v>
      </c>
      <c r="D24" s="32">
        <f>IFERROR(VLOOKUP($A24,BASE!$A:$AB,20,0),0)</f>
        <v>0</v>
      </c>
      <c r="E24" s="32">
        <f>IFERROR(VLOOKUP($A24,BASE!$A:$AB,21,0),0)</f>
        <v>0</v>
      </c>
      <c r="F24" s="32">
        <f>IFERROR(VLOOKUP($A24,BASE!$A:$AB,14,0),0)</f>
        <v>0</v>
      </c>
      <c r="G24" s="33">
        <f>IFERROR(VLOOKUP($A24,BASE!$A:$AB,6,0),0)</f>
        <v>0</v>
      </c>
      <c r="H24" s="33">
        <f>IFERROR(VLOOKUP($A24,BASE!$A:$AB,7,0),0)</f>
        <v>0</v>
      </c>
      <c r="I24" s="33">
        <f>IFERROR(VLOOKUP($A24,BASE!$A:$AB,8,0),0)</f>
        <v>0</v>
      </c>
      <c r="J24" s="33">
        <f>IFERROR(VLOOKUP($A24,BASE!$A:$AB,9,0),0)</f>
        <v>0</v>
      </c>
      <c r="K24" s="33">
        <f>IFERROR(VLOOKUP($A24,BASE!$A:$AB,10,0),0)</f>
        <v>0</v>
      </c>
      <c r="L24" s="33">
        <f>IFERROR(VLOOKUP($A24,BASE!$A:$AB,11,0),0)</f>
        <v>0</v>
      </c>
      <c r="M24" s="33">
        <f>IFERROR(VLOOKUP($A24,BASE!$A:$AB,12,0),0)</f>
        <v>0</v>
      </c>
      <c r="N24" s="33">
        <f>IFERROR(VLOOKUP($A24,BASE!$A:$AB,13,0),0)</f>
        <v>0</v>
      </c>
      <c r="O24" s="33">
        <f>IFERROR(VLOOKUP($A24,BASE!$A:$AB,25,0),0)</f>
        <v>0</v>
      </c>
      <c r="P24" s="33">
        <f>IFERROR(VLOOKUP($A24,BASE!$A:$AB,26,0),0)</f>
        <v>0</v>
      </c>
      <c r="Q24" s="33">
        <f>IFERROR(VLOOKUP($A24,BASE!$A:$AB,27,0),0)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IFERROR(VLOOKUP($A25,BASE!$A:$AB,19,0),0)</f>
        <v>0</v>
      </c>
      <c r="D25" s="32">
        <f>IFERROR(VLOOKUP($A25,BASE!$A:$AB,20,0),0)</f>
        <v>0</v>
      </c>
      <c r="E25" s="32">
        <f>IFERROR(VLOOKUP($A25,BASE!$A:$AB,21,0),0)</f>
        <v>0</v>
      </c>
      <c r="F25" s="32">
        <f>IFERROR(VLOOKUP($A25,BASE!$A:$AB,14,0),0)</f>
        <v>0</v>
      </c>
      <c r="G25" s="33">
        <f>IFERROR(VLOOKUP($A25,BASE!$A:$AB,6,0),0)</f>
        <v>0</v>
      </c>
      <c r="H25" s="33">
        <f>IFERROR(VLOOKUP($A25,BASE!$A:$AB,7,0),0)</f>
        <v>0</v>
      </c>
      <c r="I25" s="33">
        <f>IFERROR(VLOOKUP($A25,BASE!$A:$AB,8,0),0)</f>
        <v>0</v>
      </c>
      <c r="J25" s="33">
        <f>IFERROR(VLOOKUP($A25,BASE!$A:$AB,9,0),0)</f>
        <v>0</v>
      </c>
      <c r="K25" s="33">
        <f>IFERROR(VLOOKUP($A25,BASE!$A:$AB,10,0),0)</f>
        <v>0</v>
      </c>
      <c r="L25" s="33">
        <f>IFERROR(VLOOKUP($A25,BASE!$A:$AB,11,0),0)</f>
        <v>0</v>
      </c>
      <c r="M25" s="33">
        <f>IFERROR(VLOOKUP($A25,BASE!$A:$AB,12,0),0)</f>
        <v>0</v>
      </c>
      <c r="N25" s="33">
        <f>IFERROR(VLOOKUP($A25,BASE!$A:$AB,13,0),0)</f>
        <v>0</v>
      </c>
      <c r="O25" s="33">
        <f>IFERROR(VLOOKUP($A25,BASE!$A:$AB,25,0),0)</f>
        <v>0</v>
      </c>
      <c r="P25" s="33">
        <f>IFERROR(VLOOKUP($A25,BASE!$A:$AB,26,0),0)</f>
        <v>0</v>
      </c>
      <c r="Q25" s="33">
        <f>IFERROR(VLOOKUP($A25,BASE!$A:$AB,27,0),0)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IFERROR(VLOOKUP($A26,BASE!$A:$AB,19,0),0)</f>
        <v>0</v>
      </c>
      <c r="D26" s="32">
        <f>IFERROR(VLOOKUP($A26,BASE!$A:$AB,20,0),0)</f>
        <v>0</v>
      </c>
      <c r="E26" s="32">
        <f>IFERROR(VLOOKUP($A26,BASE!$A:$AB,21,0),0)</f>
        <v>0</v>
      </c>
      <c r="F26" s="32">
        <f>IFERROR(VLOOKUP($A26,BASE!$A:$AB,14,0),0)</f>
        <v>0</v>
      </c>
      <c r="G26" s="33">
        <f>IFERROR(VLOOKUP($A26,BASE!$A:$AB,6,0),0)</f>
        <v>0</v>
      </c>
      <c r="H26" s="33">
        <f>IFERROR(VLOOKUP($A26,BASE!$A:$AB,7,0),0)</f>
        <v>0</v>
      </c>
      <c r="I26" s="33">
        <f>IFERROR(VLOOKUP($A26,BASE!$A:$AB,8,0),0)</f>
        <v>0</v>
      </c>
      <c r="J26" s="33">
        <f>IFERROR(VLOOKUP($A26,BASE!$A:$AB,9,0),0)</f>
        <v>0</v>
      </c>
      <c r="K26" s="33">
        <f>IFERROR(VLOOKUP($A26,BASE!$A:$AB,10,0),0)</f>
        <v>0</v>
      </c>
      <c r="L26" s="33">
        <f>IFERROR(VLOOKUP($A26,BASE!$A:$AB,11,0),0)</f>
        <v>0</v>
      </c>
      <c r="M26" s="33">
        <f>IFERROR(VLOOKUP($A26,BASE!$A:$AB,12,0),0)</f>
        <v>0</v>
      </c>
      <c r="N26" s="33">
        <f>IFERROR(VLOOKUP($A26,BASE!$A:$AB,13,0),0)</f>
        <v>0</v>
      </c>
      <c r="O26" s="33">
        <f>IFERROR(VLOOKUP($A26,BASE!$A:$AB,25,0),0)</f>
        <v>0</v>
      </c>
      <c r="P26" s="33">
        <f>IFERROR(VLOOKUP($A26,BASE!$A:$AB,26,0),0)</f>
        <v>0</v>
      </c>
      <c r="Q26" s="33">
        <f>IFERROR(VLOOKUP($A26,BASE!$A:$AB,27,0),0)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IFERROR(VLOOKUP($A27,BASE!$A:$AB,19,0),0)</f>
        <v>0</v>
      </c>
      <c r="D27" s="32">
        <f>IFERROR(VLOOKUP($A27,BASE!$A:$AB,20,0),0)</f>
        <v>0</v>
      </c>
      <c r="E27" s="32">
        <f>IFERROR(VLOOKUP($A27,BASE!$A:$AB,21,0),0)</f>
        <v>0</v>
      </c>
      <c r="F27" s="32">
        <f>IFERROR(VLOOKUP($A27,BASE!$A:$AB,14,0),0)</f>
        <v>0</v>
      </c>
      <c r="G27" s="33">
        <f>IFERROR(VLOOKUP($A27,BASE!$A:$AB,6,0),0)</f>
        <v>0</v>
      </c>
      <c r="H27" s="33">
        <f>IFERROR(VLOOKUP($A27,BASE!$A:$AB,7,0),0)</f>
        <v>0</v>
      </c>
      <c r="I27" s="33">
        <f>IFERROR(VLOOKUP($A27,BASE!$A:$AB,8,0),0)</f>
        <v>0</v>
      </c>
      <c r="J27" s="33">
        <f>IFERROR(VLOOKUP($A27,BASE!$A:$AB,9,0),0)</f>
        <v>0</v>
      </c>
      <c r="K27" s="33">
        <f>IFERROR(VLOOKUP($A27,BASE!$A:$AB,10,0),0)</f>
        <v>0</v>
      </c>
      <c r="L27" s="33">
        <f>IFERROR(VLOOKUP($A27,BASE!$A:$AB,11,0),0)</f>
        <v>0</v>
      </c>
      <c r="M27" s="33">
        <f>IFERROR(VLOOKUP($A27,BASE!$A:$AB,12,0),0)</f>
        <v>0</v>
      </c>
      <c r="N27" s="33">
        <f>IFERROR(VLOOKUP($A27,BASE!$A:$AB,13,0),0)</f>
        <v>0</v>
      </c>
      <c r="O27" s="33">
        <f>IFERROR(VLOOKUP($A27,BASE!$A:$AB,25,0),0)</f>
        <v>0</v>
      </c>
      <c r="P27" s="33">
        <f>IFERROR(VLOOKUP($A27,BASE!$A:$AB,26,0),0)</f>
        <v>0</v>
      </c>
      <c r="Q27" s="33">
        <f>IFERROR(VLOOKUP($A27,BASE!$A:$AB,27,0),0)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IFERROR(VLOOKUP($A28,BASE!$A:$AB,19,0),0)</f>
        <v>0</v>
      </c>
      <c r="D28" s="32">
        <f>IFERROR(VLOOKUP($A28,BASE!$A:$AB,20,0),0)</f>
        <v>0</v>
      </c>
      <c r="E28" s="32">
        <f>IFERROR(VLOOKUP($A28,BASE!$A:$AB,21,0),0)</f>
        <v>0</v>
      </c>
      <c r="F28" s="32">
        <f>IFERROR(VLOOKUP($A28,BASE!$A:$AB,14,0),0)</f>
        <v>0</v>
      </c>
      <c r="G28" s="33">
        <f>IFERROR(VLOOKUP($A28,BASE!$A:$AB,6,0),0)</f>
        <v>0</v>
      </c>
      <c r="H28" s="33">
        <f>IFERROR(VLOOKUP($A28,BASE!$A:$AB,7,0),0)</f>
        <v>0</v>
      </c>
      <c r="I28" s="33">
        <f>IFERROR(VLOOKUP($A28,BASE!$A:$AB,8,0),0)</f>
        <v>0</v>
      </c>
      <c r="J28" s="33">
        <f>IFERROR(VLOOKUP($A28,BASE!$A:$AB,9,0),0)</f>
        <v>0</v>
      </c>
      <c r="K28" s="33">
        <f>IFERROR(VLOOKUP($A28,BASE!$A:$AB,10,0),0)</f>
        <v>0</v>
      </c>
      <c r="L28" s="33">
        <f>IFERROR(VLOOKUP($A28,BASE!$A:$AB,11,0),0)</f>
        <v>0</v>
      </c>
      <c r="M28" s="33">
        <f>IFERROR(VLOOKUP($A28,BASE!$A:$AB,12,0),0)</f>
        <v>0</v>
      </c>
      <c r="N28" s="33">
        <f>IFERROR(VLOOKUP($A28,BASE!$A:$AB,13,0),0)</f>
        <v>0</v>
      </c>
      <c r="O28" s="33">
        <f>IFERROR(VLOOKUP($A28,BASE!$A:$AB,25,0),0)</f>
        <v>0</v>
      </c>
      <c r="P28" s="33">
        <f>IFERROR(VLOOKUP($A28,BASE!$A:$AB,26,0),0)</f>
        <v>0</v>
      </c>
      <c r="Q28" s="33">
        <f>IFERROR(VLOOKUP($A28,BASE!$A:$AB,27,0),0)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IFERROR(VLOOKUP($A29,BASE!$A:$AB,19,0),0)</f>
        <v>0</v>
      </c>
      <c r="D29" s="32">
        <f>IFERROR(VLOOKUP($A29,BASE!$A:$AB,20,0),0)</f>
        <v>0</v>
      </c>
      <c r="E29" s="32">
        <f>IFERROR(VLOOKUP($A29,BASE!$A:$AB,21,0),0)</f>
        <v>0</v>
      </c>
      <c r="F29" s="32">
        <f>IFERROR(VLOOKUP($A29,BASE!$A:$AB,14,0),0)</f>
        <v>0</v>
      </c>
      <c r="G29" s="33">
        <f>IFERROR(VLOOKUP($A29,BASE!$A:$AB,6,0),0)</f>
        <v>0</v>
      </c>
      <c r="H29" s="33">
        <f>IFERROR(VLOOKUP($A29,BASE!$A:$AB,7,0),0)</f>
        <v>0</v>
      </c>
      <c r="I29" s="33">
        <f>IFERROR(VLOOKUP($A29,BASE!$A:$AB,8,0),0)</f>
        <v>0</v>
      </c>
      <c r="J29" s="33">
        <f>IFERROR(VLOOKUP($A29,BASE!$A:$AB,9,0),0)</f>
        <v>0</v>
      </c>
      <c r="K29" s="33">
        <f>IFERROR(VLOOKUP($A29,BASE!$A:$AB,10,0),0)</f>
        <v>0</v>
      </c>
      <c r="L29" s="33">
        <f>IFERROR(VLOOKUP($A29,BASE!$A:$AB,11,0),0)</f>
        <v>0</v>
      </c>
      <c r="M29" s="33">
        <f>IFERROR(VLOOKUP($A29,BASE!$A:$AB,12,0),0)</f>
        <v>0</v>
      </c>
      <c r="N29" s="33">
        <f>IFERROR(VLOOKUP($A29,BASE!$A:$AB,13,0),0)</f>
        <v>0</v>
      </c>
      <c r="O29" s="33">
        <f>IFERROR(VLOOKUP($A29,BASE!$A:$AB,25,0),0)</f>
        <v>0</v>
      </c>
      <c r="P29" s="33">
        <f>IFERROR(VLOOKUP($A29,BASE!$A:$AB,26,0),0)</f>
        <v>0</v>
      </c>
      <c r="Q29" s="33">
        <f>IFERROR(VLOOKUP($A29,BASE!$A:$AB,27,0),0)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IFERROR(VLOOKUP($A30,BASE!$A:$AB,19,0),0)</f>
        <v>0</v>
      </c>
      <c r="D30" s="32">
        <f>IFERROR(VLOOKUP($A30,BASE!$A:$AB,20,0),0)</f>
        <v>0</v>
      </c>
      <c r="E30" s="32">
        <f>IFERROR(VLOOKUP($A30,BASE!$A:$AB,21,0),0)</f>
        <v>0</v>
      </c>
      <c r="F30" s="32">
        <f>IFERROR(VLOOKUP($A30,BASE!$A:$AB,14,0),0)</f>
        <v>0</v>
      </c>
      <c r="G30" s="33">
        <f>IFERROR(VLOOKUP($A30,BASE!$A:$AB,6,0),0)</f>
        <v>0</v>
      </c>
      <c r="H30" s="33">
        <f>IFERROR(VLOOKUP($A30,BASE!$A:$AB,7,0),0)</f>
        <v>0</v>
      </c>
      <c r="I30" s="33">
        <f>IFERROR(VLOOKUP($A30,BASE!$A:$AB,8,0),0)</f>
        <v>0</v>
      </c>
      <c r="J30" s="33">
        <f>IFERROR(VLOOKUP($A30,BASE!$A:$AB,9,0),0)</f>
        <v>0</v>
      </c>
      <c r="K30" s="33">
        <f>IFERROR(VLOOKUP($A30,BASE!$A:$AB,10,0),0)</f>
        <v>0</v>
      </c>
      <c r="L30" s="33">
        <f>IFERROR(VLOOKUP($A30,BASE!$A:$AB,11,0),0)</f>
        <v>0</v>
      </c>
      <c r="M30" s="33">
        <f>IFERROR(VLOOKUP($A30,BASE!$A:$AB,12,0),0)</f>
        <v>0</v>
      </c>
      <c r="N30" s="33">
        <f>IFERROR(VLOOKUP($A30,BASE!$A:$AB,13,0),0)</f>
        <v>0</v>
      </c>
      <c r="O30" s="33">
        <f>IFERROR(VLOOKUP($A30,BASE!$A:$AB,25,0),0)</f>
        <v>0</v>
      </c>
      <c r="P30" s="33">
        <f>IFERROR(VLOOKUP($A30,BASE!$A:$AB,26,0),0)</f>
        <v>0</v>
      </c>
      <c r="Q30" s="33">
        <f>IFERROR(VLOOKUP($A30,BASE!$A:$AB,27,0),0)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IFERROR(VLOOKUP($A31,BASE!$A:$AB,19,0),0)</f>
        <v>0</v>
      </c>
      <c r="D31" s="32">
        <f>IFERROR(VLOOKUP($A31,BASE!$A:$AB,20,0),0)</f>
        <v>0</v>
      </c>
      <c r="E31" s="32">
        <f>IFERROR(VLOOKUP($A31,BASE!$A:$AB,21,0),0)</f>
        <v>0</v>
      </c>
      <c r="F31" s="32">
        <f>IFERROR(VLOOKUP($A31,BASE!$A:$AB,14,0),0)</f>
        <v>0</v>
      </c>
      <c r="G31" s="33">
        <f>IFERROR(VLOOKUP($A31,BASE!$A:$AB,6,0),0)</f>
        <v>0</v>
      </c>
      <c r="H31" s="33">
        <f>IFERROR(VLOOKUP($A31,BASE!$A:$AB,7,0),0)</f>
        <v>0</v>
      </c>
      <c r="I31" s="33">
        <f>IFERROR(VLOOKUP($A31,BASE!$A:$AB,8,0),0)</f>
        <v>0</v>
      </c>
      <c r="J31" s="33">
        <f>IFERROR(VLOOKUP($A31,BASE!$A:$AB,9,0),0)</f>
        <v>0</v>
      </c>
      <c r="K31" s="33">
        <f>IFERROR(VLOOKUP($A31,BASE!$A:$AB,10,0),0)</f>
        <v>0</v>
      </c>
      <c r="L31" s="33">
        <f>IFERROR(VLOOKUP($A31,BASE!$A:$AB,11,0),0)</f>
        <v>0</v>
      </c>
      <c r="M31" s="33">
        <f>IFERROR(VLOOKUP($A31,BASE!$A:$AB,12,0),0)</f>
        <v>0</v>
      </c>
      <c r="N31" s="33">
        <f>IFERROR(VLOOKUP($A31,BASE!$A:$AB,13,0),0)</f>
        <v>0</v>
      </c>
      <c r="O31" s="33">
        <f>IFERROR(VLOOKUP($A31,BASE!$A:$AB,25,0),0)</f>
        <v>0</v>
      </c>
      <c r="P31" s="33">
        <f>IFERROR(VLOOKUP($A31,BASE!$A:$AB,26,0),0)</f>
        <v>0</v>
      </c>
      <c r="Q31" s="33">
        <f>IFERROR(VLOOKUP($A31,BASE!$A:$AB,27,0),0)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IFERROR(VLOOKUP($A32,BASE!$A:$AB,19,0),0)</f>
        <v>0</v>
      </c>
      <c r="D32" s="32">
        <f>IFERROR(VLOOKUP($A32,BASE!$A:$AB,20,0),0)</f>
        <v>0</v>
      </c>
      <c r="E32" s="32">
        <f>IFERROR(VLOOKUP($A32,BASE!$A:$AB,21,0),0)</f>
        <v>0</v>
      </c>
      <c r="F32" s="32">
        <f>IFERROR(VLOOKUP($A32,BASE!$A:$AB,14,0),0)</f>
        <v>0</v>
      </c>
      <c r="G32" s="33">
        <f>IFERROR(VLOOKUP($A32,BASE!$A:$AB,6,0),0)</f>
        <v>0</v>
      </c>
      <c r="H32" s="33">
        <f>IFERROR(VLOOKUP($A32,BASE!$A:$AB,7,0),0)</f>
        <v>0</v>
      </c>
      <c r="I32" s="33">
        <f>IFERROR(VLOOKUP($A32,BASE!$A:$AB,8,0),0)</f>
        <v>0</v>
      </c>
      <c r="J32" s="33">
        <f>IFERROR(VLOOKUP($A32,BASE!$A:$AB,9,0),0)</f>
        <v>0</v>
      </c>
      <c r="K32" s="33">
        <f>IFERROR(VLOOKUP($A32,BASE!$A:$AB,10,0),0)</f>
        <v>0</v>
      </c>
      <c r="L32" s="33">
        <f>IFERROR(VLOOKUP($A32,BASE!$A:$AB,11,0),0)</f>
        <v>0</v>
      </c>
      <c r="M32" s="33">
        <f>IFERROR(VLOOKUP($A32,BASE!$A:$AB,12,0),0)</f>
        <v>0</v>
      </c>
      <c r="N32" s="33">
        <f>IFERROR(VLOOKUP($A32,BASE!$A:$AB,13,0),0)</f>
        <v>0</v>
      </c>
      <c r="O32" s="33">
        <f>IFERROR(VLOOKUP($A32,BASE!$A:$AB,25,0),0)</f>
        <v>0</v>
      </c>
      <c r="P32" s="33">
        <f>IFERROR(VLOOKUP($A32,BASE!$A:$AB,26,0),0)</f>
        <v>0</v>
      </c>
      <c r="Q32" s="33">
        <f>IFERROR(VLOOKUP($A32,BASE!$A:$AB,27,0),0)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IFERROR(VLOOKUP($A33,BASE!$A:$AB,19,0),0)</f>
        <v>0</v>
      </c>
      <c r="D33" s="32">
        <f>IFERROR(VLOOKUP($A33,BASE!$A:$AB,20,0),0)</f>
        <v>0</v>
      </c>
      <c r="E33" s="32">
        <f>IFERROR(VLOOKUP($A33,BASE!$A:$AB,21,0),0)</f>
        <v>0</v>
      </c>
      <c r="F33" s="32">
        <f>IFERROR(VLOOKUP($A33,BASE!$A:$AB,14,0),0)</f>
        <v>0</v>
      </c>
      <c r="G33" s="33">
        <f>IFERROR(VLOOKUP($A33,BASE!$A:$AB,6,0),0)</f>
        <v>0</v>
      </c>
      <c r="H33" s="33">
        <f>IFERROR(VLOOKUP($A33,BASE!$A:$AB,7,0),0)</f>
        <v>0</v>
      </c>
      <c r="I33" s="33">
        <f>IFERROR(VLOOKUP($A33,BASE!$A:$AB,8,0),0)</f>
        <v>0</v>
      </c>
      <c r="J33" s="33">
        <f>IFERROR(VLOOKUP($A33,BASE!$A:$AB,9,0),0)</f>
        <v>0</v>
      </c>
      <c r="K33" s="33">
        <f>IFERROR(VLOOKUP($A33,BASE!$A:$AB,10,0),0)</f>
        <v>0</v>
      </c>
      <c r="L33" s="33">
        <f>IFERROR(VLOOKUP($A33,BASE!$A:$AB,11,0),0)</f>
        <v>0</v>
      </c>
      <c r="M33" s="33">
        <f>IFERROR(VLOOKUP($A33,BASE!$A:$AB,12,0),0)</f>
        <v>0</v>
      </c>
      <c r="N33" s="33">
        <f>IFERROR(VLOOKUP($A33,BASE!$A:$AB,13,0),0)</f>
        <v>0</v>
      </c>
      <c r="O33" s="33">
        <f>IFERROR(VLOOKUP($A33,BASE!$A:$AB,25,0),0)</f>
        <v>0</v>
      </c>
      <c r="P33" s="33">
        <f>IFERROR(VLOOKUP($A33,BASE!$A:$AB,26,0),0)</f>
        <v>0</v>
      </c>
      <c r="Q33" s="33">
        <f>IFERROR(VLOOKUP($A33,BASE!$A:$AB,27,0),0)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IFERROR(VLOOKUP($A34,BASE!$A:$AB,19,0),0)</f>
        <v>0</v>
      </c>
      <c r="D34" s="32">
        <f>IFERROR(VLOOKUP($A34,BASE!$A:$AB,20,0),0)</f>
        <v>0</v>
      </c>
      <c r="E34" s="32">
        <f>IFERROR(VLOOKUP($A34,BASE!$A:$AB,21,0),0)</f>
        <v>0</v>
      </c>
      <c r="F34" s="32">
        <f>IFERROR(VLOOKUP($A34,BASE!$A:$AB,14,0),0)</f>
        <v>0</v>
      </c>
      <c r="G34" s="33">
        <f>IFERROR(VLOOKUP($A34,BASE!$A:$AB,6,0),0)</f>
        <v>0</v>
      </c>
      <c r="H34" s="33">
        <f>IFERROR(VLOOKUP($A34,BASE!$A:$AB,7,0),0)</f>
        <v>0</v>
      </c>
      <c r="I34" s="33">
        <f>IFERROR(VLOOKUP($A34,BASE!$A:$AB,8,0),0)</f>
        <v>0</v>
      </c>
      <c r="J34" s="33">
        <f>IFERROR(VLOOKUP($A34,BASE!$A:$AB,9,0),0)</f>
        <v>0</v>
      </c>
      <c r="K34" s="33">
        <f>IFERROR(VLOOKUP($A34,BASE!$A:$AB,10,0),0)</f>
        <v>0</v>
      </c>
      <c r="L34" s="33">
        <f>IFERROR(VLOOKUP($A34,BASE!$A:$AB,11,0),0)</f>
        <v>0</v>
      </c>
      <c r="M34" s="33">
        <f>IFERROR(VLOOKUP($A34,BASE!$A:$AB,12,0),0)</f>
        <v>0</v>
      </c>
      <c r="N34" s="33">
        <f>IFERROR(VLOOKUP($A34,BASE!$A:$AB,13,0),0)</f>
        <v>0</v>
      </c>
      <c r="O34" s="33">
        <f>IFERROR(VLOOKUP($A34,BASE!$A:$AB,25,0),0)</f>
        <v>0</v>
      </c>
      <c r="P34" s="33">
        <f>IFERROR(VLOOKUP($A34,BASE!$A:$AB,26,0),0)</f>
        <v>0</v>
      </c>
      <c r="Q34" s="33">
        <f>IFERROR(VLOOKUP($A34,BASE!$A:$AB,27,0),0)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IFERROR(VLOOKUP($A35,BASE!$A:$AB,19,0),0)</f>
        <v>0</v>
      </c>
      <c r="D35" s="32">
        <f>IFERROR(VLOOKUP($A35,BASE!$A:$AB,20,0),0)</f>
        <v>0</v>
      </c>
      <c r="E35" s="32">
        <f>IFERROR(VLOOKUP($A35,BASE!$A:$AB,21,0),0)</f>
        <v>0</v>
      </c>
      <c r="F35" s="32">
        <f>IFERROR(VLOOKUP($A35,BASE!$A:$AB,14,0),0)</f>
        <v>0</v>
      </c>
      <c r="G35" s="33">
        <f>IFERROR(VLOOKUP($A35,BASE!$A:$AB,6,0),0)</f>
        <v>0</v>
      </c>
      <c r="H35" s="33">
        <f>IFERROR(VLOOKUP($A35,BASE!$A:$AB,7,0),0)</f>
        <v>0</v>
      </c>
      <c r="I35" s="33">
        <f>IFERROR(VLOOKUP($A35,BASE!$A:$AB,8,0),0)</f>
        <v>0</v>
      </c>
      <c r="J35" s="33">
        <f>IFERROR(VLOOKUP($A35,BASE!$A:$AB,9,0),0)</f>
        <v>0</v>
      </c>
      <c r="K35" s="33">
        <f>IFERROR(VLOOKUP($A35,BASE!$A:$AB,10,0),0)</f>
        <v>0</v>
      </c>
      <c r="L35" s="33">
        <f>IFERROR(VLOOKUP($A35,BASE!$A:$AB,11,0),0)</f>
        <v>0</v>
      </c>
      <c r="M35" s="33">
        <f>IFERROR(VLOOKUP($A35,BASE!$A:$AB,12,0),0)</f>
        <v>0</v>
      </c>
      <c r="N35" s="33">
        <f>IFERROR(VLOOKUP($A35,BASE!$A:$AB,13,0),0)</f>
        <v>0</v>
      </c>
      <c r="O35" s="33">
        <f>IFERROR(VLOOKUP($A35,BASE!$A:$AB,25,0),0)</f>
        <v>0</v>
      </c>
      <c r="P35" s="33">
        <f>IFERROR(VLOOKUP($A35,BASE!$A:$AB,26,0),0)</f>
        <v>0</v>
      </c>
      <c r="Q35" s="33">
        <f>IFERROR(VLOOKUP($A35,BASE!$A:$AB,27,0),0)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IFERROR(VLOOKUP($A36,BASE!$A:$AB,19,0),0)</f>
        <v>0</v>
      </c>
      <c r="D36" s="32">
        <f>IFERROR(VLOOKUP($A36,BASE!$A:$AB,20,0),0)</f>
        <v>0</v>
      </c>
      <c r="E36" s="32">
        <f>IFERROR(VLOOKUP($A36,BASE!$A:$AB,21,0),0)</f>
        <v>0</v>
      </c>
      <c r="F36" s="32">
        <f>IFERROR(VLOOKUP($A36,BASE!$A:$AB,14,0),0)</f>
        <v>0</v>
      </c>
      <c r="G36" s="33">
        <f>IFERROR(VLOOKUP($A36,BASE!$A:$AB,6,0),0)</f>
        <v>0</v>
      </c>
      <c r="H36" s="33">
        <f>IFERROR(VLOOKUP($A36,BASE!$A:$AB,7,0),0)</f>
        <v>0</v>
      </c>
      <c r="I36" s="33">
        <f>IFERROR(VLOOKUP($A36,BASE!$A:$AB,8,0),0)</f>
        <v>0</v>
      </c>
      <c r="J36" s="33">
        <f>IFERROR(VLOOKUP($A36,BASE!$A:$AB,9,0),0)</f>
        <v>0</v>
      </c>
      <c r="K36" s="33">
        <f>IFERROR(VLOOKUP($A36,BASE!$A:$AB,10,0),0)</f>
        <v>0</v>
      </c>
      <c r="L36" s="33">
        <f>IFERROR(VLOOKUP($A36,BASE!$A:$AB,11,0),0)</f>
        <v>0</v>
      </c>
      <c r="M36" s="33">
        <f>IFERROR(VLOOKUP($A36,BASE!$A:$AB,12,0),0)</f>
        <v>0</v>
      </c>
      <c r="N36" s="33">
        <f>IFERROR(VLOOKUP($A36,BASE!$A:$AB,13,0),0)</f>
        <v>0</v>
      </c>
      <c r="O36" s="33">
        <f>IFERROR(VLOOKUP($A36,BASE!$A:$AB,25,0),0)</f>
        <v>0</v>
      </c>
      <c r="P36" s="33">
        <f>IFERROR(VLOOKUP($A36,BASE!$A:$AB,26,0),0)</f>
        <v>0</v>
      </c>
      <c r="Q36" s="33">
        <f>IFERROR(VLOOKUP($A36,BASE!$A:$AB,27,0),0)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IFERROR(VLOOKUP($A37,BASE!$A:$AB,19,0),0)</f>
        <v>0</v>
      </c>
      <c r="D37" s="32">
        <f>IFERROR(VLOOKUP($A37,BASE!$A:$AB,20,0),0)</f>
        <v>0</v>
      </c>
      <c r="E37" s="32">
        <f>IFERROR(VLOOKUP($A37,BASE!$A:$AB,21,0),0)</f>
        <v>0</v>
      </c>
      <c r="F37" s="32">
        <f>IFERROR(VLOOKUP($A37,BASE!$A:$AB,14,0),0)</f>
        <v>0</v>
      </c>
      <c r="G37" s="33">
        <f>IFERROR(VLOOKUP($A37,BASE!$A:$AB,6,0),0)</f>
        <v>0</v>
      </c>
      <c r="H37" s="33">
        <f>IFERROR(VLOOKUP($A37,BASE!$A:$AB,7,0),0)</f>
        <v>0</v>
      </c>
      <c r="I37" s="33">
        <f>IFERROR(VLOOKUP($A37,BASE!$A:$AB,8,0),0)</f>
        <v>0</v>
      </c>
      <c r="J37" s="33">
        <f>IFERROR(VLOOKUP($A37,BASE!$A:$AB,9,0),0)</f>
        <v>0</v>
      </c>
      <c r="K37" s="33">
        <f>IFERROR(VLOOKUP($A37,BASE!$A:$AB,10,0),0)</f>
        <v>0</v>
      </c>
      <c r="L37" s="33">
        <f>IFERROR(VLOOKUP($A37,BASE!$A:$AB,11,0),0)</f>
        <v>0</v>
      </c>
      <c r="M37" s="33">
        <f>IFERROR(VLOOKUP($A37,BASE!$A:$AB,12,0),0)</f>
        <v>0</v>
      </c>
      <c r="N37" s="33">
        <f>IFERROR(VLOOKUP($A37,BASE!$A:$AB,13,0),0)</f>
        <v>0</v>
      </c>
      <c r="O37" s="33">
        <f>IFERROR(VLOOKUP($A37,BASE!$A:$AB,25,0),0)</f>
        <v>0</v>
      </c>
      <c r="P37" s="33">
        <f>IFERROR(VLOOKUP($A37,BASE!$A:$AB,26,0),0)</f>
        <v>0</v>
      </c>
      <c r="Q37" s="33">
        <f>IFERROR(VLOOKUP($A37,BASE!$A:$AB,27,0),0)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IFERROR(VLOOKUP($A38,BASE!$A:$AB,19,0),0)</f>
        <v>0</v>
      </c>
      <c r="D38" s="32">
        <f>IFERROR(VLOOKUP($A38,BASE!$A:$AB,20,0),0)</f>
        <v>0</v>
      </c>
      <c r="E38" s="32">
        <f>IFERROR(VLOOKUP($A38,BASE!$A:$AB,21,0),0)</f>
        <v>0</v>
      </c>
      <c r="F38" s="32">
        <f>IFERROR(VLOOKUP($A38,BASE!$A:$AB,14,0),0)</f>
        <v>0</v>
      </c>
      <c r="G38" s="33">
        <f>IFERROR(VLOOKUP($A38,BASE!$A:$AB,6,0),0)</f>
        <v>0</v>
      </c>
      <c r="H38" s="33">
        <f>IFERROR(VLOOKUP($A38,BASE!$A:$AB,7,0),0)</f>
        <v>0</v>
      </c>
      <c r="I38" s="33">
        <f>IFERROR(VLOOKUP($A38,BASE!$A:$AB,8,0),0)</f>
        <v>0</v>
      </c>
      <c r="J38" s="33">
        <f>IFERROR(VLOOKUP($A38,BASE!$A:$AB,9,0),0)</f>
        <v>0</v>
      </c>
      <c r="K38" s="33">
        <f>IFERROR(VLOOKUP($A38,BASE!$A:$AB,10,0),0)</f>
        <v>0</v>
      </c>
      <c r="L38" s="33">
        <f>IFERROR(VLOOKUP($A38,BASE!$A:$AB,11,0),0)</f>
        <v>0</v>
      </c>
      <c r="M38" s="33">
        <f>IFERROR(VLOOKUP($A38,BASE!$A:$AB,12,0),0)</f>
        <v>0</v>
      </c>
      <c r="N38" s="33">
        <f>IFERROR(VLOOKUP($A38,BASE!$A:$AB,13,0),0)</f>
        <v>0</v>
      </c>
      <c r="O38" s="33">
        <f>IFERROR(VLOOKUP($A38,BASE!$A:$AB,25,0),0)</f>
        <v>0</v>
      </c>
      <c r="P38" s="33">
        <f>IFERROR(VLOOKUP($A38,BASE!$A:$AB,26,0),0)</f>
        <v>0</v>
      </c>
      <c r="Q38" s="33">
        <f>IFERROR(VLOOKUP($A38,BASE!$A:$AB,27,0),0)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IFERROR(VLOOKUP($A39,BASE!$A:$AB,19,0),0)</f>
        <v>0</v>
      </c>
      <c r="D39" s="32">
        <f>IFERROR(VLOOKUP($A39,BASE!$A:$AB,20,0),0)</f>
        <v>0</v>
      </c>
      <c r="E39" s="32">
        <f>IFERROR(VLOOKUP($A39,BASE!$A:$AB,21,0),0)</f>
        <v>0</v>
      </c>
      <c r="F39" s="32">
        <f>IFERROR(VLOOKUP($A39,BASE!$A:$AB,14,0),0)</f>
        <v>0</v>
      </c>
      <c r="G39" s="33">
        <f>IFERROR(VLOOKUP($A39,BASE!$A:$AB,6,0),0)</f>
        <v>0</v>
      </c>
      <c r="H39" s="33">
        <f>IFERROR(VLOOKUP($A39,BASE!$A:$AB,7,0),0)</f>
        <v>0</v>
      </c>
      <c r="I39" s="33">
        <f>IFERROR(VLOOKUP($A39,BASE!$A:$AB,8,0),0)</f>
        <v>0</v>
      </c>
      <c r="J39" s="33">
        <f>IFERROR(VLOOKUP($A39,BASE!$A:$AB,9,0),0)</f>
        <v>0</v>
      </c>
      <c r="K39" s="33">
        <f>IFERROR(VLOOKUP($A39,BASE!$A:$AB,10,0),0)</f>
        <v>0</v>
      </c>
      <c r="L39" s="33">
        <f>IFERROR(VLOOKUP($A39,BASE!$A:$AB,11,0),0)</f>
        <v>0</v>
      </c>
      <c r="M39" s="33">
        <f>IFERROR(VLOOKUP($A39,BASE!$A:$AB,12,0),0)</f>
        <v>0</v>
      </c>
      <c r="N39" s="33">
        <f>IFERROR(VLOOKUP($A39,BASE!$A:$AB,13,0),0)</f>
        <v>0</v>
      </c>
      <c r="O39" s="33">
        <f>IFERROR(VLOOKUP($A39,BASE!$A:$AB,25,0),0)</f>
        <v>0</v>
      </c>
      <c r="P39" s="33">
        <f>IFERROR(VLOOKUP($A39,BASE!$A:$AB,26,0),0)</f>
        <v>0</v>
      </c>
      <c r="Q39" s="33">
        <f>IFERROR(VLOOKUP($A39,BASE!$A:$AB,27,0),0)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IFERROR(VLOOKUP($A40,BASE!$A:$AB,19,0),0)</f>
        <v>0</v>
      </c>
      <c r="D40" s="32">
        <f>IFERROR(VLOOKUP($A40,BASE!$A:$AB,20,0),0)</f>
        <v>0</v>
      </c>
      <c r="E40" s="32">
        <f>IFERROR(VLOOKUP($A40,BASE!$A:$AB,21,0),0)</f>
        <v>0</v>
      </c>
      <c r="F40" s="32">
        <f>IFERROR(VLOOKUP($A40,BASE!$A:$AB,14,0),0)</f>
        <v>0</v>
      </c>
      <c r="G40" s="33">
        <f>IFERROR(VLOOKUP($A40,BASE!$A:$AB,6,0),0)</f>
        <v>0</v>
      </c>
      <c r="H40" s="33">
        <f>IFERROR(VLOOKUP($A40,BASE!$A:$AB,7,0),0)</f>
        <v>0</v>
      </c>
      <c r="I40" s="33">
        <f>IFERROR(VLOOKUP($A40,BASE!$A:$AB,8,0),0)</f>
        <v>0</v>
      </c>
      <c r="J40" s="33">
        <f>IFERROR(VLOOKUP($A40,BASE!$A:$AB,9,0),0)</f>
        <v>0</v>
      </c>
      <c r="K40" s="33">
        <f>IFERROR(VLOOKUP($A40,BASE!$A:$AB,10,0),0)</f>
        <v>0</v>
      </c>
      <c r="L40" s="33">
        <f>IFERROR(VLOOKUP($A40,BASE!$A:$AB,11,0),0)</f>
        <v>0</v>
      </c>
      <c r="M40" s="33">
        <f>IFERROR(VLOOKUP($A40,BASE!$A:$AB,12,0),0)</f>
        <v>0</v>
      </c>
      <c r="N40" s="33">
        <f>IFERROR(VLOOKUP($A40,BASE!$A:$AB,13,0),0)</f>
        <v>0</v>
      </c>
      <c r="O40" s="33">
        <f>IFERROR(VLOOKUP($A40,BASE!$A:$AB,25,0),0)</f>
        <v>0</v>
      </c>
      <c r="P40" s="33">
        <f>IFERROR(VLOOKUP($A40,BASE!$A:$AB,26,0),0)</f>
        <v>0</v>
      </c>
      <c r="Q40" s="33">
        <f>IFERROR(VLOOKUP($A40,BASE!$A:$AB,27,0),0)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IFERROR(VLOOKUP($A41,BASE!$A:$AB,19,0),0)</f>
        <v>0</v>
      </c>
      <c r="D41" s="32">
        <f>IFERROR(VLOOKUP($A41,BASE!$A:$AB,20,0),0)</f>
        <v>0</v>
      </c>
      <c r="E41" s="32">
        <f>IFERROR(VLOOKUP($A41,BASE!$A:$AB,21,0),0)</f>
        <v>0</v>
      </c>
      <c r="F41" s="32">
        <f>IFERROR(VLOOKUP($A41,BASE!$A:$AB,14,0),0)</f>
        <v>0</v>
      </c>
      <c r="G41" s="33">
        <f>IFERROR(VLOOKUP($A41,BASE!$A:$AB,6,0),0)</f>
        <v>0</v>
      </c>
      <c r="H41" s="33">
        <f>IFERROR(VLOOKUP($A41,BASE!$A:$AB,7,0),0)</f>
        <v>0</v>
      </c>
      <c r="I41" s="33">
        <f>IFERROR(VLOOKUP($A41,BASE!$A:$AB,8,0),0)</f>
        <v>0</v>
      </c>
      <c r="J41" s="33">
        <f>IFERROR(VLOOKUP($A41,BASE!$A:$AB,9,0),0)</f>
        <v>0</v>
      </c>
      <c r="K41" s="33">
        <f>IFERROR(VLOOKUP($A41,BASE!$A:$AB,10,0),0)</f>
        <v>0</v>
      </c>
      <c r="L41" s="33">
        <f>IFERROR(VLOOKUP($A41,BASE!$A:$AB,11,0),0)</f>
        <v>0</v>
      </c>
      <c r="M41" s="33">
        <f>IFERROR(VLOOKUP($A41,BASE!$A:$AB,12,0),0)</f>
        <v>0</v>
      </c>
      <c r="N41" s="33">
        <f>IFERROR(VLOOKUP($A41,BASE!$A:$AB,13,0),0)</f>
        <v>0</v>
      </c>
      <c r="O41" s="33">
        <f>IFERROR(VLOOKUP($A41,BASE!$A:$AB,25,0),0)</f>
        <v>0</v>
      </c>
      <c r="P41" s="33">
        <f>IFERROR(VLOOKUP($A41,BASE!$A:$AB,26,0),0)</f>
        <v>0</v>
      </c>
      <c r="Q41" s="33">
        <f>IFERROR(VLOOKUP($A41,BASE!$A:$AB,27,0),0)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IFERROR(VLOOKUP($A42,BASE!$A:$AB,19,0),0)</f>
        <v>0</v>
      </c>
      <c r="D42" s="32">
        <f>IFERROR(VLOOKUP($A42,BASE!$A:$AB,20,0),0)</f>
        <v>0</v>
      </c>
      <c r="E42" s="32">
        <f>IFERROR(VLOOKUP($A42,BASE!$A:$AB,21,0),0)</f>
        <v>0</v>
      </c>
      <c r="F42" s="32">
        <f>IFERROR(VLOOKUP($A42,BASE!$A:$AB,14,0),0)</f>
        <v>0</v>
      </c>
      <c r="G42" s="33">
        <f>IFERROR(VLOOKUP($A42,BASE!$A:$AB,6,0),0)</f>
        <v>0</v>
      </c>
      <c r="H42" s="33">
        <f>IFERROR(VLOOKUP($A42,BASE!$A:$AB,7,0),0)</f>
        <v>0</v>
      </c>
      <c r="I42" s="33">
        <f>IFERROR(VLOOKUP($A42,BASE!$A:$AB,8,0),0)</f>
        <v>0</v>
      </c>
      <c r="J42" s="33">
        <f>IFERROR(VLOOKUP($A42,BASE!$A:$AB,9,0),0)</f>
        <v>0</v>
      </c>
      <c r="K42" s="33">
        <f>IFERROR(VLOOKUP($A42,BASE!$A:$AB,10,0),0)</f>
        <v>0</v>
      </c>
      <c r="L42" s="33">
        <f>IFERROR(VLOOKUP($A42,BASE!$A:$AB,11,0),0)</f>
        <v>0</v>
      </c>
      <c r="M42" s="33">
        <f>IFERROR(VLOOKUP($A42,BASE!$A:$AB,12,0),0)</f>
        <v>0</v>
      </c>
      <c r="N42" s="33">
        <f>IFERROR(VLOOKUP($A42,BASE!$A:$AB,13,0),0)</f>
        <v>0</v>
      </c>
      <c r="O42" s="33">
        <f>IFERROR(VLOOKUP($A42,BASE!$A:$AB,25,0),0)</f>
        <v>0</v>
      </c>
      <c r="P42" s="33">
        <f>IFERROR(VLOOKUP($A42,BASE!$A:$AB,26,0),0)</f>
        <v>0</v>
      </c>
      <c r="Q42" s="33">
        <f>IFERROR(VLOOKUP($A42,BASE!$A:$AB,27,0),0)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IFERROR(VLOOKUP($A43,BASE!$A:$AB,19,0),0)</f>
        <v>0</v>
      </c>
      <c r="D43" s="32">
        <f>IFERROR(VLOOKUP($A43,BASE!$A:$AB,20,0),0)</f>
        <v>0</v>
      </c>
      <c r="E43" s="32">
        <f>IFERROR(VLOOKUP($A43,BASE!$A:$AB,21,0),0)</f>
        <v>0</v>
      </c>
      <c r="F43" s="32">
        <f>IFERROR(VLOOKUP($A43,BASE!$A:$AB,14,0),0)</f>
        <v>0</v>
      </c>
      <c r="G43" s="33">
        <f>IFERROR(VLOOKUP($A43,BASE!$A:$AB,6,0),0)</f>
        <v>0</v>
      </c>
      <c r="H43" s="33">
        <f>IFERROR(VLOOKUP($A43,BASE!$A:$AB,7,0),0)</f>
        <v>0</v>
      </c>
      <c r="I43" s="33">
        <f>IFERROR(VLOOKUP($A43,BASE!$A:$AB,8,0),0)</f>
        <v>0</v>
      </c>
      <c r="J43" s="33">
        <f>IFERROR(VLOOKUP($A43,BASE!$A:$AB,9,0),0)</f>
        <v>0</v>
      </c>
      <c r="K43" s="33">
        <f>IFERROR(VLOOKUP($A43,BASE!$A:$AB,10,0),0)</f>
        <v>0</v>
      </c>
      <c r="L43" s="33">
        <f>IFERROR(VLOOKUP($A43,BASE!$A:$AB,11,0),0)</f>
        <v>0</v>
      </c>
      <c r="M43" s="33">
        <f>IFERROR(VLOOKUP($A43,BASE!$A:$AB,12,0),0)</f>
        <v>0</v>
      </c>
      <c r="N43" s="33">
        <f>IFERROR(VLOOKUP($A43,BASE!$A:$AB,13,0),0)</f>
        <v>0</v>
      </c>
      <c r="O43" s="33">
        <f>IFERROR(VLOOKUP($A43,BASE!$A:$AB,25,0),0)</f>
        <v>0</v>
      </c>
      <c r="P43" s="33">
        <f>IFERROR(VLOOKUP($A43,BASE!$A:$AB,26,0),0)</f>
        <v>0</v>
      </c>
      <c r="Q43" s="33">
        <f>IFERROR(VLOOKUP($A43,BASE!$A:$AB,27,0),0)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IFERROR(VLOOKUP($A44,BASE!$A:$AB,19,0),0)</f>
        <v>0</v>
      </c>
      <c r="D44" s="32">
        <f>IFERROR(VLOOKUP($A44,BASE!$A:$AB,20,0),0)</f>
        <v>0</v>
      </c>
      <c r="E44" s="32">
        <f>IFERROR(VLOOKUP($A44,BASE!$A:$AB,21,0),0)</f>
        <v>0</v>
      </c>
      <c r="F44" s="32">
        <f>IFERROR(VLOOKUP($A44,BASE!$A:$AB,14,0),0)</f>
        <v>0</v>
      </c>
      <c r="G44" s="33">
        <f>IFERROR(VLOOKUP($A44,BASE!$A:$AB,6,0),0)</f>
        <v>0</v>
      </c>
      <c r="H44" s="33">
        <f>IFERROR(VLOOKUP($A44,BASE!$A:$AB,7,0),0)</f>
        <v>0</v>
      </c>
      <c r="I44" s="33">
        <f>IFERROR(VLOOKUP($A44,BASE!$A:$AB,8,0),0)</f>
        <v>0</v>
      </c>
      <c r="J44" s="33">
        <f>IFERROR(VLOOKUP($A44,BASE!$A:$AB,9,0),0)</f>
        <v>0</v>
      </c>
      <c r="K44" s="33">
        <f>IFERROR(VLOOKUP($A44,BASE!$A:$AB,10,0),0)</f>
        <v>0</v>
      </c>
      <c r="L44" s="33">
        <f>IFERROR(VLOOKUP($A44,BASE!$A:$AB,11,0),0)</f>
        <v>0</v>
      </c>
      <c r="M44" s="33">
        <f>IFERROR(VLOOKUP($A44,BASE!$A:$AB,12,0),0)</f>
        <v>0</v>
      </c>
      <c r="N44" s="33">
        <f>IFERROR(VLOOKUP($A44,BASE!$A:$AB,13,0),0)</f>
        <v>0</v>
      </c>
      <c r="O44" s="33">
        <f>IFERROR(VLOOKUP($A44,BASE!$A:$AB,25,0),0)</f>
        <v>0</v>
      </c>
      <c r="P44" s="33">
        <f>IFERROR(VLOOKUP($A44,BASE!$A:$AB,26,0),0)</f>
        <v>0</v>
      </c>
      <c r="Q44" s="33">
        <f>IFERROR(VLOOKUP($A44,BASE!$A:$AB,27,0),0)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IFERROR(VLOOKUP($A45,BASE!$A:$AB,19,0),0)</f>
        <v>0</v>
      </c>
      <c r="D45" s="32">
        <f>IFERROR(VLOOKUP($A45,BASE!$A:$AB,20,0),0)</f>
        <v>0</v>
      </c>
      <c r="E45" s="32">
        <f>IFERROR(VLOOKUP($A45,BASE!$A:$AB,21,0),0)</f>
        <v>0</v>
      </c>
      <c r="F45" s="32">
        <f>IFERROR(VLOOKUP($A45,BASE!$A:$AB,14,0),0)</f>
        <v>0</v>
      </c>
      <c r="G45" s="33">
        <f>IFERROR(VLOOKUP($A45,BASE!$A:$AB,6,0),0)</f>
        <v>0</v>
      </c>
      <c r="H45" s="33">
        <f>IFERROR(VLOOKUP($A45,BASE!$A:$AB,7,0),0)</f>
        <v>0</v>
      </c>
      <c r="I45" s="33">
        <f>IFERROR(VLOOKUP($A45,BASE!$A:$AB,8,0),0)</f>
        <v>0</v>
      </c>
      <c r="J45" s="33">
        <f>IFERROR(VLOOKUP($A45,BASE!$A:$AB,9,0),0)</f>
        <v>0</v>
      </c>
      <c r="K45" s="33">
        <f>IFERROR(VLOOKUP($A45,BASE!$A:$AB,10,0),0)</f>
        <v>0</v>
      </c>
      <c r="L45" s="33">
        <f>IFERROR(VLOOKUP($A45,BASE!$A:$AB,11,0),0)</f>
        <v>0</v>
      </c>
      <c r="M45" s="33">
        <f>IFERROR(VLOOKUP($A45,BASE!$A:$AB,12,0),0)</f>
        <v>0</v>
      </c>
      <c r="N45" s="33">
        <f>IFERROR(VLOOKUP($A45,BASE!$A:$AB,13,0),0)</f>
        <v>0</v>
      </c>
      <c r="O45" s="33">
        <f>IFERROR(VLOOKUP($A45,BASE!$A:$AB,25,0),0)</f>
        <v>0</v>
      </c>
      <c r="P45" s="33">
        <f>IFERROR(VLOOKUP($A45,BASE!$A:$AB,26,0),0)</f>
        <v>0</v>
      </c>
      <c r="Q45" s="33">
        <f>IFERROR(VLOOKUP($A45,BASE!$A:$AB,27,0),0)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IFERROR(VLOOKUP($A46,BASE!$A:$AB,19,0),0)</f>
        <v>0</v>
      </c>
      <c r="D46" s="32">
        <f>IFERROR(VLOOKUP($A46,BASE!$A:$AB,20,0),0)</f>
        <v>0</v>
      </c>
      <c r="E46" s="32">
        <f>IFERROR(VLOOKUP($A46,BASE!$A:$AB,21,0),0)</f>
        <v>0</v>
      </c>
      <c r="F46" s="32">
        <f>IFERROR(VLOOKUP($A46,BASE!$A:$AB,14,0),0)</f>
        <v>0</v>
      </c>
      <c r="G46" s="33">
        <f>IFERROR(VLOOKUP($A46,BASE!$A:$AB,6,0),0)</f>
        <v>0</v>
      </c>
      <c r="H46" s="33">
        <f>IFERROR(VLOOKUP($A46,BASE!$A:$AB,7,0),0)</f>
        <v>0</v>
      </c>
      <c r="I46" s="33">
        <f>IFERROR(VLOOKUP($A46,BASE!$A:$AB,8,0),0)</f>
        <v>0</v>
      </c>
      <c r="J46" s="33">
        <f>IFERROR(VLOOKUP($A46,BASE!$A:$AB,9,0),0)</f>
        <v>0</v>
      </c>
      <c r="K46" s="33">
        <f>IFERROR(VLOOKUP($A46,BASE!$A:$AB,10,0),0)</f>
        <v>0</v>
      </c>
      <c r="L46" s="33">
        <f>IFERROR(VLOOKUP($A46,BASE!$A:$AB,11,0),0)</f>
        <v>0</v>
      </c>
      <c r="M46" s="33">
        <f>IFERROR(VLOOKUP($A46,BASE!$A:$AB,12,0),0)</f>
        <v>0</v>
      </c>
      <c r="N46" s="33">
        <f>IFERROR(VLOOKUP($A46,BASE!$A:$AB,13,0),0)</f>
        <v>0</v>
      </c>
      <c r="O46" s="33">
        <f>IFERROR(VLOOKUP($A46,BASE!$A:$AB,25,0),0)</f>
        <v>0</v>
      </c>
      <c r="P46" s="33">
        <f>IFERROR(VLOOKUP($A46,BASE!$A:$AB,26,0),0)</f>
        <v>0</v>
      </c>
      <c r="Q46" s="33">
        <f>IFERROR(VLOOKUP($A46,BASE!$A:$AB,27,0),0)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IFERROR(VLOOKUP($A47,BASE!$A:$AB,19,0),0)</f>
        <v>0</v>
      </c>
      <c r="D47" s="32">
        <f>IFERROR(VLOOKUP($A47,BASE!$A:$AB,20,0),0)</f>
        <v>0</v>
      </c>
      <c r="E47" s="32">
        <f>IFERROR(VLOOKUP($A47,BASE!$A:$AB,21,0),0)</f>
        <v>0</v>
      </c>
      <c r="F47" s="32">
        <f>IFERROR(VLOOKUP($A47,BASE!$A:$AB,14,0),0)</f>
        <v>0</v>
      </c>
      <c r="G47" s="33">
        <f>IFERROR(VLOOKUP($A47,BASE!$A:$AB,6,0),0)</f>
        <v>0</v>
      </c>
      <c r="H47" s="33">
        <f>IFERROR(VLOOKUP($A47,BASE!$A:$AB,7,0),0)</f>
        <v>0</v>
      </c>
      <c r="I47" s="33">
        <f>IFERROR(VLOOKUP($A47,BASE!$A:$AB,8,0),0)</f>
        <v>0</v>
      </c>
      <c r="J47" s="33">
        <f>IFERROR(VLOOKUP($A47,BASE!$A:$AB,9,0),0)</f>
        <v>0</v>
      </c>
      <c r="K47" s="33">
        <f>IFERROR(VLOOKUP($A47,BASE!$A:$AB,10,0),0)</f>
        <v>0</v>
      </c>
      <c r="L47" s="33">
        <f>IFERROR(VLOOKUP($A47,BASE!$A:$AB,11,0),0)</f>
        <v>0</v>
      </c>
      <c r="M47" s="33">
        <f>IFERROR(VLOOKUP($A47,BASE!$A:$AB,12,0),0)</f>
        <v>0</v>
      </c>
      <c r="N47" s="33">
        <f>IFERROR(VLOOKUP($A47,BASE!$A:$AB,13,0),0)</f>
        <v>0</v>
      </c>
      <c r="O47" s="33">
        <f>IFERROR(VLOOKUP($A47,BASE!$A:$AB,25,0),0)</f>
        <v>0</v>
      </c>
      <c r="P47" s="33">
        <f>IFERROR(VLOOKUP($A47,BASE!$A:$AB,26,0),0)</f>
        <v>0</v>
      </c>
      <c r="Q47" s="33">
        <f>IFERROR(VLOOKUP($A47,BASE!$A:$AB,27,0),0)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IFERROR(VLOOKUP($A48,BASE!$A:$AB,19,0),0)</f>
        <v>0</v>
      </c>
      <c r="D48" s="32">
        <f>IFERROR(VLOOKUP($A48,BASE!$A:$AB,20,0),0)</f>
        <v>0</v>
      </c>
      <c r="E48" s="32">
        <f>IFERROR(VLOOKUP($A48,BASE!$A:$AB,21,0),0)</f>
        <v>0</v>
      </c>
      <c r="F48" s="32">
        <f>IFERROR(VLOOKUP($A48,BASE!$A:$AB,14,0),0)</f>
        <v>0</v>
      </c>
      <c r="G48" s="33">
        <f>IFERROR(VLOOKUP($A48,BASE!$A:$AB,6,0),0)</f>
        <v>0</v>
      </c>
      <c r="H48" s="33">
        <f>IFERROR(VLOOKUP($A48,BASE!$A:$AB,7,0),0)</f>
        <v>0</v>
      </c>
      <c r="I48" s="33">
        <f>IFERROR(VLOOKUP($A48,BASE!$A:$AB,8,0),0)</f>
        <v>0</v>
      </c>
      <c r="J48" s="33">
        <f>IFERROR(VLOOKUP($A48,BASE!$A:$AB,9,0),0)</f>
        <v>0</v>
      </c>
      <c r="K48" s="33">
        <f>IFERROR(VLOOKUP($A48,BASE!$A:$AB,10,0),0)</f>
        <v>0</v>
      </c>
      <c r="L48" s="33">
        <f>IFERROR(VLOOKUP($A48,BASE!$A:$AB,11,0),0)</f>
        <v>0</v>
      </c>
      <c r="M48" s="33">
        <f>IFERROR(VLOOKUP($A48,BASE!$A:$AB,12,0),0)</f>
        <v>0</v>
      </c>
      <c r="N48" s="33">
        <f>IFERROR(VLOOKUP($A48,BASE!$A:$AB,13,0),0)</f>
        <v>0</v>
      </c>
      <c r="O48" s="33">
        <f>IFERROR(VLOOKUP($A48,BASE!$A:$AB,25,0),0)</f>
        <v>0</v>
      </c>
      <c r="P48" s="33">
        <f>IFERROR(VLOOKUP($A48,BASE!$A:$AB,26,0),0)</f>
        <v>0</v>
      </c>
      <c r="Q48" s="33">
        <f>IFERROR(VLOOKUP($A48,BASE!$A:$AB,27,0),0)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IFERROR(VLOOKUP($A49,BASE!$A:$AB,19,0),0)</f>
        <v>0</v>
      </c>
      <c r="D49" s="32">
        <f>IFERROR(VLOOKUP($A49,BASE!$A:$AB,20,0),0)</f>
        <v>0</v>
      </c>
      <c r="E49" s="32">
        <f>IFERROR(VLOOKUP($A49,BASE!$A:$AB,21,0),0)</f>
        <v>0</v>
      </c>
      <c r="F49" s="32">
        <f>IFERROR(VLOOKUP($A49,BASE!$A:$AB,14,0),0)</f>
        <v>0</v>
      </c>
      <c r="G49" s="33">
        <f>IFERROR(VLOOKUP($A49,BASE!$A:$AB,6,0),0)</f>
        <v>0</v>
      </c>
      <c r="H49" s="33">
        <f>IFERROR(VLOOKUP($A49,BASE!$A:$AB,7,0),0)</f>
        <v>0</v>
      </c>
      <c r="I49" s="33">
        <f>IFERROR(VLOOKUP($A49,BASE!$A:$AB,8,0),0)</f>
        <v>0</v>
      </c>
      <c r="J49" s="33">
        <f>IFERROR(VLOOKUP($A49,BASE!$A:$AB,9,0),0)</f>
        <v>0</v>
      </c>
      <c r="K49" s="33">
        <f>IFERROR(VLOOKUP($A49,BASE!$A:$AB,10,0),0)</f>
        <v>0</v>
      </c>
      <c r="L49" s="33">
        <f>IFERROR(VLOOKUP($A49,BASE!$A:$AB,11,0),0)</f>
        <v>0</v>
      </c>
      <c r="M49" s="33">
        <f>IFERROR(VLOOKUP($A49,BASE!$A:$AB,12,0),0)</f>
        <v>0</v>
      </c>
      <c r="N49" s="33">
        <f>IFERROR(VLOOKUP($A49,BASE!$A:$AB,13,0),0)</f>
        <v>0</v>
      </c>
      <c r="O49" s="33">
        <f>IFERROR(VLOOKUP($A49,BASE!$A:$AB,25,0),0)</f>
        <v>0</v>
      </c>
      <c r="P49" s="33">
        <f>IFERROR(VLOOKUP($A49,BASE!$A:$AB,26,0),0)</f>
        <v>0</v>
      </c>
      <c r="Q49" s="33">
        <f>IFERROR(VLOOKUP($A49,BASE!$A:$AB,27,0),0)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IFERROR(VLOOKUP($A50,BASE!$A:$AB,19,0),0)</f>
        <v>0</v>
      </c>
      <c r="D50" s="32">
        <f>IFERROR(VLOOKUP($A50,BASE!$A:$AB,20,0),0)</f>
        <v>0</v>
      </c>
      <c r="E50" s="32">
        <f>IFERROR(VLOOKUP($A50,BASE!$A:$AB,21,0),0)</f>
        <v>0</v>
      </c>
      <c r="F50" s="32">
        <f>IFERROR(VLOOKUP($A50,BASE!$A:$AB,14,0),0)</f>
        <v>0</v>
      </c>
      <c r="G50" s="33">
        <f>IFERROR(VLOOKUP($A50,BASE!$A:$AB,6,0),0)</f>
        <v>0</v>
      </c>
      <c r="H50" s="33">
        <f>IFERROR(VLOOKUP($A50,BASE!$A:$AB,7,0),0)</f>
        <v>0</v>
      </c>
      <c r="I50" s="33">
        <f>IFERROR(VLOOKUP($A50,BASE!$A:$AB,8,0),0)</f>
        <v>0</v>
      </c>
      <c r="J50" s="33">
        <f>IFERROR(VLOOKUP($A50,BASE!$A:$AB,9,0),0)</f>
        <v>0</v>
      </c>
      <c r="K50" s="33">
        <f>IFERROR(VLOOKUP($A50,BASE!$A:$AB,10,0),0)</f>
        <v>0</v>
      </c>
      <c r="L50" s="33">
        <f>IFERROR(VLOOKUP($A50,BASE!$A:$AB,11,0),0)</f>
        <v>0</v>
      </c>
      <c r="M50" s="33">
        <f>IFERROR(VLOOKUP($A50,BASE!$A:$AB,12,0),0)</f>
        <v>0</v>
      </c>
      <c r="N50" s="33">
        <f>IFERROR(VLOOKUP($A50,BASE!$A:$AB,13,0),0)</f>
        <v>0</v>
      </c>
      <c r="O50" s="33">
        <f>IFERROR(VLOOKUP($A50,BASE!$A:$AB,25,0),0)</f>
        <v>0</v>
      </c>
      <c r="P50" s="33">
        <f>IFERROR(VLOOKUP($A50,BASE!$A:$AB,26,0),0)</f>
        <v>0</v>
      </c>
      <c r="Q50" s="33">
        <f>IFERROR(VLOOKUP($A50,BASE!$A:$AB,27,0),0)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IFERROR(VLOOKUP($A51,BASE!$A:$AB,19,0),0)</f>
        <v>0</v>
      </c>
      <c r="D51" s="32">
        <f>IFERROR(VLOOKUP($A51,BASE!$A:$AB,20,0),0)</f>
        <v>0</v>
      </c>
      <c r="E51" s="32">
        <f>IFERROR(VLOOKUP($A51,BASE!$A:$AB,21,0),0)</f>
        <v>0</v>
      </c>
      <c r="F51" s="32">
        <f>IFERROR(VLOOKUP($A51,BASE!$A:$AB,14,0),0)</f>
        <v>0</v>
      </c>
      <c r="G51" s="33">
        <f>IFERROR(VLOOKUP($A51,BASE!$A:$AB,6,0),0)</f>
        <v>0</v>
      </c>
      <c r="H51" s="33">
        <f>IFERROR(VLOOKUP($A51,BASE!$A:$AB,7,0),0)</f>
        <v>0</v>
      </c>
      <c r="I51" s="33">
        <f>IFERROR(VLOOKUP($A51,BASE!$A:$AB,8,0),0)</f>
        <v>0</v>
      </c>
      <c r="J51" s="33">
        <f>IFERROR(VLOOKUP($A51,BASE!$A:$AB,9,0),0)</f>
        <v>0</v>
      </c>
      <c r="K51" s="33">
        <f>IFERROR(VLOOKUP($A51,BASE!$A:$AB,10,0),0)</f>
        <v>0</v>
      </c>
      <c r="L51" s="33">
        <f>IFERROR(VLOOKUP($A51,BASE!$A:$AB,11,0),0)</f>
        <v>0</v>
      </c>
      <c r="M51" s="33">
        <f>IFERROR(VLOOKUP($A51,BASE!$A:$AB,12,0),0)</f>
        <v>0</v>
      </c>
      <c r="N51" s="33">
        <f>IFERROR(VLOOKUP($A51,BASE!$A:$AB,13,0),0)</f>
        <v>0</v>
      </c>
      <c r="O51" s="33">
        <f>IFERROR(VLOOKUP($A51,BASE!$A:$AB,25,0),0)</f>
        <v>0</v>
      </c>
      <c r="P51" s="33">
        <f>IFERROR(VLOOKUP($A51,BASE!$A:$AB,26,0),0)</f>
        <v>0</v>
      </c>
      <c r="Q51" s="33">
        <f>IFERROR(VLOOKUP($A51,BASE!$A:$AB,27,0),0)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IFERROR(VLOOKUP($A52,BASE!$A:$AB,19,0),0)</f>
        <v>0</v>
      </c>
      <c r="D52" s="32">
        <f>IFERROR(VLOOKUP($A52,BASE!$A:$AB,20,0),0)</f>
        <v>0</v>
      </c>
      <c r="E52" s="32">
        <f>IFERROR(VLOOKUP($A52,BASE!$A:$AB,21,0),0)</f>
        <v>0</v>
      </c>
      <c r="F52" s="32">
        <f>IFERROR(VLOOKUP($A52,BASE!$A:$AB,14,0),0)</f>
        <v>0</v>
      </c>
      <c r="G52" s="33">
        <f>IFERROR(VLOOKUP($A52,BASE!$A:$AB,6,0),0)</f>
        <v>0</v>
      </c>
      <c r="H52" s="33">
        <f>IFERROR(VLOOKUP($A52,BASE!$A:$AB,7,0),0)</f>
        <v>0</v>
      </c>
      <c r="I52" s="33">
        <f>IFERROR(VLOOKUP($A52,BASE!$A:$AB,8,0),0)</f>
        <v>0</v>
      </c>
      <c r="J52" s="33">
        <f>IFERROR(VLOOKUP($A52,BASE!$A:$AB,9,0),0)</f>
        <v>0</v>
      </c>
      <c r="K52" s="33">
        <f>IFERROR(VLOOKUP($A52,BASE!$A:$AB,10,0),0)</f>
        <v>0</v>
      </c>
      <c r="L52" s="33">
        <f>IFERROR(VLOOKUP($A52,BASE!$A:$AB,11,0),0)</f>
        <v>0</v>
      </c>
      <c r="M52" s="33">
        <f>IFERROR(VLOOKUP($A52,BASE!$A:$AB,12,0),0)</f>
        <v>0</v>
      </c>
      <c r="N52" s="33">
        <f>IFERROR(VLOOKUP($A52,BASE!$A:$AB,13,0),0)</f>
        <v>0</v>
      </c>
      <c r="O52" s="33">
        <f>IFERROR(VLOOKUP($A52,BASE!$A:$AB,25,0),0)</f>
        <v>0</v>
      </c>
      <c r="P52" s="33">
        <f>IFERROR(VLOOKUP($A52,BASE!$A:$AB,26,0),0)</f>
        <v>0</v>
      </c>
      <c r="Q52" s="33">
        <f>IFERROR(VLOOKUP($A52,BASE!$A:$AB,27,0),0)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IFERROR(VLOOKUP($A53,BASE!$A:$AB,19,0),0)</f>
        <v>0</v>
      </c>
      <c r="D53" s="32">
        <f>IFERROR(VLOOKUP($A53,BASE!$A:$AB,20,0),0)</f>
        <v>0</v>
      </c>
      <c r="E53" s="32">
        <f>IFERROR(VLOOKUP($A53,BASE!$A:$AB,21,0),0)</f>
        <v>0</v>
      </c>
      <c r="F53" s="32">
        <f>IFERROR(VLOOKUP($A53,BASE!$A:$AB,14,0),0)</f>
        <v>0</v>
      </c>
      <c r="G53" s="33">
        <f>IFERROR(VLOOKUP($A53,BASE!$A:$AB,6,0),0)</f>
        <v>0</v>
      </c>
      <c r="H53" s="33">
        <f>IFERROR(VLOOKUP($A53,BASE!$A:$AB,7,0),0)</f>
        <v>0</v>
      </c>
      <c r="I53" s="33">
        <f>IFERROR(VLOOKUP($A53,BASE!$A:$AB,8,0),0)</f>
        <v>0</v>
      </c>
      <c r="J53" s="33">
        <f>IFERROR(VLOOKUP($A53,BASE!$A:$AB,9,0),0)</f>
        <v>0</v>
      </c>
      <c r="K53" s="33">
        <f>IFERROR(VLOOKUP($A53,BASE!$A:$AB,10,0),0)</f>
        <v>0</v>
      </c>
      <c r="L53" s="33">
        <f>IFERROR(VLOOKUP($A53,BASE!$A:$AB,11,0),0)</f>
        <v>0</v>
      </c>
      <c r="M53" s="33">
        <f>IFERROR(VLOOKUP($A53,BASE!$A:$AB,12,0),0)</f>
        <v>0</v>
      </c>
      <c r="N53" s="33">
        <f>IFERROR(VLOOKUP($A53,BASE!$A:$AB,13,0),0)</f>
        <v>0</v>
      </c>
      <c r="O53" s="33">
        <f>IFERROR(VLOOKUP($A53,BASE!$A:$AB,25,0),0)</f>
        <v>0</v>
      </c>
      <c r="P53" s="33">
        <f>IFERROR(VLOOKUP($A53,BASE!$A:$AB,26,0),0)</f>
        <v>0</v>
      </c>
      <c r="Q53" s="33">
        <f>IFERROR(VLOOKUP($A53,BASE!$A:$AB,27,0),0)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IFERROR(VLOOKUP($A54,BASE!$A:$AB,19,0),0)</f>
        <v>0</v>
      </c>
      <c r="D54" s="32">
        <f>IFERROR(VLOOKUP($A54,BASE!$A:$AB,20,0),0)</f>
        <v>0</v>
      </c>
      <c r="E54" s="32">
        <f>IFERROR(VLOOKUP($A54,BASE!$A:$AB,21,0),0)</f>
        <v>0</v>
      </c>
      <c r="F54" s="32">
        <f>IFERROR(VLOOKUP($A54,BASE!$A:$AB,14,0),0)</f>
        <v>0</v>
      </c>
      <c r="G54" s="33">
        <f>IFERROR(VLOOKUP($A54,BASE!$A:$AB,6,0),0)</f>
        <v>0</v>
      </c>
      <c r="H54" s="33">
        <f>IFERROR(VLOOKUP($A54,BASE!$A:$AB,7,0),0)</f>
        <v>0</v>
      </c>
      <c r="I54" s="33">
        <f>IFERROR(VLOOKUP($A54,BASE!$A:$AB,8,0),0)</f>
        <v>0</v>
      </c>
      <c r="J54" s="33">
        <f>IFERROR(VLOOKUP($A54,BASE!$A:$AB,9,0),0)</f>
        <v>0</v>
      </c>
      <c r="K54" s="33">
        <f>IFERROR(VLOOKUP($A54,BASE!$A:$AB,10,0),0)</f>
        <v>0</v>
      </c>
      <c r="L54" s="33">
        <f>IFERROR(VLOOKUP($A54,BASE!$A:$AB,11,0),0)</f>
        <v>0</v>
      </c>
      <c r="M54" s="33">
        <f>IFERROR(VLOOKUP($A54,BASE!$A:$AB,12,0),0)</f>
        <v>0</v>
      </c>
      <c r="N54" s="33">
        <f>IFERROR(VLOOKUP($A54,BASE!$A:$AB,13,0),0)</f>
        <v>0</v>
      </c>
      <c r="O54" s="33">
        <f>IFERROR(VLOOKUP($A54,BASE!$A:$AB,25,0),0)</f>
        <v>0</v>
      </c>
      <c r="P54" s="33">
        <f>IFERROR(VLOOKUP($A54,BASE!$A:$AB,26,0),0)</f>
        <v>0</v>
      </c>
      <c r="Q54" s="33">
        <f>IFERROR(VLOOKUP($A54,BASE!$A:$AB,27,0),0)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IFERROR(VLOOKUP($A55,BASE!$A:$AB,19,0),0)</f>
        <v>0</v>
      </c>
      <c r="D55" s="32">
        <f>IFERROR(VLOOKUP($A55,BASE!$A:$AB,20,0),0)</f>
        <v>0</v>
      </c>
      <c r="E55" s="32">
        <f>IFERROR(VLOOKUP($A55,BASE!$A:$AB,21,0),0)</f>
        <v>0</v>
      </c>
      <c r="F55" s="32">
        <f>IFERROR(VLOOKUP($A55,BASE!$A:$AB,14,0),0)</f>
        <v>0</v>
      </c>
      <c r="G55" s="33">
        <f>IFERROR(VLOOKUP($A55,BASE!$A:$AB,6,0),0)</f>
        <v>0</v>
      </c>
      <c r="H55" s="33">
        <f>IFERROR(VLOOKUP($A55,BASE!$A:$AB,7,0),0)</f>
        <v>0</v>
      </c>
      <c r="I55" s="33">
        <f>IFERROR(VLOOKUP($A55,BASE!$A:$AB,8,0),0)</f>
        <v>0</v>
      </c>
      <c r="J55" s="33">
        <f>IFERROR(VLOOKUP($A55,BASE!$A:$AB,9,0),0)</f>
        <v>0</v>
      </c>
      <c r="K55" s="33">
        <f>IFERROR(VLOOKUP($A55,BASE!$A:$AB,10,0),0)</f>
        <v>0</v>
      </c>
      <c r="L55" s="33">
        <f>IFERROR(VLOOKUP($A55,BASE!$A:$AB,11,0),0)</f>
        <v>0</v>
      </c>
      <c r="M55" s="33">
        <f>IFERROR(VLOOKUP($A55,BASE!$A:$AB,12,0),0)</f>
        <v>0</v>
      </c>
      <c r="N55" s="33">
        <f>IFERROR(VLOOKUP($A55,BASE!$A:$AB,13,0),0)</f>
        <v>0</v>
      </c>
      <c r="O55" s="33">
        <f>IFERROR(VLOOKUP($A55,BASE!$A:$AB,25,0),0)</f>
        <v>0</v>
      </c>
      <c r="P55" s="33">
        <f>IFERROR(VLOOKUP($A55,BASE!$A:$AB,26,0),0)</f>
        <v>0</v>
      </c>
      <c r="Q55" s="33">
        <f>IFERROR(VLOOKUP($A55,BASE!$A:$AB,27,0),0)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IFERROR(VLOOKUP($A56,BASE!$A:$AB,19,0),0)</f>
        <v>0</v>
      </c>
      <c r="D56" s="32">
        <f>IFERROR(VLOOKUP($A56,BASE!$A:$AB,20,0),0)</f>
        <v>0</v>
      </c>
      <c r="E56" s="32">
        <f>IFERROR(VLOOKUP($A56,BASE!$A:$AB,21,0),0)</f>
        <v>0</v>
      </c>
      <c r="F56" s="32">
        <f>IFERROR(VLOOKUP($A56,BASE!$A:$AB,14,0),0)</f>
        <v>0</v>
      </c>
      <c r="G56" s="33">
        <f>IFERROR(VLOOKUP($A56,BASE!$A:$AB,6,0),0)</f>
        <v>0</v>
      </c>
      <c r="H56" s="33">
        <f>IFERROR(VLOOKUP($A56,BASE!$A:$AB,7,0),0)</f>
        <v>0</v>
      </c>
      <c r="I56" s="33">
        <f>IFERROR(VLOOKUP($A56,BASE!$A:$AB,8,0),0)</f>
        <v>0</v>
      </c>
      <c r="J56" s="33">
        <f>IFERROR(VLOOKUP($A56,BASE!$A:$AB,9,0),0)</f>
        <v>0</v>
      </c>
      <c r="K56" s="33">
        <f>IFERROR(VLOOKUP($A56,BASE!$A:$AB,10,0),0)</f>
        <v>0</v>
      </c>
      <c r="L56" s="33">
        <f>IFERROR(VLOOKUP($A56,BASE!$A:$AB,11,0),0)</f>
        <v>0</v>
      </c>
      <c r="M56" s="33">
        <f>IFERROR(VLOOKUP($A56,BASE!$A:$AB,12,0),0)</f>
        <v>0</v>
      </c>
      <c r="N56" s="33">
        <f>IFERROR(VLOOKUP($A56,BASE!$A:$AB,13,0),0)</f>
        <v>0</v>
      </c>
      <c r="O56" s="33">
        <f>IFERROR(VLOOKUP($A56,BASE!$A:$AB,25,0),0)</f>
        <v>0</v>
      </c>
      <c r="P56" s="33">
        <f>IFERROR(VLOOKUP($A56,BASE!$A:$AB,26,0),0)</f>
        <v>0</v>
      </c>
      <c r="Q56" s="33">
        <f>IFERROR(VLOOKUP($A56,BASE!$A:$AB,27,0),0)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IFERROR(VLOOKUP($A57,BASE!$A:$AB,19,0),0)</f>
        <v>0</v>
      </c>
      <c r="D57" s="32">
        <f>IFERROR(VLOOKUP($A57,BASE!$A:$AB,20,0),0)</f>
        <v>0</v>
      </c>
      <c r="E57" s="32">
        <f>IFERROR(VLOOKUP($A57,BASE!$A:$AB,21,0),0)</f>
        <v>0</v>
      </c>
      <c r="F57" s="32">
        <f>IFERROR(VLOOKUP($A57,BASE!$A:$AB,14,0),0)</f>
        <v>0</v>
      </c>
      <c r="G57" s="33">
        <f>IFERROR(VLOOKUP($A57,BASE!$A:$AB,6,0),0)</f>
        <v>0</v>
      </c>
      <c r="H57" s="33">
        <f>IFERROR(VLOOKUP($A57,BASE!$A:$AB,7,0),0)</f>
        <v>0</v>
      </c>
      <c r="I57" s="33">
        <f>IFERROR(VLOOKUP($A57,BASE!$A:$AB,8,0),0)</f>
        <v>0</v>
      </c>
      <c r="J57" s="33">
        <f>IFERROR(VLOOKUP($A57,BASE!$A:$AB,9,0),0)</f>
        <v>0</v>
      </c>
      <c r="K57" s="33">
        <f>IFERROR(VLOOKUP($A57,BASE!$A:$AB,10,0),0)</f>
        <v>0</v>
      </c>
      <c r="L57" s="33">
        <f>IFERROR(VLOOKUP($A57,BASE!$A:$AB,11,0),0)</f>
        <v>0</v>
      </c>
      <c r="M57" s="33">
        <f>IFERROR(VLOOKUP($A57,BASE!$A:$AB,12,0),0)</f>
        <v>0</v>
      </c>
      <c r="N57" s="33">
        <f>IFERROR(VLOOKUP($A57,BASE!$A:$AB,13,0),0)</f>
        <v>0</v>
      </c>
      <c r="O57" s="33">
        <f>IFERROR(VLOOKUP($A57,BASE!$A:$AB,25,0),0)</f>
        <v>0</v>
      </c>
      <c r="P57" s="33">
        <f>IFERROR(VLOOKUP($A57,BASE!$A:$AB,26,0),0)</f>
        <v>0</v>
      </c>
      <c r="Q57" s="33">
        <f>IFERROR(VLOOKUP($A57,BASE!$A:$AB,27,0),0)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IFERROR(VLOOKUP($A58,BASE!$A:$AB,19,0),0)</f>
        <v>0</v>
      </c>
      <c r="D58" s="32">
        <f>IFERROR(VLOOKUP($A58,BASE!$A:$AB,20,0),0)</f>
        <v>0</v>
      </c>
      <c r="E58" s="32">
        <f>IFERROR(VLOOKUP($A58,BASE!$A:$AB,21,0),0)</f>
        <v>0</v>
      </c>
      <c r="F58" s="32">
        <f>IFERROR(VLOOKUP($A58,BASE!$A:$AB,14,0),0)</f>
        <v>0</v>
      </c>
      <c r="G58" s="33">
        <f>IFERROR(VLOOKUP($A58,BASE!$A:$AB,6,0),0)</f>
        <v>0</v>
      </c>
      <c r="H58" s="33">
        <f>IFERROR(VLOOKUP($A58,BASE!$A:$AB,7,0),0)</f>
        <v>0</v>
      </c>
      <c r="I58" s="33">
        <f>IFERROR(VLOOKUP($A58,BASE!$A:$AB,8,0),0)</f>
        <v>0</v>
      </c>
      <c r="J58" s="33">
        <f>IFERROR(VLOOKUP($A58,BASE!$A:$AB,9,0),0)</f>
        <v>0</v>
      </c>
      <c r="K58" s="33">
        <f>IFERROR(VLOOKUP($A58,BASE!$A:$AB,10,0),0)</f>
        <v>0</v>
      </c>
      <c r="L58" s="33">
        <f>IFERROR(VLOOKUP($A58,BASE!$A:$AB,11,0),0)</f>
        <v>0</v>
      </c>
      <c r="M58" s="33">
        <f>IFERROR(VLOOKUP($A58,BASE!$A:$AB,12,0),0)</f>
        <v>0</v>
      </c>
      <c r="N58" s="33">
        <f>IFERROR(VLOOKUP($A58,BASE!$A:$AB,13,0),0)</f>
        <v>0</v>
      </c>
      <c r="O58" s="33">
        <f>IFERROR(VLOOKUP($A58,BASE!$A:$AB,25,0),0)</f>
        <v>0</v>
      </c>
      <c r="P58" s="33">
        <f>IFERROR(VLOOKUP($A58,BASE!$A:$AB,26,0),0)</f>
        <v>0</v>
      </c>
      <c r="Q58" s="33">
        <f>IFERROR(VLOOKUP($A58,BASE!$A:$AB,27,0),0)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IFERROR(VLOOKUP($A59,BASE!$A:$AB,19,0),0)</f>
        <v>0</v>
      </c>
      <c r="D59" s="32">
        <f>IFERROR(VLOOKUP($A59,BASE!$A:$AB,20,0),0)</f>
        <v>0</v>
      </c>
      <c r="E59" s="32">
        <f>IFERROR(VLOOKUP($A59,BASE!$A:$AB,21,0),0)</f>
        <v>0</v>
      </c>
      <c r="F59" s="32">
        <f>IFERROR(VLOOKUP($A59,BASE!$A:$AB,14,0),0)</f>
        <v>0</v>
      </c>
      <c r="G59" s="33">
        <f>IFERROR(VLOOKUP($A59,BASE!$A:$AB,6,0),0)</f>
        <v>0</v>
      </c>
      <c r="H59" s="33">
        <f>IFERROR(VLOOKUP($A59,BASE!$A:$AB,7,0),0)</f>
        <v>0</v>
      </c>
      <c r="I59" s="33">
        <f>IFERROR(VLOOKUP($A59,BASE!$A:$AB,8,0),0)</f>
        <v>0</v>
      </c>
      <c r="J59" s="33">
        <f>IFERROR(VLOOKUP($A59,BASE!$A:$AB,9,0),0)</f>
        <v>0</v>
      </c>
      <c r="K59" s="33">
        <f>IFERROR(VLOOKUP($A59,BASE!$A:$AB,10,0),0)</f>
        <v>0</v>
      </c>
      <c r="L59" s="33">
        <f>IFERROR(VLOOKUP($A59,BASE!$A:$AB,11,0),0)</f>
        <v>0</v>
      </c>
      <c r="M59" s="33">
        <f>IFERROR(VLOOKUP($A59,BASE!$A:$AB,12,0),0)</f>
        <v>0</v>
      </c>
      <c r="N59" s="33">
        <f>IFERROR(VLOOKUP($A59,BASE!$A:$AB,13,0),0)</f>
        <v>0</v>
      </c>
      <c r="O59" s="33">
        <f>IFERROR(VLOOKUP($A59,BASE!$A:$AB,25,0),0)</f>
        <v>0</v>
      </c>
      <c r="P59" s="33">
        <f>IFERROR(VLOOKUP($A59,BASE!$A:$AB,26,0),0)</f>
        <v>0</v>
      </c>
      <c r="Q59" s="33">
        <f>IFERROR(VLOOKUP($A59,BASE!$A:$AB,27,0),0)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IFERROR(VLOOKUP($A60,BASE!$A:$AB,19,0),0)</f>
        <v>0</v>
      </c>
      <c r="D60" s="32">
        <f>IFERROR(VLOOKUP($A60,BASE!$A:$AB,20,0),0)</f>
        <v>0</v>
      </c>
      <c r="E60" s="32">
        <f>IFERROR(VLOOKUP($A60,BASE!$A:$AB,21,0),0)</f>
        <v>0</v>
      </c>
      <c r="F60" s="32">
        <f>IFERROR(VLOOKUP($A60,BASE!$A:$AB,14,0),0)</f>
        <v>0</v>
      </c>
      <c r="G60" s="33">
        <f>IFERROR(VLOOKUP($A60,BASE!$A:$AB,6,0),0)</f>
        <v>0</v>
      </c>
      <c r="H60" s="33">
        <f>IFERROR(VLOOKUP($A60,BASE!$A:$AB,7,0),0)</f>
        <v>0</v>
      </c>
      <c r="I60" s="33">
        <f>IFERROR(VLOOKUP($A60,BASE!$A:$AB,8,0),0)</f>
        <v>0</v>
      </c>
      <c r="J60" s="33">
        <f>IFERROR(VLOOKUP($A60,BASE!$A:$AB,9,0),0)</f>
        <v>0</v>
      </c>
      <c r="K60" s="33">
        <f>IFERROR(VLOOKUP($A60,BASE!$A:$AB,10,0),0)</f>
        <v>0</v>
      </c>
      <c r="L60" s="33">
        <f>IFERROR(VLOOKUP($A60,BASE!$A:$AB,11,0),0)</f>
        <v>0</v>
      </c>
      <c r="M60" s="33">
        <f>IFERROR(VLOOKUP($A60,BASE!$A:$AB,12,0),0)</f>
        <v>0</v>
      </c>
      <c r="N60" s="33">
        <f>IFERROR(VLOOKUP($A60,BASE!$A:$AB,13,0),0)</f>
        <v>0</v>
      </c>
      <c r="O60" s="33">
        <f>IFERROR(VLOOKUP($A60,BASE!$A:$AB,25,0),0)</f>
        <v>0</v>
      </c>
      <c r="P60" s="33">
        <f>IFERROR(VLOOKUP($A60,BASE!$A:$AB,26,0),0)</f>
        <v>0</v>
      </c>
      <c r="Q60" s="33">
        <f>IFERROR(VLOOKUP($A60,BASE!$A:$AB,27,0),0)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IFERROR(VLOOKUP($A61,BASE!$A:$AB,19,0),0)</f>
        <v>0</v>
      </c>
      <c r="D61" s="32">
        <f>IFERROR(VLOOKUP($A61,BASE!$A:$AB,20,0),0)</f>
        <v>0</v>
      </c>
      <c r="E61" s="32">
        <f>IFERROR(VLOOKUP($A61,BASE!$A:$AB,21,0),0)</f>
        <v>0</v>
      </c>
      <c r="F61" s="32">
        <f>IFERROR(VLOOKUP($A61,BASE!$A:$AB,14,0),0)</f>
        <v>0</v>
      </c>
      <c r="G61" s="33">
        <f>IFERROR(VLOOKUP($A61,BASE!$A:$AB,6,0),0)</f>
        <v>0</v>
      </c>
      <c r="H61" s="33">
        <f>IFERROR(VLOOKUP($A61,BASE!$A:$AB,7,0),0)</f>
        <v>0</v>
      </c>
      <c r="I61" s="33">
        <f>IFERROR(VLOOKUP($A61,BASE!$A:$AB,8,0),0)</f>
        <v>0</v>
      </c>
      <c r="J61" s="33">
        <f>IFERROR(VLOOKUP($A61,BASE!$A:$AB,9,0),0)</f>
        <v>0</v>
      </c>
      <c r="K61" s="33">
        <f>IFERROR(VLOOKUP($A61,BASE!$A:$AB,10,0),0)</f>
        <v>0</v>
      </c>
      <c r="L61" s="33">
        <f>IFERROR(VLOOKUP($A61,BASE!$A:$AB,11,0),0)</f>
        <v>0</v>
      </c>
      <c r="M61" s="33">
        <f>IFERROR(VLOOKUP($A61,BASE!$A:$AB,12,0),0)</f>
        <v>0</v>
      </c>
      <c r="N61" s="33">
        <f>IFERROR(VLOOKUP($A61,BASE!$A:$AB,13,0),0)</f>
        <v>0</v>
      </c>
      <c r="O61" s="33">
        <f>IFERROR(VLOOKUP($A61,BASE!$A:$AB,25,0),0)</f>
        <v>0</v>
      </c>
      <c r="P61" s="33">
        <f>IFERROR(VLOOKUP($A61,BASE!$A:$AB,26,0),0)</f>
        <v>0</v>
      </c>
      <c r="Q61" s="33">
        <f>IFERROR(VLOOKUP($A61,BASE!$A:$AB,27,0),0)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IFERROR(VLOOKUP($A62,BASE!$A:$AB,19,0),0)</f>
        <v>0</v>
      </c>
      <c r="D62" s="32">
        <f>IFERROR(VLOOKUP($A62,BASE!$A:$AB,20,0),0)</f>
        <v>0</v>
      </c>
      <c r="E62" s="32">
        <f>IFERROR(VLOOKUP($A62,BASE!$A:$AB,21,0),0)</f>
        <v>0</v>
      </c>
      <c r="F62" s="32">
        <f>IFERROR(VLOOKUP($A62,BASE!$A:$AB,14,0),0)</f>
        <v>0</v>
      </c>
      <c r="G62" s="33">
        <f>IFERROR(VLOOKUP($A62,BASE!$A:$AB,6,0),0)</f>
        <v>0</v>
      </c>
      <c r="H62" s="33">
        <f>IFERROR(VLOOKUP($A62,BASE!$A:$AB,7,0),0)</f>
        <v>0</v>
      </c>
      <c r="I62" s="33">
        <f>IFERROR(VLOOKUP($A62,BASE!$A:$AB,8,0),0)</f>
        <v>0</v>
      </c>
      <c r="J62" s="33">
        <f>IFERROR(VLOOKUP($A62,BASE!$A:$AB,9,0),0)</f>
        <v>0</v>
      </c>
      <c r="K62" s="33">
        <f>IFERROR(VLOOKUP($A62,BASE!$A:$AB,10,0),0)</f>
        <v>0</v>
      </c>
      <c r="L62" s="33">
        <f>IFERROR(VLOOKUP($A62,BASE!$A:$AB,11,0),0)</f>
        <v>0</v>
      </c>
      <c r="M62" s="33">
        <f>IFERROR(VLOOKUP($A62,BASE!$A:$AB,12,0),0)</f>
        <v>0</v>
      </c>
      <c r="N62" s="33">
        <f>IFERROR(VLOOKUP($A62,BASE!$A:$AB,13,0),0)</f>
        <v>0</v>
      </c>
      <c r="O62" s="33">
        <f>IFERROR(VLOOKUP($A62,BASE!$A:$AB,25,0),0)</f>
        <v>0</v>
      </c>
      <c r="P62" s="33">
        <f>IFERROR(VLOOKUP($A62,BASE!$A:$AB,26,0),0)</f>
        <v>0</v>
      </c>
      <c r="Q62" s="33">
        <f>IFERROR(VLOOKUP($A62,BASE!$A:$AB,27,0),0)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IFERROR(VLOOKUP($A63,BASE!$A:$AB,19,0),0)</f>
        <v>0</v>
      </c>
      <c r="D63" s="32">
        <f>IFERROR(VLOOKUP($A63,BASE!$A:$AB,20,0),0)</f>
        <v>0</v>
      </c>
      <c r="E63" s="32">
        <f>IFERROR(VLOOKUP($A63,BASE!$A:$AB,21,0),0)</f>
        <v>0</v>
      </c>
      <c r="F63" s="32">
        <f>IFERROR(VLOOKUP($A63,BASE!$A:$AB,14,0),0)</f>
        <v>0</v>
      </c>
      <c r="G63" s="33">
        <f>IFERROR(VLOOKUP($A63,BASE!$A:$AB,6,0),0)</f>
        <v>0</v>
      </c>
      <c r="H63" s="33">
        <f>IFERROR(VLOOKUP($A63,BASE!$A:$AB,7,0),0)</f>
        <v>0</v>
      </c>
      <c r="I63" s="33">
        <f>IFERROR(VLOOKUP($A63,BASE!$A:$AB,8,0),0)</f>
        <v>0</v>
      </c>
      <c r="J63" s="33">
        <f>IFERROR(VLOOKUP($A63,BASE!$A:$AB,9,0),0)</f>
        <v>0</v>
      </c>
      <c r="K63" s="33">
        <f>IFERROR(VLOOKUP($A63,BASE!$A:$AB,10,0),0)</f>
        <v>0</v>
      </c>
      <c r="L63" s="33">
        <f>IFERROR(VLOOKUP($A63,BASE!$A:$AB,11,0),0)</f>
        <v>0</v>
      </c>
      <c r="M63" s="33">
        <f>IFERROR(VLOOKUP($A63,BASE!$A:$AB,12,0),0)</f>
        <v>0</v>
      </c>
      <c r="N63" s="33">
        <f>IFERROR(VLOOKUP($A63,BASE!$A:$AB,13,0),0)</f>
        <v>0</v>
      </c>
      <c r="O63" s="33">
        <f>IFERROR(VLOOKUP($A63,BASE!$A:$AB,25,0),0)</f>
        <v>0</v>
      </c>
      <c r="P63" s="33">
        <f>IFERROR(VLOOKUP($A63,BASE!$A:$AB,26,0),0)</f>
        <v>0</v>
      </c>
      <c r="Q63" s="33">
        <f>IFERROR(VLOOKUP($A63,BASE!$A:$AB,27,0),0)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IFERROR(VLOOKUP($A64,BASE!$A:$AB,19,0),0)</f>
        <v>0</v>
      </c>
      <c r="D64" s="32">
        <f>IFERROR(VLOOKUP($A64,BASE!$A:$AB,20,0),0)</f>
        <v>0</v>
      </c>
      <c r="E64" s="32">
        <f>IFERROR(VLOOKUP($A64,BASE!$A:$AB,21,0),0)</f>
        <v>0</v>
      </c>
      <c r="F64" s="32">
        <f>IFERROR(VLOOKUP($A64,BASE!$A:$AB,14,0),0)</f>
        <v>0</v>
      </c>
      <c r="G64" s="33">
        <f>IFERROR(VLOOKUP($A64,BASE!$A:$AB,6,0),0)</f>
        <v>0</v>
      </c>
      <c r="H64" s="33">
        <f>IFERROR(VLOOKUP($A64,BASE!$A:$AB,7,0),0)</f>
        <v>0</v>
      </c>
      <c r="I64" s="33">
        <f>IFERROR(VLOOKUP($A64,BASE!$A:$AB,8,0),0)</f>
        <v>0</v>
      </c>
      <c r="J64" s="33">
        <f>IFERROR(VLOOKUP($A64,BASE!$A:$AB,9,0),0)</f>
        <v>0</v>
      </c>
      <c r="K64" s="33">
        <f>IFERROR(VLOOKUP($A64,BASE!$A:$AB,10,0),0)</f>
        <v>0</v>
      </c>
      <c r="L64" s="33">
        <f>IFERROR(VLOOKUP($A64,BASE!$A:$AB,11,0),0)</f>
        <v>0</v>
      </c>
      <c r="M64" s="33">
        <f>IFERROR(VLOOKUP($A64,BASE!$A:$AB,12,0),0)</f>
        <v>0</v>
      </c>
      <c r="N64" s="33">
        <f>IFERROR(VLOOKUP($A64,BASE!$A:$AB,13,0),0)</f>
        <v>0</v>
      </c>
      <c r="O64" s="33">
        <f>IFERROR(VLOOKUP($A64,BASE!$A:$AB,25,0),0)</f>
        <v>0</v>
      </c>
      <c r="P64" s="33">
        <f>IFERROR(VLOOKUP($A64,BASE!$A:$AB,26,0),0)</f>
        <v>0</v>
      </c>
      <c r="Q64" s="33">
        <f>IFERROR(VLOOKUP($A64,BASE!$A:$AB,27,0),0)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IFERROR(VLOOKUP($A65,BASE!$A:$AB,19,0),0)</f>
        <v>0</v>
      </c>
      <c r="D65" s="32">
        <f>IFERROR(VLOOKUP($A65,BASE!$A:$AB,20,0),0)</f>
        <v>0</v>
      </c>
      <c r="E65" s="32">
        <f>IFERROR(VLOOKUP($A65,BASE!$A:$AB,21,0),0)</f>
        <v>0</v>
      </c>
      <c r="F65" s="32">
        <f>IFERROR(VLOOKUP($A65,BASE!$A:$AB,14,0),0)</f>
        <v>0</v>
      </c>
      <c r="G65" s="33">
        <f>IFERROR(VLOOKUP($A65,BASE!$A:$AB,6,0),0)</f>
        <v>0</v>
      </c>
      <c r="H65" s="33">
        <f>IFERROR(VLOOKUP($A65,BASE!$A:$AB,7,0),0)</f>
        <v>0</v>
      </c>
      <c r="I65" s="33">
        <f>IFERROR(VLOOKUP($A65,BASE!$A:$AB,8,0),0)</f>
        <v>0</v>
      </c>
      <c r="J65" s="33">
        <f>IFERROR(VLOOKUP($A65,BASE!$A:$AB,9,0),0)</f>
        <v>0</v>
      </c>
      <c r="K65" s="33">
        <f>IFERROR(VLOOKUP($A65,BASE!$A:$AB,10,0),0)</f>
        <v>0</v>
      </c>
      <c r="L65" s="33">
        <f>IFERROR(VLOOKUP($A65,BASE!$A:$AB,11,0),0)</f>
        <v>0</v>
      </c>
      <c r="M65" s="33">
        <f>IFERROR(VLOOKUP($A65,BASE!$A:$AB,12,0),0)</f>
        <v>0</v>
      </c>
      <c r="N65" s="33">
        <f>IFERROR(VLOOKUP($A65,BASE!$A:$AB,13,0),0)</f>
        <v>0</v>
      </c>
      <c r="O65" s="33">
        <f>IFERROR(VLOOKUP($A65,BASE!$A:$AB,25,0),0)</f>
        <v>0</v>
      </c>
      <c r="P65" s="33">
        <f>IFERROR(VLOOKUP($A65,BASE!$A:$AB,26,0),0)</f>
        <v>0</v>
      </c>
      <c r="Q65" s="33">
        <f>IFERROR(VLOOKUP($A65,BASE!$A:$AB,27,0),0)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IFERROR(VLOOKUP($A66,BASE!$A:$AB,19,0),0)</f>
        <v>0</v>
      </c>
      <c r="D66" s="32">
        <f>IFERROR(VLOOKUP($A66,BASE!$A:$AB,20,0),0)</f>
        <v>0</v>
      </c>
      <c r="E66" s="32">
        <f>IFERROR(VLOOKUP($A66,BASE!$A:$AB,21,0),0)</f>
        <v>0</v>
      </c>
      <c r="F66" s="32">
        <f>IFERROR(VLOOKUP($A66,BASE!$A:$AB,14,0),0)</f>
        <v>0</v>
      </c>
      <c r="G66" s="33">
        <f>IFERROR(VLOOKUP($A66,BASE!$A:$AB,6,0),0)</f>
        <v>0</v>
      </c>
      <c r="H66" s="33">
        <f>IFERROR(VLOOKUP($A66,BASE!$A:$AB,7,0),0)</f>
        <v>0</v>
      </c>
      <c r="I66" s="33">
        <f>IFERROR(VLOOKUP($A66,BASE!$A:$AB,8,0),0)</f>
        <v>0</v>
      </c>
      <c r="J66" s="33">
        <f>IFERROR(VLOOKUP($A66,BASE!$A:$AB,9,0),0)</f>
        <v>0</v>
      </c>
      <c r="K66" s="33">
        <f>IFERROR(VLOOKUP($A66,BASE!$A:$AB,10,0),0)</f>
        <v>0</v>
      </c>
      <c r="L66" s="33">
        <f>IFERROR(VLOOKUP($A66,BASE!$A:$AB,11,0),0)</f>
        <v>0</v>
      </c>
      <c r="M66" s="33">
        <f>IFERROR(VLOOKUP($A66,BASE!$A:$AB,12,0),0)</f>
        <v>0</v>
      </c>
      <c r="N66" s="33">
        <f>IFERROR(VLOOKUP($A66,BASE!$A:$AB,13,0),0)</f>
        <v>0</v>
      </c>
      <c r="O66" s="33">
        <f>IFERROR(VLOOKUP($A66,BASE!$A:$AB,25,0),0)</f>
        <v>0</v>
      </c>
      <c r="P66" s="33">
        <f>IFERROR(VLOOKUP($A66,BASE!$A:$AB,26,0),0)</f>
        <v>0</v>
      </c>
      <c r="Q66" s="33">
        <f>IFERROR(VLOOKUP($A66,BASE!$A:$AB,27,0),0)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IFERROR(VLOOKUP($A67,BASE!$A:$AB,19,0),0)</f>
        <v>0</v>
      </c>
      <c r="D67" s="32">
        <f>IFERROR(VLOOKUP($A67,BASE!$A:$AB,20,0),0)</f>
        <v>0</v>
      </c>
      <c r="E67" s="32">
        <f>IFERROR(VLOOKUP($A67,BASE!$A:$AB,21,0),0)</f>
        <v>0</v>
      </c>
      <c r="F67" s="32">
        <f>IFERROR(VLOOKUP($A67,BASE!$A:$AB,14,0),0)</f>
        <v>0</v>
      </c>
      <c r="G67" s="33">
        <f>IFERROR(VLOOKUP($A67,BASE!$A:$AB,6,0),0)</f>
        <v>0</v>
      </c>
      <c r="H67" s="33">
        <f>IFERROR(VLOOKUP($A67,BASE!$A:$AB,7,0),0)</f>
        <v>0</v>
      </c>
      <c r="I67" s="33">
        <f>IFERROR(VLOOKUP($A67,BASE!$A:$AB,8,0),0)</f>
        <v>0</v>
      </c>
      <c r="J67" s="33">
        <f>IFERROR(VLOOKUP($A67,BASE!$A:$AB,9,0),0)</f>
        <v>0</v>
      </c>
      <c r="K67" s="33">
        <f>IFERROR(VLOOKUP($A67,BASE!$A:$AB,10,0),0)</f>
        <v>0</v>
      </c>
      <c r="L67" s="33">
        <f>IFERROR(VLOOKUP($A67,BASE!$A:$AB,11,0),0)</f>
        <v>0</v>
      </c>
      <c r="M67" s="33">
        <f>IFERROR(VLOOKUP($A67,BASE!$A:$AB,12,0),0)</f>
        <v>0</v>
      </c>
      <c r="N67" s="33">
        <f>IFERROR(VLOOKUP($A67,BASE!$A:$AB,13,0),0)</f>
        <v>0</v>
      </c>
      <c r="O67" s="33">
        <f>IFERROR(VLOOKUP($A67,BASE!$A:$AB,25,0),0)</f>
        <v>0</v>
      </c>
      <c r="P67" s="33">
        <f>IFERROR(VLOOKUP($A67,BASE!$A:$AB,26,0),0)</f>
        <v>0</v>
      </c>
      <c r="Q67" s="33">
        <f>IFERROR(VLOOKUP($A67,BASE!$A:$AB,27,0),0)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IFERROR(VLOOKUP($A68,BASE!$A:$AB,19,0),0)</f>
        <v>0</v>
      </c>
      <c r="D68" s="32">
        <f>IFERROR(VLOOKUP($A68,BASE!$A:$AB,20,0),0)</f>
        <v>0</v>
      </c>
      <c r="E68" s="32">
        <f>IFERROR(VLOOKUP($A68,BASE!$A:$AB,21,0),0)</f>
        <v>0</v>
      </c>
      <c r="F68" s="32">
        <f>IFERROR(VLOOKUP($A68,BASE!$A:$AB,14,0),0)</f>
        <v>0</v>
      </c>
      <c r="G68" s="33">
        <f>IFERROR(VLOOKUP($A68,BASE!$A:$AB,6,0),0)</f>
        <v>0</v>
      </c>
      <c r="H68" s="33">
        <f>IFERROR(VLOOKUP($A68,BASE!$A:$AB,7,0),0)</f>
        <v>0</v>
      </c>
      <c r="I68" s="33">
        <f>IFERROR(VLOOKUP($A68,BASE!$A:$AB,8,0),0)</f>
        <v>0</v>
      </c>
      <c r="J68" s="33">
        <f>IFERROR(VLOOKUP($A68,BASE!$A:$AB,9,0),0)</f>
        <v>0</v>
      </c>
      <c r="K68" s="33">
        <f>IFERROR(VLOOKUP($A68,BASE!$A:$AB,10,0),0)</f>
        <v>0</v>
      </c>
      <c r="L68" s="33">
        <f>IFERROR(VLOOKUP($A68,BASE!$A:$AB,11,0),0)</f>
        <v>0</v>
      </c>
      <c r="M68" s="33">
        <f>IFERROR(VLOOKUP($A68,BASE!$A:$AB,12,0),0)</f>
        <v>0</v>
      </c>
      <c r="N68" s="33">
        <f>IFERROR(VLOOKUP($A68,BASE!$A:$AB,13,0),0)</f>
        <v>0</v>
      </c>
      <c r="O68" s="33">
        <f>IFERROR(VLOOKUP($A68,BASE!$A:$AB,25,0),0)</f>
        <v>0</v>
      </c>
      <c r="P68" s="33">
        <f>IFERROR(VLOOKUP($A68,BASE!$A:$AB,26,0),0)</f>
        <v>0</v>
      </c>
      <c r="Q68" s="33">
        <f>IFERROR(VLOOKUP($A68,BASE!$A:$AB,27,0),0)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IFERROR(VLOOKUP($A69,BASE!$A:$AB,19,0),0)</f>
        <v>0</v>
      </c>
      <c r="D69" s="32">
        <f>IFERROR(VLOOKUP($A69,BASE!$A:$AB,20,0),0)</f>
        <v>0</v>
      </c>
      <c r="E69" s="32">
        <f>IFERROR(VLOOKUP($A69,BASE!$A:$AB,21,0),0)</f>
        <v>0</v>
      </c>
      <c r="F69" s="32">
        <f>IFERROR(VLOOKUP($A69,BASE!$A:$AB,14,0),0)</f>
        <v>0</v>
      </c>
      <c r="G69" s="33">
        <f>IFERROR(VLOOKUP($A69,BASE!$A:$AB,6,0),0)</f>
        <v>0</v>
      </c>
      <c r="H69" s="33">
        <f>IFERROR(VLOOKUP($A69,BASE!$A:$AB,7,0),0)</f>
        <v>0</v>
      </c>
      <c r="I69" s="33">
        <f>IFERROR(VLOOKUP($A69,BASE!$A:$AB,8,0),0)</f>
        <v>0</v>
      </c>
      <c r="J69" s="33">
        <f>IFERROR(VLOOKUP($A69,BASE!$A:$AB,9,0),0)</f>
        <v>0</v>
      </c>
      <c r="K69" s="33">
        <f>IFERROR(VLOOKUP($A69,BASE!$A:$AB,10,0),0)</f>
        <v>0</v>
      </c>
      <c r="L69" s="33">
        <f>IFERROR(VLOOKUP($A69,BASE!$A:$AB,11,0),0)</f>
        <v>0</v>
      </c>
      <c r="M69" s="33">
        <f>IFERROR(VLOOKUP($A69,BASE!$A:$AB,12,0),0)</f>
        <v>0</v>
      </c>
      <c r="N69" s="33">
        <f>IFERROR(VLOOKUP($A69,BASE!$A:$AB,13,0),0)</f>
        <v>0</v>
      </c>
      <c r="O69" s="33">
        <f>IFERROR(VLOOKUP($A69,BASE!$A:$AB,25,0),0)</f>
        <v>0</v>
      </c>
      <c r="P69" s="33">
        <f>IFERROR(VLOOKUP($A69,BASE!$A:$AB,26,0),0)</f>
        <v>0</v>
      </c>
      <c r="Q69" s="33">
        <f>IFERROR(VLOOKUP($A69,BASE!$A:$AB,27,0),0)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IFERROR(VLOOKUP($A70,BASE!$A:$AB,19,0),0)</f>
        <v>0</v>
      </c>
      <c r="D70" s="32">
        <f>IFERROR(VLOOKUP($A70,BASE!$A:$AB,20,0),0)</f>
        <v>0</v>
      </c>
      <c r="E70" s="32">
        <f>IFERROR(VLOOKUP($A70,BASE!$A:$AB,21,0),0)</f>
        <v>0</v>
      </c>
      <c r="F70" s="32">
        <f>IFERROR(VLOOKUP($A70,BASE!$A:$AB,14,0),0)</f>
        <v>0</v>
      </c>
      <c r="G70" s="33">
        <f>IFERROR(VLOOKUP($A70,BASE!$A:$AB,6,0),0)</f>
        <v>0</v>
      </c>
      <c r="H70" s="33">
        <f>IFERROR(VLOOKUP($A70,BASE!$A:$AB,7,0),0)</f>
        <v>0</v>
      </c>
      <c r="I70" s="33">
        <f>IFERROR(VLOOKUP($A70,BASE!$A:$AB,8,0),0)</f>
        <v>0</v>
      </c>
      <c r="J70" s="33">
        <f>IFERROR(VLOOKUP($A70,BASE!$A:$AB,9,0),0)</f>
        <v>0</v>
      </c>
      <c r="K70" s="33">
        <f>IFERROR(VLOOKUP($A70,BASE!$A:$AB,10,0),0)</f>
        <v>0</v>
      </c>
      <c r="L70" s="33">
        <f>IFERROR(VLOOKUP($A70,BASE!$A:$AB,11,0),0)</f>
        <v>0</v>
      </c>
      <c r="M70" s="33">
        <f>IFERROR(VLOOKUP($A70,BASE!$A:$AB,12,0),0)</f>
        <v>0</v>
      </c>
      <c r="N70" s="33">
        <f>IFERROR(VLOOKUP($A70,BASE!$A:$AB,13,0),0)</f>
        <v>0</v>
      </c>
      <c r="O70" s="33">
        <f>IFERROR(VLOOKUP($A70,BASE!$A:$AB,25,0),0)</f>
        <v>0</v>
      </c>
      <c r="P70" s="33">
        <f>IFERROR(VLOOKUP($A70,BASE!$A:$AB,26,0),0)</f>
        <v>0</v>
      </c>
      <c r="Q70" s="33">
        <f>IFERROR(VLOOKUP($A70,BASE!$A:$AB,27,0),0)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IFERROR(VLOOKUP($A71,BASE!$A:$AB,19,0),0)</f>
        <v>0</v>
      </c>
      <c r="D71" s="32">
        <f>IFERROR(VLOOKUP($A71,BASE!$A:$AB,20,0),0)</f>
        <v>0</v>
      </c>
      <c r="E71" s="32">
        <f>IFERROR(VLOOKUP($A71,BASE!$A:$AB,21,0),0)</f>
        <v>0</v>
      </c>
      <c r="F71" s="32">
        <f>IFERROR(VLOOKUP($A71,BASE!$A:$AB,14,0),0)</f>
        <v>0</v>
      </c>
      <c r="G71" s="33">
        <f>IFERROR(VLOOKUP($A71,BASE!$A:$AB,6,0),0)</f>
        <v>0</v>
      </c>
      <c r="H71" s="33">
        <f>IFERROR(VLOOKUP($A71,BASE!$A:$AB,7,0),0)</f>
        <v>0</v>
      </c>
      <c r="I71" s="33">
        <f>IFERROR(VLOOKUP($A71,BASE!$A:$AB,8,0),0)</f>
        <v>0</v>
      </c>
      <c r="J71" s="33">
        <f>IFERROR(VLOOKUP($A71,BASE!$A:$AB,9,0),0)</f>
        <v>0</v>
      </c>
      <c r="K71" s="33">
        <f>IFERROR(VLOOKUP($A71,BASE!$A:$AB,10,0),0)</f>
        <v>0</v>
      </c>
      <c r="L71" s="33">
        <f>IFERROR(VLOOKUP($A71,BASE!$A:$AB,11,0),0)</f>
        <v>0</v>
      </c>
      <c r="M71" s="33">
        <f>IFERROR(VLOOKUP($A71,BASE!$A:$AB,12,0),0)</f>
        <v>0</v>
      </c>
      <c r="N71" s="33">
        <f>IFERROR(VLOOKUP($A71,BASE!$A:$AB,13,0),0)</f>
        <v>0</v>
      </c>
      <c r="O71" s="33">
        <f>IFERROR(VLOOKUP($A71,BASE!$A:$AB,25,0),0)</f>
        <v>0</v>
      </c>
      <c r="P71" s="33">
        <f>IFERROR(VLOOKUP($A71,BASE!$A:$AB,26,0),0)</f>
        <v>0</v>
      </c>
      <c r="Q71" s="33">
        <f>IFERROR(VLOOKUP($A71,BASE!$A:$AB,27,0),0)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IFERROR(VLOOKUP($A72,BASE!$A:$AB,19,0),0)</f>
        <v>0</v>
      </c>
      <c r="D72" s="32">
        <f>IFERROR(VLOOKUP($A72,BASE!$A:$AB,20,0),0)</f>
        <v>0</v>
      </c>
      <c r="E72" s="32">
        <f>IFERROR(VLOOKUP($A72,BASE!$A:$AB,21,0),0)</f>
        <v>0</v>
      </c>
      <c r="F72" s="32">
        <f>IFERROR(VLOOKUP($A72,BASE!$A:$AB,14,0),0)</f>
        <v>0</v>
      </c>
      <c r="G72" s="33">
        <f>IFERROR(VLOOKUP($A72,BASE!$A:$AB,6,0),0)</f>
        <v>0</v>
      </c>
      <c r="H72" s="33">
        <f>IFERROR(VLOOKUP($A72,BASE!$A:$AB,7,0),0)</f>
        <v>0</v>
      </c>
      <c r="I72" s="33">
        <f>IFERROR(VLOOKUP($A72,BASE!$A:$AB,8,0),0)</f>
        <v>0</v>
      </c>
      <c r="J72" s="33">
        <f>IFERROR(VLOOKUP($A72,BASE!$A:$AB,9,0),0)</f>
        <v>0</v>
      </c>
      <c r="K72" s="33">
        <f>IFERROR(VLOOKUP($A72,BASE!$A:$AB,10,0),0)</f>
        <v>0</v>
      </c>
      <c r="L72" s="33">
        <f>IFERROR(VLOOKUP($A72,BASE!$A:$AB,11,0),0)</f>
        <v>0</v>
      </c>
      <c r="M72" s="33">
        <f>IFERROR(VLOOKUP($A72,BASE!$A:$AB,12,0),0)</f>
        <v>0</v>
      </c>
      <c r="N72" s="33">
        <f>IFERROR(VLOOKUP($A72,BASE!$A:$AB,13,0),0)</f>
        <v>0</v>
      </c>
      <c r="O72" s="33">
        <f>IFERROR(VLOOKUP($A72,BASE!$A:$AB,25,0),0)</f>
        <v>0</v>
      </c>
      <c r="P72" s="33">
        <f>IFERROR(VLOOKUP($A72,BASE!$A:$AB,26,0),0)</f>
        <v>0</v>
      </c>
      <c r="Q72" s="33">
        <f>IFERROR(VLOOKUP($A72,BASE!$A:$AB,27,0),0)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IFERROR(VLOOKUP($A73,BASE!$A:$AB,19,0),0)</f>
        <v>0</v>
      </c>
      <c r="D73" s="32">
        <f>IFERROR(VLOOKUP($A73,BASE!$A:$AB,20,0),0)</f>
        <v>0</v>
      </c>
      <c r="E73" s="32">
        <f>IFERROR(VLOOKUP($A73,BASE!$A:$AB,21,0),0)</f>
        <v>0</v>
      </c>
      <c r="F73" s="32">
        <f>IFERROR(VLOOKUP($A73,BASE!$A:$AB,14,0),0)</f>
        <v>0</v>
      </c>
      <c r="G73" s="33">
        <f>IFERROR(VLOOKUP($A73,BASE!$A:$AB,6,0),0)</f>
        <v>0</v>
      </c>
      <c r="H73" s="33">
        <f>IFERROR(VLOOKUP($A73,BASE!$A:$AB,7,0),0)</f>
        <v>0</v>
      </c>
      <c r="I73" s="33">
        <f>IFERROR(VLOOKUP($A73,BASE!$A:$AB,8,0),0)</f>
        <v>0</v>
      </c>
      <c r="J73" s="33">
        <f>IFERROR(VLOOKUP($A73,BASE!$A:$AB,9,0),0)</f>
        <v>0</v>
      </c>
      <c r="K73" s="33">
        <f>IFERROR(VLOOKUP($A73,BASE!$A:$AB,10,0),0)</f>
        <v>0</v>
      </c>
      <c r="L73" s="33">
        <f>IFERROR(VLOOKUP($A73,BASE!$A:$AB,11,0),0)</f>
        <v>0</v>
      </c>
      <c r="M73" s="33">
        <f>IFERROR(VLOOKUP($A73,BASE!$A:$AB,12,0),0)</f>
        <v>0</v>
      </c>
      <c r="N73" s="33">
        <f>IFERROR(VLOOKUP($A73,BASE!$A:$AB,13,0),0)</f>
        <v>0</v>
      </c>
      <c r="O73" s="33">
        <f>IFERROR(VLOOKUP($A73,BASE!$A:$AB,25,0),0)</f>
        <v>0</v>
      </c>
      <c r="P73" s="33">
        <f>IFERROR(VLOOKUP($A73,BASE!$A:$AB,26,0),0)</f>
        <v>0</v>
      </c>
      <c r="Q73" s="33">
        <f>IFERROR(VLOOKUP($A73,BASE!$A:$AB,27,0),0)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IFERROR(VLOOKUP($A74,BASE!$A:$AB,19,0),0)</f>
        <v>0</v>
      </c>
      <c r="D74" s="32">
        <f>IFERROR(VLOOKUP($A74,BASE!$A:$AB,20,0),0)</f>
        <v>0</v>
      </c>
      <c r="E74" s="32">
        <f>IFERROR(VLOOKUP($A74,BASE!$A:$AB,21,0),0)</f>
        <v>0</v>
      </c>
      <c r="F74" s="32">
        <f>IFERROR(VLOOKUP($A74,BASE!$A:$AB,14,0),0)</f>
        <v>0</v>
      </c>
      <c r="G74" s="33">
        <f>IFERROR(VLOOKUP($A74,BASE!$A:$AB,6,0),0)</f>
        <v>0</v>
      </c>
      <c r="H74" s="33">
        <f>IFERROR(VLOOKUP($A74,BASE!$A:$AB,7,0),0)</f>
        <v>0</v>
      </c>
      <c r="I74" s="33">
        <f>IFERROR(VLOOKUP($A74,BASE!$A:$AB,8,0),0)</f>
        <v>0</v>
      </c>
      <c r="J74" s="33">
        <f>IFERROR(VLOOKUP($A74,BASE!$A:$AB,9,0),0)</f>
        <v>0</v>
      </c>
      <c r="K74" s="33">
        <f>IFERROR(VLOOKUP($A74,BASE!$A:$AB,10,0),0)</f>
        <v>0</v>
      </c>
      <c r="L74" s="33">
        <f>IFERROR(VLOOKUP($A74,BASE!$A:$AB,11,0),0)</f>
        <v>0</v>
      </c>
      <c r="M74" s="33">
        <f>IFERROR(VLOOKUP($A74,BASE!$A:$AB,12,0),0)</f>
        <v>0</v>
      </c>
      <c r="N74" s="33">
        <f>IFERROR(VLOOKUP($A74,BASE!$A:$AB,13,0),0)</f>
        <v>0</v>
      </c>
      <c r="O74" s="33">
        <f>IFERROR(VLOOKUP($A74,BASE!$A:$AB,25,0),0)</f>
        <v>0</v>
      </c>
      <c r="P74" s="33">
        <f>IFERROR(VLOOKUP($A74,BASE!$A:$AB,26,0),0)</f>
        <v>0</v>
      </c>
      <c r="Q74" s="33">
        <f>IFERROR(VLOOKUP($A74,BASE!$A:$AB,27,0),0)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IFERROR(VLOOKUP($A75,BASE!$A:$AB,19,0),0)</f>
        <v>0</v>
      </c>
      <c r="D75" s="32">
        <f>IFERROR(VLOOKUP($A75,BASE!$A:$AB,20,0),0)</f>
        <v>0</v>
      </c>
      <c r="E75" s="32">
        <f>IFERROR(VLOOKUP($A75,BASE!$A:$AB,21,0),0)</f>
        <v>0</v>
      </c>
      <c r="F75" s="32">
        <f>IFERROR(VLOOKUP($A75,BASE!$A:$AB,14,0),0)</f>
        <v>0</v>
      </c>
      <c r="G75" s="33">
        <f>IFERROR(VLOOKUP($A75,BASE!$A:$AB,6,0),0)</f>
        <v>0</v>
      </c>
      <c r="H75" s="33">
        <f>IFERROR(VLOOKUP($A75,BASE!$A:$AB,7,0),0)</f>
        <v>0</v>
      </c>
      <c r="I75" s="33">
        <f>IFERROR(VLOOKUP($A75,BASE!$A:$AB,8,0),0)</f>
        <v>0</v>
      </c>
      <c r="J75" s="33">
        <f>IFERROR(VLOOKUP($A75,BASE!$A:$AB,9,0),0)</f>
        <v>0</v>
      </c>
      <c r="K75" s="33">
        <f>IFERROR(VLOOKUP($A75,BASE!$A:$AB,10,0),0)</f>
        <v>0</v>
      </c>
      <c r="L75" s="33">
        <f>IFERROR(VLOOKUP($A75,BASE!$A:$AB,11,0),0)</f>
        <v>0</v>
      </c>
      <c r="M75" s="33">
        <f>IFERROR(VLOOKUP($A75,BASE!$A:$AB,12,0),0)</f>
        <v>0</v>
      </c>
      <c r="N75" s="33">
        <f>IFERROR(VLOOKUP($A75,BASE!$A:$AB,13,0),0)</f>
        <v>0</v>
      </c>
      <c r="O75" s="33">
        <f>IFERROR(VLOOKUP($A75,BASE!$A:$AB,25,0),0)</f>
        <v>0</v>
      </c>
      <c r="P75" s="33">
        <f>IFERROR(VLOOKUP($A75,BASE!$A:$AB,26,0),0)</f>
        <v>0</v>
      </c>
      <c r="Q75" s="33">
        <f>IFERROR(VLOOKUP($A75,BASE!$A:$AB,27,0),0)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IFERROR(VLOOKUP($A76,BASE!$A:$AB,19,0),0)</f>
        <v>0</v>
      </c>
      <c r="D76" s="32">
        <f>IFERROR(VLOOKUP($A76,BASE!$A:$AB,20,0),0)</f>
        <v>0</v>
      </c>
      <c r="E76" s="32">
        <f>IFERROR(VLOOKUP($A76,BASE!$A:$AB,21,0),0)</f>
        <v>0</v>
      </c>
      <c r="F76" s="32">
        <f>IFERROR(VLOOKUP($A76,BASE!$A:$AB,14,0),0)</f>
        <v>0</v>
      </c>
      <c r="G76" s="33">
        <f>IFERROR(VLOOKUP($A76,BASE!$A:$AB,6,0),0)</f>
        <v>0</v>
      </c>
      <c r="H76" s="33">
        <f>IFERROR(VLOOKUP($A76,BASE!$A:$AB,7,0),0)</f>
        <v>0</v>
      </c>
      <c r="I76" s="33">
        <f>IFERROR(VLOOKUP($A76,BASE!$A:$AB,8,0),0)</f>
        <v>0</v>
      </c>
      <c r="J76" s="33">
        <f>IFERROR(VLOOKUP($A76,BASE!$A:$AB,9,0),0)</f>
        <v>0</v>
      </c>
      <c r="K76" s="33">
        <f>IFERROR(VLOOKUP($A76,BASE!$A:$AB,10,0),0)</f>
        <v>0</v>
      </c>
      <c r="L76" s="33">
        <f>IFERROR(VLOOKUP($A76,BASE!$A:$AB,11,0),0)</f>
        <v>0</v>
      </c>
      <c r="M76" s="33">
        <f>IFERROR(VLOOKUP($A76,BASE!$A:$AB,12,0),0)</f>
        <v>0</v>
      </c>
      <c r="N76" s="33">
        <f>IFERROR(VLOOKUP($A76,BASE!$A:$AB,13,0),0)</f>
        <v>0</v>
      </c>
      <c r="O76" s="33">
        <f>IFERROR(VLOOKUP($A76,BASE!$A:$AB,25,0),0)</f>
        <v>0</v>
      </c>
      <c r="P76" s="33">
        <f>IFERROR(VLOOKUP($A76,BASE!$A:$AB,26,0),0)</f>
        <v>0</v>
      </c>
      <c r="Q76" s="33">
        <f>IFERROR(VLOOKUP($A76,BASE!$A:$AB,27,0),0)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IFERROR(VLOOKUP($A77,BASE!$A:$AB,19,0),0)</f>
        <v>0</v>
      </c>
      <c r="D77" s="32">
        <f>IFERROR(VLOOKUP($A77,BASE!$A:$AB,20,0),0)</f>
        <v>0</v>
      </c>
      <c r="E77" s="32">
        <f>IFERROR(VLOOKUP($A77,BASE!$A:$AB,21,0),0)</f>
        <v>0</v>
      </c>
      <c r="F77" s="32">
        <f>IFERROR(VLOOKUP($A77,BASE!$A:$AB,14,0),0)</f>
        <v>0</v>
      </c>
      <c r="G77" s="33">
        <f>IFERROR(VLOOKUP($A77,BASE!$A:$AB,6,0),0)</f>
        <v>0</v>
      </c>
      <c r="H77" s="33">
        <f>IFERROR(VLOOKUP($A77,BASE!$A:$AB,7,0),0)</f>
        <v>0</v>
      </c>
      <c r="I77" s="33">
        <f>IFERROR(VLOOKUP($A77,BASE!$A:$AB,8,0),0)</f>
        <v>0</v>
      </c>
      <c r="J77" s="33">
        <f>IFERROR(VLOOKUP($A77,BASE!$A:$AB,9,0),0)</f>
        <v>0</v>
      </c>
      <c r="K77" s="33">
        <f>IFERROR(VLOOKUP($A77,BASE!$A:$AB,10,0),0)</f>
        <v>0</v>
      </c>
      <c r="L77" s="33">
        <f>IFERROR(VLOOKUP($A77,BASE!$A:$AB,11,0),0)</f>
        <v>0</v>
      </c>
      <c r="M77" s="33">
        <f>IFERROR(VLOOKUP($A77,BASE!$A:$AB,12,0),0)</f>
        <v>0</v>
      </c>
      <c r="N77" s="33">
        <f>IFERROR(VLOOKUP($A77,BASE!$A:$AB,13,0),0)</f>
        <v>0</v>
      </c>
      <c r="O77" s="33">
        <f>IFERROR(VLOOKUP($A77,BASE!$A:$AB,25,0),0)</f>
        <v>0</v>
      </c>
      <c r="P77" s="33">
        <f>IFERROR(VLOOKUP($A77,BASE!$A:$AB,26,0),0)</f>
        <v>0</v>
      </c>
      <c r="Q77" s="33">
        <f>IFERROR(VLOOKUP($A77,BASE!$A:$AB,27,0),0)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IFERROR(VLOOKUP($A78,BASE!$A:$AB,19,0),0)</f>
        <v>0</v>
      </c>
      <c r="D78" s="32">
        <f>IFERROR(VLOOKUP($A78,BASE!$A:$AB,20,0),0)</f>
        <v>0</v>
      </c>
      <c r="E78" s="32">
        <f>IFERROR(VLOOKUP($A78,BASE!$A:$AB,21,0),0)</f>
        <v>0</v>
      </c>
      <c r="F78" s="32">
        <f>IFERROR(VLOOKUP($A78,BASE!$A:$AB,14,0),0)</f>
        <v>0</v>
      </c>
      <c r="G78" s="33">
        <f>IFERROR(VLOOKUP($A78,BASE!$A:$AB,6,0),0)</f>
        <v>0</v>
      </c>
      <c r="H78" s="33">
        <f>IFERROR(VLOOKUP($A78,BASE!$A:$AB,7,0),0)</f>
        <v>0</v>
      </c>
      <c r="I78" s="33">
        <f>IFERROR(VLOOKUP($A78,BASE!$A:$AB,8,0),0)</f>
        <v>0</v>
      </c>
      <c r="J78" s="33">
        <f>IFERROR(VLOOKUP($A78,BASE!$A:$AB,9,0),0)</f>
        <v>0</v>
      </c>
      <c r="K78" s="33">
        <f>IFERROR(VLOOKUP($A78,BASE!$A:$AB,10,0),0)</f>
        <v>0</v>
      </c>
      <c r="L78" s="33">
        <f>IFERROR(VLOOKUP($A78,BASE!$A:$AB,11,0),0)</f>
        <v>0</v>
      </c>
      <c r="M78" s="33">
        <f>IFERROR(VLOOKUP($A78,BASE!$A:$AB,12,0),0)</f>
        <v>0</v>
      </c>
      <c r="N78" s="33">
        <f>IFERROR(VLOOKUP($A78,BASE!$A:$AB,13,0),0)</f>
        <v>0</v>
      </c>
      <c r="O78" s="33">
        <f>IFERROR(VLOOKUP($A78,BASE!$A:$AB,25,0),0)</f>
        <v>0</v>
      </c>
      <c r="P78" s="33">
        <f>IFERROR(VLOOKUP($A78,BASE!$A:$AB,26,0),0)</f>
        <v>0</v>
      </c>
      <c r="Q78" s="33">
        <f>IFERROR(VLOOKUP($A78,BASE!$A:$AB,27,0),0)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IFERROR(VLOOKUP($A79,BASE!$A:$AB,19,0),0)</f>
        <v>0</v>
      </c>
      <c r="D79" s="32">
        <f>IFERROR(VLOOKUP($A79,BASE!$A:$AB,20,0),0)</f>
        <v>0</v>
      </c>
      <c r="E79" s="32">
        <f>IFERROR(VLOOKUP($A79,BASE!$A:$AB,21,0),0)</f>
        <v>0</v>
      </c>
      <c r="F79" s="32">
        <f>IFERROR(VLOOKUP($A79,BASE!$A:$AB,14,0),0)</f>
        <v>0</v>
      </c>
      <c r="G79" s="33">
        <f>IFERROR(VLOOKUP($A79,BASE!$A:$AB,6,0),0)</f>
        <v>0</v>
      </c>
      <c r="H79" s="33">
        <f>IFERROR(VLOOKUP($A79,BASE!$A:$AB,7,0),0)</f>
        <v>0</v>
      </c>
      <c r="I79" s="33">
        <f>IFERROR(VLOOKUP($A79,BASE!$A:$AB,8,0),0)</f>
        <v>0</v>
      </c>
      <c r="J79" s="33">
        <f>IFERROR(VLOOKUP($A79,BASE!$A:$AB,9,0),0)</f>
        <v>0</v>
      </c>
      <c r="K79" s="33">
        <f>IFERROR(VLOOKUP($A79,BASE!$A:$AB,10,0),0)</f>
        <v>0</v>
      </c>
      <c r="L79" s="33">
        <f>IFERROR(VLOOKUP($A79,BASE!$A:$AB,11,0),0)</f>
        <v>0</v>
      </c>
      <c r="M79" s="33">
        <f>IFERROR(VLOOKUP($A79,BASE!$A:$AB,12,0),0)</f>
        <v>0</v>
      </c>
      <c r="N79" s="33">
        <f>IFERROR(VLOOKUP($A79,BASE!$A:$AB,13,0),0)</f>
        <v>0</v>
      </c>
      <c r="O79" s="33">
        <f>IFERROR(VLOOKUP($A79,BASE!$A:$AB,25,0),0)</f>
        <v>0</v>
      </c>
      <c r="P79" s="33">
        <f>IFERROR(VLOOKUP($A79,BASE!$A:$AB,26,0),0)</f>
        <v>0</v>
      </c>
      <c r="Q79" s="33">
        <f>IFERROR(VLOOKUP($A79,BASE!$A:$AB,27,0),0)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IFERROR(VLOOKUP($A80,BASE!$A:$AB,19,0),0)</f>
        <v>0</v>
      </c>
      <c r="D80" s="32">
        <f>IFERROR(VLOOKUP($A80,BASE!$A:$AB,20,0),0)</f>
        <v>0</v>
      </c>
      <c r="E80" s="32">
        <f>IFERROR(VLOOKUP($A80,BASE!$A:$AB,21,0),0)</f>
        <v>0</v>
      </c>
      <c r="F80" s="32">
        <f>IFERROR(VLOOKUP($A80,BASE!$A:$AB,14,0),0)</f>
        <v>0</v>
      </c>
      <c r="G80" s="33">
        <f>IFERROR(VLOOKUP($A80,BASE!$A:$AB,6,0),0)</f>
        <v>0</v>
      </c>
      <c r="H80" s="33">
        <f>IFERROR(VLOOKUP($A80,BASE!$A:$AB,7,0),0)</f>
        <v>0</v>
      </c>
      <c r="I80" s="33">
        <f>IFERROR(VLOOKUP($A80,BASE!$A:$AB,8,0),0)</f>
        <v>0</v>
      </c>
      <c r="J80" s="33">
        <f>IFERROR(VLOOKUP($A80,BASE!$A:$AB,9,0),0)</f>
        <v>0</v>
      </c>
      <c r="K80" s="33">
        <f>IFERROR(VLOOKUP($A80,BASE!$A:$AB,10,0),0)</f>
        <v>0</v>
      </c>
      <c r="L80" s="33">
        <f>IFERROR(VLOOKUP($A80,BASE!$A:$AB,11,0),0)</f>
        <v>0</v>
      </c>
      <c r="M80" s="33">
        <f>IFERROR(VLOOKUP($A80,BASE!$A:$AB,12,0),0)</f>
        <v>0</v>
      </c>
      <c r="N80" s="33">
        <f>IFERROR(VLOOKUP($A80,BASE!$A:$AB,13,0),0)</f>
        <v>0</v>
      </c>
      <c r="O80" s="33">
        <f>IFERROR(VLOOKUP($A80,BASE!$A:$AB,25,0),0)</f>
        <v>0</v>
      </c>
      <c r="P80" s="33">
        <f>IFERROR(VLOOKUP($A80,BASE!$A:$AB,26,0),0)</f>
        <v>0</v>
      </c>
      <c r="Q80" s="33">
        <f>IFERROR(VLOOKUP($A80,BASE!$A:$AB,27,0),0)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IFERROR(VLOOKUP($A81,BASE!$A:$AB,19,0),0)</f>
        <v>0</v>
      </c>
      <c r="D81" s="32">
        <f>IFERROR(VLOOKUP($A81,BASE!$A:$AB,20,0),0)</f>
        <v>0</v>
      </c>
      <c r="E81" s="32">
        <f>IFERROR(VLOOKUP($A81,BASE!$A:$AB,21,0),0)</f>
        <v>0</v>
      </c>
      <c r="F81" s="32">
        <f>IFERROR(VLOOKUP($A81,BASE!$A:$AB,14,0),0)</f>
        <v>0</v>
      </c>
      <c r="G81" s="33">
        <f>IFERROR(VLOOKUP($A81,BASE!$A:$AB,6,0),0)</f>
        <v>0</v>
      </c>
      <c r="H81" s="33">
        <f>IFERROR(VLOOKUP($A81,BASE!$A:$AB,7,0),0)</f>
        <v>0</v>
      </c>
      <c r="I81" s="33">
        <f>IFERROR(VLOOKUP($A81,BASE!$A:$AB,8,0),0)</f>
        <v>0</v>
      </c>
      <c r="J81" s="33">
        <f>IFERROR(VLOOKUP($A81,BASE!$A:$AB,9,0),0)</f>
        <v>0</v>
      </c>
      <c r="K81" s="33">
        <f>IFERROR(VLOOKUP($A81,BASE!$A:$AB,10,0),0)</f>
        <v>0</v>
      </c>
      <c r="L81" s="33">
        <f>IFERROR(VLOOKUP($A81,BASE!$A:$AB,11,0),0)</f>
        <v>0</v>
      </c>
      <c r="M81" s="33">
        <f>IFERROR(VLOOKUP($A81,BASE!$A:$AB,12,0),0)</f>
        <v>0</v>
      </c>
      <c r="N81" s="33">
        <f>IFERROR(VLOOKUP($A81,BASE!$A:$AB,13,0),0)</f>
        <v>0</v>
      </c>
      <c r="O81" s="33">
        <f>IFERROR(VLOOKUP($A81,BASE!$A:$AB,25,0),0)</f>
        <v>0</v>
      </c>
      <c r="P81" s="33">
        <f>IFERROR(VLOOKUP($A81,BASE!$A:$AB,26,0),0)</f>
        <v>0</v>
      </c>
      <c r="Q81" s="33">
        <f>IFERROR(VLOOKUP($A81,BASE!$A:$AB,27,0),0)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IFERROR(VLOOKUP($A82,BASE!$A:$AB,19,0),0)</f>
        <v>0</v>
      </c>
      <c r="D82" s="32">
        <f>IFERROR(VLOOKUP($A82,BASE!$A:$AB,20,0),0)</f>
        <v>0</v>
      </c>
      <c r="E82" s="32">
        <f>IFERROR(VLOOKUP($A82,BASE!$A:$AB,21,0),0)</f>
        <v>0</v>
      </c>
      <c r="F82" s="32">
        <f>IFERROR(VLOOKUP($A82,BASE!$A:$AB,14,0),0)</f>
        <v>0</v>
      </c>
      <c r="G82" s="33">
        <f>IFERROR(VLOOKUP($A82,BASE!$A:$AB,6,0),0)</f>
        <v>0</v>
      </c>
      <c r="H82" s="33">
        <f>IFERROR(VLOOKUP($A82,BASE!$A:$AB,7,0),0)</f>
        <v>0</v>
      </c>
      <c r="I82" s="33">
        <f>IFERROR(VLOOKUP($A82,BASE!$A:$AB,8,0),0)</f>
        <v>0</v>
      </c>
      <c r="J82" s="33">
        <f>IFERROR(VLOOKUP($A82,BASE!$A:$AB,9,0),0)</f>
        <v>0</v>
      </c>
      <c r="K82" s="33">
        <f>IFERROR(VLOOKUP($A82,BASE!$A:$AB,10,0),0)</f>
        <v>0</v>
      </c>
      <c r="L82" s="33">
        <f>IFERROR(VLOOKUP($A82,BASE!$A:$AB,11,0),0)</f>
        <v>0</v>
      </c>
      <c r="M82" s="33">
        <f>IFERROR(VLOOKUP($A82,BASE!$A:$AB,12,0),0)</f>
        <v>0</v>
      </c>
      <c r="N82" s="33">
        <f>IFERROR(VLOOKUP($A82,BASE!$A:$AB,13,0),0)</f>
        <v>0</v>
      </c>
      <c r="O82" s="33">
        <f>IFERROR(VLOOKUP($A82,BASE!$A:$AB,25,0),0)</f>
        <v>0</v>
      </c>
      <c r="P82" s="33">
        <f>IFERROR(VLOOKUP($A82,BASE!$A:$AB,26,0),0)</f>
        <v>0</v>
      </c>
      <c r="Q82" s="33">
        <f>IFERROR(VLOOKUP($A82,BASE!$A:$AB,27,0),0)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IFERROR(VLOOKUP($A83,BASE!$A:$AB,19,0),0)</f>
        <v>0</v>
      </c>
      <c r="D83" s="32">
        <f>IFERROR(VLOOKUP($A83,BASE!$A:$AB,20,0),0)</f>
        <v>0</v>
      </c>
      <c r="E83" s="32">
        <f>IFERROR(VLOOKUP($A83,BASE!$A:$AB,21,0),0)</f>
        <v>0</v>
      </c>
      <c r="F83" s="32">
        <f>IFERROR(VLOOKUP($A83,BASE!$A:$AB,14,0),0)</f>
        <v>0</v>
      </c>
      <c r="G83" s="33">
        <f>IFERROR(VLOOKUP($A83,BASE!$A:$AB,6,0),0)</f>
        <v>0</v>
      </c>
      <c r="H83" s="33">
        <f>IFERROR(VLOOKUP($A83,BASE!$A:$AB,7,0),0)</f>
        <v>0</v>
      </c>
      <c r="I83" s="33">
        <f>IFERROR(VLOOKUP($A83,BASE!$A:$AB,8,0),0)</f>
        <v>0</v>
      </c>
      <c r="J83" s="33">
        <f>IFERROR(VLOOKUP($A83,BASE!$A:$AB,9,0),0)</f>
        <v>0</v>
      </c>
      <c r="K83" s="33">
        <f>IFERROR(VLOOKUP($A83,BASE!$A:$AB,10,0),0)</f>
        <v>0</v>
      </c>
      <c r="L83" s="33">
        <f>IFERROR(VLOOKUP($A83,BASE!$A:$AB,11,0),0)</f>
        <v>0</v>
      </c>
      <c r="M83" s="33">
        <f>IFERROR(VLOOKUP($A83,BASE!$A:$AB,12,0),0)</f>
        <v>0</v>
      </c>
      <c r="N83" s="33">
        <f>IFERROR(VLOOKUP($A83,BASE!$A:$AB,13,0),0)</f>
        <v>0</v>
      </c>
      <c r="O83" s="33">
        <f>IFERROR(VLOOKUP($A83,BASE!$A:$AB,25,0),0)</f>
        <v>0</v>
      </c>
      <c r="P83" s="33">
        <f>IFERROR(VLOOKUP($A83,BASE!$A:$AB,26,0),0)</f>
        <v>0</v>
      </c>
      <c r="Q83" s="33">
        <f>IFERROR(VLOOKUP($A83,BASE!$A:$AB,27,0),0)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IFERROR(VLOOKUP($A84,BASE!$A:$AB,19,0),0)</f>
        <v>0</v>
      </c>
      <c r="D84" s="32">
        <f>IFERROR(VLOOKUP($A84,BASE!$A:$AB,20,0),0)</f>
        <v>0</v>
      </c>
      <c r="E84" s="32">
        <f>IFERROR(VLOOKUP($A84,BASE!$A:$AB,21,0),0)</f>
        <v>0</v>
      </c>
      <c r="F84" s="32">
        <f>IFERROR(VLOOKUP($A84,BASE!$A:$AB,14,0),0)</f>
        <v>0</v>
      </c>
      <c r="G84" s="33">
        <f>IFERROR(VLOOKUP($A84,BASE!$A:$AB,6,0),0)</f>
        <v>0</v>
      </c>
      <c r="H84" s="33">
        <f>IFERROR(VLOOKUP($A84,BASE!$A:$AB,7,0),0)</f>
        <v>0</v>
      </c>
      <c r="I84" s="33">
        <f>IFERROR(VLOOKUP($A84,BASE!$A:$AB,8,0),0)</f>
        <v>0</v>
      </c>
      <c r="J84" s="33">
        <f>IFERROR(VLOOKUP($A84,BASE!$A:$AB,9,0),0)</f>
        <v>0</v>
      </c>
      <c r="K84" s="33">
        <f>IFERROR(VLOOKUP($A84,BASE!$A:$AB,10,0),0)</f>
        <v>0</v>
      </c>
      <c r="L84" s="33">
        <f>IFERROR(VLOOKUP($A84,BASE!$A:$AB,11,0),0)</f>
        <v>0</v>
      </c>
      <c r="M84" s="33">
        <f>IFERROR(VLOOKUP($A84,BASE!$A:$AB,12,0),0)</f>
        <v>0</v>
      </c>
      <c r="N84" s="33">
        <f>IFERROR(VLOOKUP($A84,BASE!$A:$AB,13,0),0)</f>
        <v>0</v>
      </c>
      <c r="O84" s="33">
        <f>IFERROR(VLOOKUP($A84,BASE!$A:$AB,25,0),0)</f>
        <v>0</v>
      </c>
      <c r="P84" s="33">
        <f>IFERROR(VLOOKUP($A84,BASE!$A:$AB,26,0),0)</f>
        <v>0</v>
      </c>
      <c r="Q84" s="33">
        <f>IFERROR(VLOOKUP($A84,BASE!$A:$AB,27,0),0)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IFERROR(VLOOKUP($A85,BASE!$A:$AB,19,0),0)</f>
        <v>0</v>
      </c>
      <c r="D85" s="32">
        <f>IFERROR(VLOOKUP($A85,BASE!$A:$AB,20,0),0)</f>
        <v>0</v>
      </c>
      <c r="E85" s="32">
        <f>IFERROR(VLOOKUP($A85,BASE!$A:$AB,21,0),0)</f>
        <v>0</v>
      </c>
      <c r="F85" s="32">
        <f>IFERROR(VLOOKUP($A85,BASE!$A:$AB,14,0),0)</f>
        <v>0</v>
      </c>
      <c r="G85" s="33">
        <f>IFERROR(VLOOKUP($A85,BASE!$A:$AB,6,0),0)</f>
        <v>0</v>
      </c>
      <c r="H85" s="33">
        <f>IFERROR(VLOOKUP($A85,BASE!$A:$AB,7,0),0)</f>
        <v>0</v>
      </c>
      <c r="I85" s="33">
        <f>IFERROR(VLOOKUP($A85,BASE!$A:$AB,8,0),0)</f>
        <v>0</v>
      </c>
      <c r="J85" s="33">
        <f>IFERROR(VLOOKUP($A85,BASE!$A:$AB,9,0),0)</f>
        <v>0</v>
      </c>
      <c r="K85" s="33">
        <f>IFERROR(VLOOKUP($A85,BASE!$A:$AB,10,0),0)</f>
        <v>0</v>
      </c>
      <c r="L85" s="33">
        <f>IFERROR(VLOOKUP($A85,BASE!$A:$AB,11,0),0)</f>
        <v>0</v>
      </c>
      <c r="M85" s="33">
        <f>IFERROR(VLOOKUP($A85,BASE!$A:$AB,12,0),0)</f>
        <v>0</v>
      </c>
      <c r="N85" s="33">
        <f>IFERROR(VLOOKUP($A85,BASE!$A:$AB,13,0),0)</f>
        <v>0</v>
      </c>
      <c r="O85" s="33">
        <f>IFERROR(VLOOKUP($A85,BASE!$A:$AB,25,0),0)</f>
        <v>0</v>
      </c>
      <c r="P85" s="33">
        <f>IFERROR(VLOOKUP($A85,BASE!$A:$AB,26,0),0)</f>
        <v>0</v>
      </c>
      <c r="Q85" s="33">
        <f>IFERROR(VLOOKUP($A85,BASE!$A:$AB,27,0),0)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IFERROR(VLOOKUP($A86,BASE!$A:$AB,19,0),0)</f>
        <v>0</v>
      </c>
      <c r="D86" s="32">
        <f>IFERROR(VLOOKUP($A86,BASE!$A:$AB,20,0),0)</f>
        <v>0</v>
      </c>
      <c r="E86" s="32">
        <f>IFERROR(VLOOKUP($A86,BASE!$A:$AB,21,0),0)</f>
        <v>0</v>
      </c>
      <c r="F86" s="32">
        <f>IFERROR(VLOOKUP($A86,BASE!$A:$AB,14,0),0)</f>
        <v>0</v>
      </c>
      <c r="G86" s="33">
        <f>IFERROR(VLOOKUP($A86,BASE!$A:$AB,6,0),0)</f>
        <v>0</v>
      </c>
      <c r="H86" s="33">
        <f>IFERROR(VLOOKUP($A86,BASE!$A:$AB,7,0),0)</f>
        <v>0</v>
      </c>
      <c r="I86" s="33">
        <f>IFERROR(VLOOKUP($A86,BASE!$A:$AB,8,0),0)</f>
        <v>0</v>
      </c>
      <c r="J86" s="33">
        <f>IFERROR(VLOOKUP($A86,BASE!$A:$AB,9,0),0)</f>
        <v>0</v>
      </c>
      <c r="K86" s="33">
        <f>IFERROR(VLOOKUP($A86,BASE!$A:$AB,10,0),0)</f>
        <v>0</v>
      </c>
      <c r="L86" s="33">
        <f>IFERROR(VLOOKUP($A86,BASE!$A:$AB,11,0),0)</f>
        <v>0</v>
      </c>
      <c r="M86" s="33">
        <f>IFERROR(VLOOKUP($A86,BASE!$A:$AB,12,0),0)</f>
        <v>0</v>
      </c>
      <c r="N86" s="33">
        <f>IFERROR(VLOOKUP($A86,BASE!$A:$AB,13,0),0)</f>
        <v>0</v>
      </c>
      <c r="O86" s="33">
        <f>IFERROR(VLOOKUP($A86,BASE!$A:$AB,25,0),0)</f>
        <v>0</v>
      </c>
      <c r="P86" s="33">
        <f>IFERROR(VLOOKUP($A86,BASE!$A:$AB,26,0),0)</f>
        <v>0</v>
      </c>
      <c r="Q86" s="33">
        <f>IFERROR(VLOOKUP($A86,BASE!$A:$AB,27,0),0)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IFERROR(VLOOKUP($A87,BASE!$A:$AB,19,0),0)</f>
        <v>0</v>
      </c>
      <c r="D87" s="32">
        <f>IFERROR(VLOOKUP($A87,BASE!$A:$AB,20,0),0)</f>
        <v>0</v>
      </c>
      <c r="E87" s="32">
        <f>IFERROR(VLOOKUP($A87,BASE!$A:$AB,21,0),0)</f>
        <v>0</v>
      </c>
      <c r="F87" s="32">
        <f>IFERROR(VLOOKUP($A87,BASE!$A:$AB,14,0),0)</f>
        <v>0</v>
      </c>
      <c r="G87" s="33">
        <f>IFERROR(VLOOKUP($A87,BASE!$A:$AB,6,0),0)</f>
        <v>0</v>
      </c>
      <c r="H87" s="33">
        <f>IFERROR(VLOOKUP($A87,BASE!$A:$AB,7,0),0)</f>
        <v>0</v>
      </c>
      <c r="I87" s="33">
        <f>IFERROR(VLOOKUP($A87,BASE!$A:$AB,8,0),0)</f>
        <v>0</v>
      </c>
      <c r="J87" s="33">
        <f>IFERROR(VLOOKUP($A87,BASE!$A:$AB,9,0),0)</f>
        <v>0</v>
      </c>
      <c r="K87" s="33">
        <f>IFERROR(VLOOKUP($A87,BASE!$A:$AB,10,0),0)</f>
        <v>0</v>
      </c>
      <c r="L87" s="33">
        <f>IFERROR(VLOOKUP($A87,BASE!$A:$AB,11,0),0)</f>
        <v>0</v>
      </c>
      <c r="M87" s="33">
        <f>IFERROR(VLOOKUP($A87,BASE!$A:$AB,12,0),0)</f>
        <v>0</v>
      </c>
      <c r="N87" s="33">
        <f>IFERROR(VLOOKUP($A87,BASE!$A:$AB,13,0),0)</f>
        <v>0</v>
      </c>
      <c r="O87" s="33">
        <f>IFERROR(VLOOKUP($A87,BASE!$A:$AB,25,0),0)</f>
        <v>0</v>
      </c>
      <c r="P87" s="33">
        <f>IFERROR(VLOOKUP($A87,BASE!$A:$AB,26,0),0)</f>
        <v>0</v>
      </c>
      <c r="Q87" s="33">
        <f>IFERROR(VLOOKUP($A87,BASE!$A:$AB,27,0),0)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IFERROR(VLOOKUP($A88,BASE!$A:$AB,19,0),0)</f>
        <v>0</v>
      </c>
      <c r="D88" s="32">
        <f>IFERROR(VLOOKUP($A88,BASE!$A:$AB,20,0),0)</f>
        <v>0</v>
      </c>
      <c r="E88" s="32">
        <f>IFERROR(VLOOKUP($A88,BASE!$A:$AB,21,0),0)</f>
        <v>0</v>
      </c>
      <c r="F88" s="32">
        <f>IFERROR(VLOOKUP($A88,BASE!$A:$AB,14,0),0)</f>
        <v>0</v>
      </c>
      <c r="G88" s="33">
        <f>IFERROR(VLOOKUP($A88,BASE!$A:$AB,6,0),0)</f>
        <v>0</v>
      </c>
      <c r="H88" s="33">
        <f>IFERROR(VLOOKUP($A88,BASE!$A:$AB,7,0),0)</f>
        <v>0</v>
      </c>
      <c r="I88" s="33">
        <f>IFERROR(VLOOKUP($A88,BASE!$A:$AB,8,0),0)</f>
        <v>0</v>
      </c>
      <c r="J88" s="33">
        <f>IFERROR(VLOOKUP($A88,BASE!$A:$AB,9,0),0)</f>
        <v>0</v>
      </c>
      <c r="K88" s="33">
        <f>IFERROR(VLOOKUP($A88,BASE!$A:$AB,10,0),0)</f>
        <v>0</v>
      </c>
      <c r="L88" s="33">
        <f>IFERROR(VLOOKUP($A88,BASE!$A:$AB,11,0),0)</f>
        <v>0</v>
      </c>
      <c r="M88" s="33">
        <f>IFERROR(VLOOKUP($A88,BASE!$A:$AB,12,0),0)</f>
        <v>0</v>
      </c>
      <c r="N88" s="33">
        <f>IFERROR(VLOOKUP($A88,BASE!$A:$AB,13,0),0)</f>
        <v>0</v>
      </c>
      <c r="O88" s="33">
        <f>IFERROR(VLOOKUP($A88,BASE!$A:$AB,25,0),0)</f>
        <v>0</v>
      </c>
      <c r="P88" s="33">
        <f>IFERROR(VLOOKUP($A88,BASE!$A:$AB,26,0),0)</f>
        <v>0</v>
      </c>
      <c r="Q88" s="33">
        <f>IFERROR(VLOOKUP($A88,BASE!$A:$AB,27,0),0)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IFERROR(VLOOKUP($A89,BASE!$A:$AB,19,0),0)</f>
        <v>0</v>
      </c>
      <c r="D89" s="32">
        <f>IFERROR(VLOOKUP($A89,BASE!$A:$AB,20,0),0)</f>
        <v>0</v>
      </c>
      <c r="E89" s="32">
        <f>IFERROR(VLOOKUP($A89,BASE!$A:$AB,21,0),0)</f>
        <v>0</v>
      </c>
      <c r="F89" s="32">
        <f>IFERROR(VLOOKUP($A89,BASE!$A:$AB,14,0),0)</f>
        <v>0</v>
      </c>
      <c r="G89" s="33">
        <f>IFERROR(VLOOKUP($A89,BASE!$A:$AB,6,0),0)</f>
        <v>0</v>
      </c>
      <c r="H89" s="33">
        <f>IFERROR(VLOOKUP($A89,BASE!$A:$AB,7,0),0)</f>
        <v>0</v>
      </c>
      <c r="I89" s="33">
        <f>IFERROR(VLOOKUP($A89,BASE!$A:$AB,8,0),0)</f>
        <v>0</v>
      </c>
      <c r="J89" s="33">
        <f>IFERROR(VLOOKUP($A89,BASE!$A:$AB,9,0),0)</f>
        <v>0</v>
      </c>
      <c r="K89" s="33">
        <f>IFERROR(VLOOKUP($A89,BASE!$A:$AB,10,0),0)</f>
        <v>0</v>
      </c>
      <c r="L89" s="33">
        <f>IFERROR(VLOOKUP($A89,BASE!$A:$AB,11,0),0)</f>
        <v>0</v>
      </c>
      <c r="M89" s="33">
        <f>IFERROR(VLOOKUP($A89,BASE!$A:$AB,12,0),0)</f>
        <v>0</v>
      </c>
      <c r="N89" s="33">
        <f>IFERROR(VLOOKUP($A89,BASE!$A:$AB,13,0),0)</f>
        <v>0</v>
      </c>
      <c r="O89" s="33">
        <f>IFERROR(VLOOKUP($A89,BASE!$A:$AB,25,0),0)</f>
        <v>0</v>
      </c>
      <c r="P89" s="33">
        <f>IFERROR(VLOOKUP($A89,BASE!$A:$AB,26,0),0)</f>
        <v>0</v>
      </c>
      <c r="Q89" s="33">
        <f>IFERROR(VLOOKUP($A89,BASE!$A:$AB,27,0),0)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IFERROR(VLOOKUP($A90,BASE!$A:$AB,19,0),0)</f>
        <v>0</v>
      </c>
      <c r="D90" s="32">
        <f>IFERROR(VLOOKUP($A90,BASE!$A:$AB,20,0),0)</f>
        <v>0</v>
      </c>
      <c r="E90" s="32">
        <f>IFERROR(VLOOKUP($A90,BASE!$A:$AB,21,0),0)</f>
        <v>0</v>
      </c>
      <c r="F90" s="32">
        <f>IFERROR(VLOOKUP($A90,BASE!$A:$AB,14,0),0)</f>
        <v>0</v>
      </c>
      <c r="G90" s="33">
        <f>IFERROR(VLOOKUP($A90,BASE!$A:$AB,6,0),0)</f>
        <v>0</v>
      </c>
      <c r="H90" s="33">
        <f>IFERROR(VLOOKUP($A90,BASE!$A:$AB,7,0),0)</f>
        <v>0</v>
      </c>
      <c r="I90" s="33">
        <f>IFERROR(VLOOKUP($A90,BASE!$A:$AB,8,0),0)</f>
        <v>0</v>
      </c>
      <c r="J90" s="33">
        <f>IFERROR(VLOOKUP($A90,BASE!$A:$AB,9,0),0)</f>
        <v>0</v>
      </c>
      <c r="K90" s="33">
        <f>IFERROR(VLOOKUP($A90,BASE!$A:$AB,10,0),0)</f>
        <v>0</v>
      </c>
      <c r="L90" s="33">
        <f>IFERROR(VLOOKUP($A90,BASE!$A:$AB,11,0),0)</f>
        <v>0</v>
      </c>
      <c r="M90" s="33">
        <f>IFERROR(VLOOKUP($A90,BASE!$A:$AB,12,0),0)</f>
        <v>0</v>
      </c>
      <c r="N90" s="33">
        <f>IFERROR(VLOOKUP($A90,BASE!$A:$AB,13,0),0)</f>
        <v>0</v>
      </c>
      <c r="O90" s="33">
        <f>IFERROR(VLOOKUP($A90,BASE!$A:$AB,25,0),0)</f>
        <v>0</v>
      </c>
      <c r="P90" s="33">
        <f>IFERROR(VLOOKUP($A90,BASE!$A:$AB,26,0),0)</f>
        <v>0</v>
      </c>
      <c r="Q90" s="33">
        <f>IFERROR(VLOOKUP($A90,BASE!$A:$AB,27,0),0)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IFERROR(VLOOKUP($A91,BASE!$A:$AB,19,0),0)</f>
        <v>0</v>
      </c>
      <c r="D91" s="32">
        <f>IFERROR(VLOOKUP($A91,BASE!$A:$AB,20,0),0)</f>
        <v>0</v>
      </c>
      <c r="E91" s="32">
        <f>IFERROR(VLOOKUP($A91,BASE!$A:$AB,21,0),0)</f>
        <v>0</v>
      </c>
      <c r="F91" s="32">
        <f>IFERROR(VLOOKUP($A91,BASE!$A:$AB,14,0),0)</f>
        <v>0</v>
      </c>
      <c r="G91" s="33">
        <f>IFERROR(VLOOKUP($A91,BASE!$A:$AB,6,0),0)</f>
        <v>0</v>
      </c>
      <c r="H91" s="33">
        <f>IFERROR(VLOOKUP($A91,BASE!$A:$AB,7,0),0)</f>
        <v>0</v>
      </c>
      <c r="I91" s="33">
        <f>IFERROR(VLOOKUP($A91,BASE!$A:$AB,8,0),0)</f>
        <v>0</v>
      </c>
      <c r="J91" s="33">
        <f>IFERROR(VLOOKUP($A91,BASE!$A:$AB,9,0),0)</f>
        <v>0</v>
      </c>
      <c r="K91" s="33">
        <f>IFERROR(VLOOKUP($A91,BASE!$A:$AB,10,0),0)</f>
        <v>0</v>
      </c>
      <c r="L91" s="33">
        <f>IFERROR(VLOOKUP($A91,BASE!$A:$AB,11,0),0)</f>
        <v>0</v>
      </c>
      <c r="M91" s="33">
        <f>IFERROR(VLOOKUP($A91,BASE!$A:$AB,12,0),0)</f>
        <v>0</v>
      </c>
      <c r="N91" s="33">
        <f>IFERROR(VLOOKUP($A91,BASE!$A:$AB,13,0),0)</f>
        <v>0</v>
      </c>
      <c r="O91" s="33">
        <f>IFERROR(VLOOKUP($A91,BASE!$A:$AB,25,0),0)</f>
        <v>0</v>
      </c>
      <c r="P91" s="33">
        <f>IFERROR(VLOOKUP($A91,BASE!$A:$AB,26,0),0)</f>
        <v>0</v>
      </c>
      <c r="Q91" s="33">
        <f>IFERROR(VLOOKUP($A91,BASE!$A:$AB,27,0),0)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IFERROR(VLOOKUP($A92,BASE!$A:$AB,19,0),0)</f>
        <v>0</v>
      </c>
      <c r="D92" s="32">
        <f>IFERROR(VLOOKUP($A92,BASE!$A:$AB,20,0),0)</f>
        <v>0</v>
      </c>
      <c r="E92" s="32">
        <f>IFERROR(VLOOKUP($A92,BASE!$A:$AB,21,0),0)</f>
        <v>0</v>
      </c>
      <c r="F92" s="32">
        <f>IFERROR(VLOOKUP($A92,BASE!$A:$AB,14,0),0)</f>
        <v>0</v>
      </c>
      <c r="G92" s="33">
        <f>IFERROR(VLOOKUP($A92,BASE!$A:$AB,6,0),0)</f>
        <v>0</v>
      </c>
      <c r="H92" s="33">
        <f>IFERROR(VLOOKUP($A92,BASE!$A:$AB,7,0),0)</f>
        <v>0</v>
      </c>
      <c r="I92" s="33">
        <f>IFERROR(VLOOKUP($A92,BASE!$A:$AB,8,0),0)</f>
        <v>0</v>
      </c>
      <c r="J92" s="33">
        <f>IFERROR(VLOOKUP($A92,BASE!$A:$AB,9,0),0)</f>
        <v>0</v>
      </c>
      <c r="K92" s="33">
        <f>IFERROR(VLOOKUP($A92,BASE!$A:$AB,10,0),0)</f>
        <v>0</v>
      </c>
      <c r="L92" s="33">
        <f>IFERROR(VLOOKUP($A92,BASE!$A:$AB,11,0),0)</f>
        <v>0</v>
      </c>
      <c r="M92" s="33">
        <f>IFERROR(VLOOKUP($A92,BASE!$A:$AB,12,0),0)</f>
        <v>0</v>
      </c>
      <c r="N92" s="33">
        <f>IFERROR(VLOOKUP($A92,BASE!$A:$AB,13,0),0)</f>
        <v>0</v>
      </c>
      <c r="O92" s="33">
        <f>IFERROR(VLOOKUP($A92,BASE!$A:$AB,25,0),0)</f>
        <v>0</v>
      </c>
      <c r="P92" s="33">
        <f>IFERROR(VLOOKUP($A92,BASE!$A:$AB,26,0),0)</f>
        <v>0</v>
      </c>
      <c r="Q92" s="33">
        <f>IFERROR(VLOOKUP($A92,BASE!$A:$AB,27,0),0)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IFERROR(VLOOKUP($A93,BASE!$A:$AB,19,0),0)</f>
        <v>0</v>
      </c>
      <c r="D93" s="32">
        <f>IFERROR(VLOOKUP($A93,BASE!$A:$AB,20,0),0)</f>
        <v>0</v>
      </c>
      <c r="E93" s="32">
        <f>IFERROR(VLOOKUP($A93,BASE!$A:$AB,21,0),0)</f>
        <v>0</v>
      </c>
      <c r="F93" s="32">
        <f>IFERROR(VLOOKUP($A93,BASE!$A:$AB,14,0),0)</f>
        <v>0</v>
      </c>
      <c r="G93" s="33">
        <f>IFERROR(VLOOKUP($A93,BASE!$A:$AB,6,0),0)</f>
        <v>0</v>
      </c>
      <c r="H93" s="33">
        <f>IFERROR(VLOOKUP($A93,BASE!$A:$AB,7,0),0)</f>
        <v>0</v>
      </c>
      <c r="I93" s="33">
        <f>IFERROR(VLOOKUP($A93,BASE!$A:$AB,8,0),0)</f>
        <v>0</v>
      </c>
      <c r="J93" s="33">
        <f>IFERROR(VLOOKUP($A93,BASE!$A:$AB,9,0),0)</f>
        <v>0</v>
      </c>
      <c r="K93" s="33">
        <f>IFERROR(VLOOKUP($A93,BASE!$A:$AB,10,0),0)</f>
        <v>0</v>
      </c>
      <c r="L93" s="33">
        <f>IFERROR(VLOOKUP($A93,BASE!$A:$AB,11,0),0)</f>
        <v>0</v>
      </c>
      <c r="M93" s="33">
        <f>IFERROR(VLOOKUP($A93,BASE!$A:$AB,12,0),0)</f>
        <v>0</v>
      </c>
      <c r="N93" s="33">
        <f>IFERROR(VLOOKUP($A93,BASE!$A:$AB,13,0),0)</f>
        <v>0</v>
      </c>
      <c r="O93" s="33">
        <f>IFERROR(VLOOKUP($A93,BASE!$A:$AB,25,0),0)</f>
        <v>0</v>
      </c>
      <c r="P93" s="33">
        <f>IFERROR(VLOOKUP($A93,BASE!$A:$AB,26,0),0)</f>
        <v>0</v>
      </c>
      <c r="Q93" s="33">
        <f>IFERROR(VLOOKUP($A93,BASE!$A:$AB,27,0),0)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IFERROR(VLOOKUP($A94,BASE!$A:$AB,19,0),0)</f>
        <v>0</v>
      </c>
      <c r="D94" s="32">
        <f>IFERROR(VLOOKUP($A94,BASE!$A:$AB,20,0),0)</f>
        <v>0</v>
      </c>
      <c r="E94" s="32">
        <f>IFERROR(VLOOKUP($A94,BASE!$A:$AB,21,0),0)</f>
        <v>0</v>
      </c>
      <c r="F94" s="32">
        <f>IFERROR(VLOOKUP($A94,BASE!$A:$AB,14,0),0)</f>
        <v>0</v>
      </c>
      <c r="G94" s="33">
        <f>IFERROR(VLOOKUP($A94,BASE!$A:$AB,6,0),0)</f>
        <v>0</v>
      </c>
      <c r="H94" s="33">
        <f>IFERROR(VLOOKUP($A94,BASE!$A:$AB,7,0),0)</f>
        <v>0</v>
      </c>
      <c r="I94" s="33">
        <f>IFERROR(VLOOKUP($A94,BASE!$A:$AB,8,0),0)</f>
        <v>0</v>
      </c>
      <c r="J94" s="33">
        <f>IFERROR(VLOOKUP($A94,BASE!$A:$AB,9,0),0)</f>
        <v>0</v>
      </c>
      <c r="K94" s="33">
        <f>IFERROR(VLOOKUP($A94,BASE!$A:$AB,10,0),0)</f>
        <v>0</v>
      </c>
      <c r="L94" s="33">
        <f>IFERROR(VLOOKUP($A94,BASE!$A:$AB,11,0),0)</f>
        <v>0</v>
      </c>
      <c r="M94" s="33">
        <f>IFERROR(VLOOKUP($A94,BASE!$A:$AB,12,0),0)</f>
        <v>0</v>
      </c>
      <c r="N94" s="33">
        <f>IFERROR(VLOOKUP($A94,BASE!$A:$AB,13,0),0)</f>
        <v>0</v>
      </c>
      <c r="O94" s="33">
        <f>IFERROR(VLOOKUP($A94,BASE!$A:$AB,25,0),0)</f>
        <v>0</v>
      </c>
      <c r="P94" s="33">
        <f>IFERROR(VLOOKUP($A94,BASE!$A:$AB,26,0),0)</f>
        <v>0</v>
      </c>
      <c r="Q94" s="33">
        <f>IFERROR(VLOOKUP($A94,BASE!$A:$AB,27,0),0)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IFERROR(VLOOKUP($A95,BASE!$A:$AB,19,0),0)</f>
        <v>0</v>
      </c>
      <c r="D95" s="32">
        <f>IFERROR(VLOOKUP($A95,BASE!$A:$AB,20,0),0)</f>
        <v>0</v>
      </c>
      <c r="E95" s="32">
        <f>IFERROR(VLOOKUP($A95,BASE!$A:$AB,21,0),0)</f>
        <v>0</v>
      </c>
      <c r="F95" s="32">
        <f>IFERROR(VLOOKUP($A95,BASE!$A:$AB,14,0),0)</f>
        <v>0</v>
      </c>
      <c r="G95" s="33">
        <f>IFERROR(VLOOKUP($A95,BASE!$A:$AB,6,0),0)</f>
        <v>0</v>
      </c>
      <c r="H95" s="33">
        <f>IFERROR(VLOOKUP($A95,BASE!$A:$AB,7,0),0)</f>
        <v>0</v>
      </c>
      <c r="I95" s="33">
        <f>IFERROR(VLOOKUP($A95,BASE!$A:$AB,8,0),0)</f>
        <v>0</v>
      </c>
      <c r="J95" s="33">
        <f>IFERROR(VLOOKUP($A95,BASE!$A:$AB,9,0),0)</f>
        <v>0</v>
      </c>
      <c r="K95" s="33">
        <f>IFERROR(VLOOKUP($A95,BASE!$A:$AB,10,0),0)</f>
        <v>0</v>
      </c>
      <c r="L95" s="33">
        <f>IFERROR(VLOOKUP($A95,BASE!$A:$AB,11,0),0)</f>
        <v>0</v>
      </c>
      <c r="M95" s="33">
        <f>IFERROR(VLOOKUP($A95,BASE!$A:$AB,12,0),0)</f>
        <v>0</v>
      </c>
      <c r="N95" s="33">
        <f>IFERROR(VLOOKUP($A95,BASE!$A:$AB,13,0),0)</f>
        <v>0</v>
      </c>
      <c r="O95" s="33">
        <f>IFERROR(VLOOKUP($A95,BASE!$A:$AB,25,0),0)</f>
        <v>0</v>
      </c>
      <c r="P95" s="33">
        <f>IFERROR(VLOOKUP($A95,BASE!$A:$AB,26,0),0)</f>
        <v>0</v>
      </c>
      <c r="Q95" s="33">
        <f>IFERROR(VLOOKUP($A95,BASE!$A:$AB,27,0),0)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IFERROR(VLOOKUP($A96,BASE!$A:$AB,19,0),0)</f>
        <v>0</v>
      </c>
      <c r="D96" s="32">
        <f>IFERROR(VLOOKUP($A96,BASE!$A:$AB,20,0),0)</f>
        <v>0</v>
      </c>
      <c r="E96" s="32">
        <f>IFERROR(VLOOKUP($A96,BASE!$A:$AB,21,0),0)</f>
        <v>0</v>
      </c>
      <c r="F96" s="32">
        <f>IFERROR(VLOOKUP($A96,BASE!$A:$AB,14,0),0)</f>
        <v>0</v>
      </c>
      <c r="G96" s="33">
        <f>IFERROR(VLOOKUP($A96,BASE!$A:$AB,6,0),0)</f>
        <v>0</v>
      </c>
      <c r="H96" s="33">
        <f>IFERROR(VLOOKUP($A96,BASE!$A:$AB,7,0),0)</f>
        <v>0</v>
      </c>
      <c r="I96" s="33">
        <f>IFERROR(VLOOKUP($A96,BASE!$A:$AB,8,0),0)</f>
        <v>0</v>
      </c>
      <c r="J96" s="33">
        <f>IFERROR(VLOOKUP($A96,BASE!$A:$AB,9,0),0)</f>
        <v>0</v>
      </c>
      <c r="K96" s="33">
        <f>IFERROR(VLOOKUP($A96,BASE!$A:$AB,10,0),0)</f>
        <v>0</v>
      </c>
      <c r="L96" s="33">
        <f>IFERROR(VLOOKUP($A96,BASE!$A:$AB,11,0),0)</f>
        <v>0</v>
      </c>
      <c r="M96" s="33">
        <f>IFERROR(VLOOKUP($A96,BASE!$A:$AB,12,0),0)</f>
        <v>0</v>
      </c>
      <c r="N96" s="33">
        <f>IFERROR(VLOOKUP($A96,BASE!$A:$AB,13,0),0)</f>
        <v>0</v>
      </c>
      <c r="O96" s="33">
        <f>IFERROR(VLOOKUP($A96,BASE!$A:$AB,25,0),0)</f>
        <v>0</v>
      </c>
      <c r="P96" s="33">
        <f>IFERROR(VLOOKUP($A96,BASE!$A:$AB,26,0),0)</f>
        <v>0</v>
      </c>
      <c r="Q96" s="33">
        <f>IFERROR(VLOOKUP($A96,BASE!$A:$AB,27,0),0)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IFERROR(VLOOKUP($A97,BASE!$A:$AB,19,0),0)</f>
        <v>0</v>
      </c>
      <c r="D97" s="32">
        <f>IFERROR(VLOOKUP($A97,BASE!$A:$AB,20,0),0)</f>
        <v>0</v>
      </c>
      <c r="E97" s="32">
        <f>IFERROR(VLOOKUP($A97,BASE!$A:$AB,21,0),0)</f>
        <v>0</v>
      </c>
      <c r="F97" s="32">
        <f>IFERROR(VLOOKUP($A97,BASE!$A:$AB,14,0),0)</f>
        <v>0</v>
      </c>
      <c r="G97" s="33">
        <f>IFERROR(VLOOKUP($A97,BASE!$A:$AB,6,0),0)</f>
        <v>0</v>
      </c>
      <c r="H97" s="33">
        <f>IFERROR(VLOOKUP($A97,BASE!$A:$AB,7,0),0)</f>
        <v>0</v>
      </c>
      <c r="I97" s="33">
        <f>IFERROR(VLOOKUP($A97,BASE!$A:$AB,8,0),0)</f>
        <v>0</v>
      </c>
      <c r="J97" s="33">
        <f>IFERROR(VLOOKUP($A97,BASE!$A:$AB,9,0),0)</f>
        <v>0</v>
      </c>
      <c r="K97" s="33">
        <f>IFERROR(VLOOKUP($A97,BASE!$A:$AB,10,0),0)</f>
        <v>0</v>
      </c>
      <c r="L97" s="33">
        <f>IFERROR(VLOOKUP($A97,BASE!$A:$AB,11,0),0)</f>
        <v>0</v>
      </c>
      <c r="M97" s="33">
        <f>IFERROR(VLOOKUP($A97,BASE!$A:$AB,12,0),0)</f>
        <v>0</v>
      </c>
      <c r="N97" s="33">
        <f>IFERROR(VLOOKUP($A97,BASE!$A:$AB,13,0),0)</f>
        <v>0</v>
      </c>
      <c r="O97" s="33">
        <f>IFERROR(VLOOKUP($A97,BASE!$A:$AB,25,0),0)</f>
        <v>0</v>
      </c>
      <c r="P97" s="33">
        <f>IFERROR(VLOOKUP($A97,BASE!$A:$AB,26,0),0)</f>
        <v>0</v>
      </c>
      <c r="Q97" s="33">
        <f>IFERROR(VLOOKUP($A97,BASE!$A:$AB,27,0),0)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IFERROR(VLOOKUP($A98,BASE!$A:$AB,19,0),0)</f>
        <v>0</v>
      </c>
      <c r="D98" s="32">
        <f>IFERROR(VLOOKUP($A98,BASE!$A:$AB,20,0),0)</f>
        <v>0</v>
      </c>
      <c r="E98" s="32">
        <f>IFERROR(VLOOKUP($A98,BASE!$A:$AB,21,0),0)</f>
        <v>0</v>
      </c>
      <c r="F98" s="32">
        <f>IFERROR(VLOOKUP($A98,BASE!$A:$AB,14,0),0)</f>
        <v>0</v>
      </c>
      <c r="G98" s="33">
        <f>IFERROR(VLOOKUP($A98,BASE!$A:$AB,6,0),0)</f>
        <v>0</v>
      </c>
      <c r="H98" s="33">
        <f>IFERROR(VLOOKUP($A98,BASE!$A:$AB,7,0),0)</f>
        <v>0</v>
      </c>
      <c r="I98" s="33">
        <f>IFERROR(VLOOKUP($A98,BASE!$A:$AB,8,0),0)</f>
        <v>0</v>
      </c>
      <c r="J98" s="33">
        <f>IFERROR(VLOOKUP($A98,BASE!$A:$AB,9,0),0)</f>
        <v>0</v>
      </c>
      <c r="K98" s="33">
        <f>IFERROR(VLOOKUP($A98,BASE!$A:$AB,10,0),0)</f>
        <v>0</v>
      </c>
      <c r="L98" s="33">
        <f>IFERROR(VLOOKUP($A98,BASE!$A:$AB,11,0),0)</f>
        <v>0</v>
      </c>
      <c r="M98" s="33">
        <f>IFERROR(VLOOKUP($A98,BASE!$A:$AB,12,0),0)</f>
        <v>0</v>
      </c>
      <c r="N98" s="33">
        <f>IFERROR(VLOOKUP($A98,BASE!$A:$AB,13,0),0)</f>
        <v>0</v>
      </c>
      <c r="O98" s="33">
        <f>IFERROR(VLOOKUP($A98,BASE!$A:$AB,25,0),0)</f>
        <v>0</v>
      </c>
      <c r="P98" s="33">
        <f>IFERROR(VLOOKUP($A98,BASE!$A:$AB,26,0),0)</f>
        <v>0</v>
      </c>
      <c r="Q98" s="33">
        <f>IFERROR(VLOOKUP($A98,BASE!$A:$AB,27,0),0)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IFERROR(VLOOKUP($A99,BASE!$A:$AB,19,0),0)</f>
        <v>0</v>
      </c>
      <c r="D99" s="32">
        <f>IFERROR(VLOOKUP($A99,BASE!$A:$AB,20,0),0)</f>
        <v>0</v>
      </c>
      <c r="E99" s="32">
        <f>IFERROR(VLOOKUP($A99,BASE!$A:$AB,21,0),0)</f>
        <v>0</v>
      </c>
      <c r="F99" s="32">
        <f>IFERROR(VLOOKUP($A99,BASE!$A:$AB,14,0),0)</f>
        <v>0</v>
      </c>
      <c r="G99" s="33">
        <f>IFERROR(VLOOKUP($A99,BASE!$A:$AB,6,0),0)</f>
        <v>0</v>
      </c>
      <c r="H99" s="33">
        <f>IFERROR(VLOOKUP($A99,BASE!$A:$AB,7,0),0)</f>
        <v>0</v>
      </c>
      <c r="I99" s="33">
        <f>IFERROR(VLOOKUP($A99,BASE!$A:$AB,8,0),0)</f>
        <v>0</v>
      </c>
      <c r="J99" s="33">
        <f>IFERROR(VLOOKUP($A99,BASE!$A:$AB,9,0),0)</f>
        <v>0</v>
      </c>
      <c r="K99" s="33">
        <f>IFERROR(VLOOKUP($A99,BASE!$A:$AB,10,0),0)</f>
        <v>0</v>
      </c>
      <c r="L99" s="33">
        <f>IFERROR(VLOOKUP($A99,BASE!$A:$AB,11,0),0)</f>
        <v>0</v>
      </c>
      <c r="M99" s="33">
        <f>IFERROR(VLOOKUP($A99,BASE!$A:$AB,12,0),0)</f>
        <v>0</v>
      </c>
      <c r="N99" s="33">
        <f>IFERROR(VLOOKUP($A99,BASE!$A:$AB,13,0),0)</f>
        <v>0</v>
      </c>
      <c r="O99" s="33">
        <f>IFERROR(VLOOKUP($A99,BASE!$A:$AB,25,0),0)</f>
        <v>0</v>
      </c>
      <c r="P99" s="33">
        <f>IFERROR(VLOOKUP($A99,BASE!$A:$AB,26,0),0)</f>
        <v>0</v>
      </c>
      <c r="Q99" s="33">
        <f>IFERROR(VLOOKUP($A99,BASE!$A:$AB,27,0),0)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IFERROR(VLOOKUP($A100,BASE!$A:$AB,19,0),0)</f>
        <v>0</v>
      </c>
      <c r="D100" s="32">
        <f>IFERROR(VLOOKUP($A100,BASE!$A:$AB,20,0),0)</f>
        <v>0</v>
      </c>
      <c r="E100" s="32">
        <f>IFERROR(VLOOKUP($A100,BASE!$A:$AB,21,0),0)</f>
        <v>0</v>
      </c>
      <c r="F100" s="32">
        <f>IFERROR(VLOOKUP($A100,BASE!$A:$AB,14,0),0)</f>
        <v>0</v>
      </c>
      <c r="G100" s="33">
        <f>IFERROR(VLOOKUP($A100,BASE!$A:$AB,6,0),0)</f>
        <v>0</v>
      </c>
      <c r="H100" s="33">
        <f>IFERROR(VLOOKUP($A100,BASE!$A:$AB,7,0),0)</f>
        <v>0</v>
      </c>
      <c r="I100" s="33">
        <f>IFERROR(VLOOKUP($A100,BASE!$A:$AB,8,0),0)</f>
        <v>0</v>
      </c>
      <c r="J100" s="33">
        <f>IFERROR(VLOOKUP($A100,BASE!$A:$AB,9,0),0)</f>
        <v>0</v>
      </c>
      <c r="K100" s="33">
        <f>IFERROR(VLOOKUP($A100,BASE!$A:$AB,10,0),0)</f>
        <v>0</v>
      </c>
      <c r="L100" s="33">
        <f>IFERROR(VLOOKUP($A100,BASE!$A:$AB,11,0),0)</f>
        <v>0</v>
      </c>
      <c r="M100" s="33">
        <f>IFERROR(VLOOKUP($A100,BASE!$A:$AB,12,0),0)</f>
        <v>0</v>
      </c>
      <c r="N100" s="33">
        <f>IFERROR(VLOOKUP($A100,BASE!$A:$AB,13,0),0)</f>
        <v>0</v>
      </c>
      <c r="O100" s="33">
        <f>IFERROR(VLOOKUP($A100,BASE!$A:$AB,25,0),0)</f>
        <v>0</v>
      </c>
      <c r="P100" s="33">
        <f>IFERROR(VLOOKUP($A100,BASE!$A:$AB,26,0),0)</f>
        <v>0</v>
      </c>
      <c r="Q100" s="33">
        <f>IFERROR(VLOOKUP($A100,BASE!$A:$AB,27,0),0)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IFERROR(VLOOKUP($A101,BASE!$A:$AB,19,0),0)</f>
        <v>0</v>
      </c>
      <c r="D101" s="32">
        <f>IFERROR(VLOOKUP($A101,BASE!$A:$AB,20,0),0)</f>
        <v>0</v>
      </c>
      <c r="E101" s="32">
        <f>IFERROR(VLOOKUP($A101,BASE!$A:$AB,21,0),0)</f>
        <v>0</v>
      </c>
      <c r="F101" s="32">
        <f>IFERROR(VLOOKUP($A101,BASE!$A:$AB,14,0),0)</f>
        <v>0</v>
      </c>
      <c r="G101" s="33">
        <f>IFERROR(VLOOKUP($A101,BASE!$A:$AB,6,0),0)</f>
        <v>0</v>
      </c>
      <c r="H101" s="33">
        <f>IFERROR(VLOOKUP($A101,BASE!$A:$AB,7,0),0)</f>
        <v>0</v>
      </c>
      <c r="I101" s="33">
        <f>IFERROR(VLOOKUP($A101,BASE!$A:$AB,8,0),0)</f>
        <v>0</v>
      </c>
      <c r="J101" s="33">
        <f>IFERROR(VLOOKUP($A101,BASE!$A:$AB,9,0),0)</f>
        <v>0</v>
      </c>
      <c r="K101" s="33">
        <f>IFERROR(VLOOKUP($A101,BASE!$A:$AB,10,0),0)</f>
        <v>0</v>
      </c>
      <c r="L101" s="33">
        <f>IFERROR(VLOOKUP($A101,BASE!$A:$AB,11,0),0)</f>
        <v>0</v>
      </c>
      <c r="M101" s="33">
        <f>IFERROR(VLOOKUP($A101,BASE!$A:$AB,12,0),0)</f>
        <v>0</v>
      </c>
      <c r="N101" s="33">
        <f>IFERROR(VLOOKUP($A101,BASE!$A:$AB,13,0),0)</f>
        <v>0</v>
      </c>
      <c r="O101" s="33">
        <f>IFERROR(VLOOKUP($A101,BASE!$A:$AB,25,0),0)</f>
        <v>0</v>
      </c>
      <c r="P101" s="33">
        <f>IFERROR(VLOOKUP($A101,BASE!$A:$AB,26,0),0)</f>
        <v>0</v>
      </c>
      <c r="Q101" s="33">
        <f>IFERROR(VLOOKUP($A101,BASE!$A:$AB,27,0),0)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IFERROR(VLOOKUP($A102,BASE!$A:$AB,19,0),0)</f>
        <v>0</v>
      </c>
      <c r="D102" s="32">
        <f>IFERROR(VLOOKUP($A102,BASE!$A:$AB,20,0),0)</f>
        <v>0</v>
      </c>
      <c r="E102" s="32">
        <f>IFERROR(VLOOKUP($A102,BASE!$A:$AB,21,0),0)</f>
        <v>0</v>
      </c>
      <c r="F102" s="32">
        <f>IFERROR(VLOOKUP($A102,BASE!$A:$AB,14,0),0)</f>
        <v>0</v>
      </c>
      <c r="G102" s="33">
        <f>IFERROR(VLOOKUP($A102,BASE!$A:$AB,6,0),0)</f>
        <v>0</v>
      </c>
      <c r="H102" s="33">
        <f>IFERROR(VLOOKUP($A102,BASE!$A:$AB,7,0),0)</f>
        <v>0</v>
      </c>
      <c r="I102" s="33">
        <f>IFERROR(VLOOKUP($A102,BASE!$A:$AB,8,0),0)</f>
        <v>0</v>
      </c>
      <c r="J102" s="33">
        <f>IFERROR(VLOOKUP($A102,BASE!$A:$AB,9,0),0)</f>
        <v>0</v>
      </c>
      <c r="K102" s="33">
        <f>IFERROR(VLOOKUP($A102,BASE!$A:$AB,10,0),0)</f>
        <v>0</v>
      </c>
      <c r="L102" s="33">
        <f>IFERROR(VLOOKUP($A102,BASE!$A:$AB,11,0),0)</f>
        <v>0</v>
      </c>
      <c r="M102" s="33">
        <f>IFERROR(VLOOKUP($A102,BASE!$A:$AB,12,0),0)</f>
        <v>0</v>
      </c>
      <c r="N102" s="33">
        <f>IFERROR(VLOOKUP($A102,BASE!$A:$AB,13,0),0)</f>
        <v>0</v>
      </c>
      <c r="O102" s="33">
        <f>IFERROR(VLOOKUP($A102,BASE!$A:$AB,25,0),0)</f>
        <v>0</v>
      </c>
      <c r="P102" s="33">
        <f>IFERROR(VLOOKUP($A102,BASE!$A:$AB,26,0),0)</f>
        <v>0</v>
      </c>
      <c r="Q102" s="33">
        <f>IFERROR(VLOOKUP($A102,BASE!$A:$AB,27,0),0)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IFERROR(VLOOKUP($A103,BASE!$A:$AB,19,0),0)</f>
        <v>0</v>
      </c>
      <c r="D103" s="32">
        <f>IFERROR(VLOOKUP($A103,BASE!$A:$AB,20,0),0)</f>
        <v>0</v>
      </c>
      <c r="E103" s="32">
        <f>IFERROR(VLOOKUP($A103,BASE!$A:$AB,21,0),0)</f>
        <v>0</v>
      </c>
      <c r="F103" s="32">
        <f>IFERROR(VLOOKUP($A103,BASE!$A:$AB,14,0),0)</f>
        <v>0</v>
      </c>
      <c r="G103" s="33">
        <f>IFERROR(VLOOKUP($A103,BASE!$A:$AB,6,0),0)</f>
        <v>0</v>
      </c>
      <c r="H103" s="33">
        <f>IFERROR(VLOOKUP($A103,BASE!$A:$AB,7,0),0)</f>
        <v>0</v>
      </c>
      <c r="I103" s="33">
        <f>IFERROR(VLOOKUP($A103,BASE!$A:$AB,8,0),0)</f>
        <v>0</v>
      </c>
      <c r="J103" s="33">
        <f>IFERROR(VLOOKUP($A103,BASE!$A:$AB,9,0),0)</f>
        <v>0</v>
      </c>
      <c r="K103" s="33">
        <f>IFERROR(VLOOKUP($A103,BASE!$A:$AB,10,0),0)</f>
        <v>0</v>
      </c>
      <c r="L103" s="33">
        <f>IFERROR(VLOOKUP($A103,BASE!$A:$AB,11,0),0)</f>
        <v>0</v>
      </c>
      <c r="M103" s="33">
        <f>IFERROR(VLOOKUP($A103,BASE!$A:$AB,12,0),0)</f>
        <v>0</v>
      </c>
      <c r="N103" s="33">
        <f>IFERROR(VLOOKUP($A103,BASE!$A:$AB,13,0),0)</f>
        <v>0</v>
      </c>
      <c r="O103" s="33">
        <f>IFERROR(VLOOKUP($A103,BASE!$A:$AB,25,0),0)</f>
        <v>0</v>
      </c>
      <c r="P103" s="33">
        <f>IFERROR(VLOOKUP($A103,BASE!$A:$AB,26,0),0)</f>
        <v>0</v>
      </c>
      <c r="Q103" s="33">
        <f>IFERROR(VLOOKUP($A103,BASE!$A:$AB,27,0),0)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IFERROR(VLOOKUP($A104,BASE!$A:$AB,19,0),0)</f>
        <v>0</v>
      </c>
      <c r="D104" s="32">
        <f>IFERROR(VLOOKUP($A104,BASE!$A:$AB,20,0),0)</f>
        <v>0</v>
      </c>
      <c r="E104" s="32">
        <f>IFERROR(VLOOKUP($A104,BASE!$A:$AB,21,0),0)</f>
        <v>0</v>
      </c>
      <c r="F104" s="32">
        <f>IFERROR(VLOOKUP($A104,BASE!$A:$AB,14,0),0)</f>
        <v>0</v>
      </c>
      <c r="G104" s="33">
        <f>IFERROR(VLOOKUP($A104,BASE!$A:$AB,6,0),0)</f>
        <v>0</v>
      </c>
      <c r="H104" s="33">
        <f>IFERROR(VLOOKUP($A104,BASE!$A:$AB,7,0),0)</f>
        <v>0</v>
      </c>
      <c r="I104" s="33">
        <f>IFERROR(VLOOKUP($A104,BASE!$A:$AB,8,0),0)</f>
        <v>0</v>
      </c>
      <c r="J104" s="33">
        <f>IFERROR(VLOOKUP($A104,BASE!$A:$AB,9,0),0)</f>
        <v>0</v>
      </c>
      <c r="K104" s="33">
        <f>IFERROR(VLOOKUP($A104,BASE!$A:$AB,10,0),0)</f>
        <v>0</v>
      </c>
      <c r="L104" s="33">
        <f>IFERROR(VLOOKUP($A104,BASE!$A:$AB,11,0),0)</f>
        <v>0</v>
      </c>
      <c r="M104" s="33">
        <f>IFERROR(VLOOKUP($A104,BASE!$A:$AB,12,0),0)</f>
        <v>0</v>
      </c>
      <c r="N104" s="33">
        <f>IFERROR(VLOOKUP($A104,BASE!$A:$AB,13,0),0)</f>
        <v>0</v>
      </c>
      <c r="O104" s="33">
        <f>IFERROR(VLOOKUP($A104,BASE!$A:$AB,25,0),0)</f>
        <v>0</v>
      </c>
      <c r="P104" s="33">
        <f>IFERROR(VLOOKUP($A104,BASE!$A:$AB,26,0),0)</f>
        <v>0</v>
      </c>
      <c r="Q104" s="33">
        <f>IFERROR(VLOOKUP($A104,BASE!$A:$AB,27,0),0)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IFERROR(VLOOKUP($A105,BASE!$A:$AB,19,0),0)</f>
        <v>0</v>
      </c>
      <c r="D105" s="32">
        <f>IFERROR(VLOOKUP($A105,BASE!$A:$AB,20,0),0)</f>
        <v>0</v>
      </c>
      <c r="E105" s="32">
        <f>IFERROR(VLOOKUP($A105,BASE!$A:$AB,21,0),0)</f>
        <v>0</v>
      </c>
      <c r="F105" s="32">
        <f>IFERROR(VLOOKUP($A105,BASE!$A:$AB,14,0),0)</f>
        <v>0</v>
      </c>
      <c r="G105" s="33">
        <f>IFERROR(VLOOKUP($A105,BASE!$A:$AB,6,0),0)</f>
        <v>0</v>
      </c>
      <c r="H105" s="33">
        <f>IFERROR(VLOOKUP($A105,BASE!$A:$AB,7,0),0)</f>
        <v>0</v>
      </c>
      <c r="I105" s="33">
        <f>IFERROR(VLOOKUP($A105,BASE!$A:$AB,8,0),0)</f>
        <v>0</v>
      </c>
      <c r="J105" s="33">
        <f>IFERROR(VLOOKUP($A105,BASE!$A:$AB,9,0),0)</f>
        <v>0</v>
      </c>
      <c r="K105" s="33">
        <f>IFERROR(VLOOKUP($A105,BASE!$A:$AB,10,0),0)</f>
        <v>0</v>
      </c>
      <c r="L105" s="33">
        <f>IFERROR(VLOOKUP($A105,BASE!$A:$AB,11,0),0)</f>
        <v>0</v>
      </c>
      <c r="M105" s="33">
        <f>IFERROR(VLOOKUP($A105,BASE!$A:$AB,12,0),0)</f>
        <v>0</v>
      </c>
      <c r="N105" s="33">
        <f>IFERROR(VLOOKUP($A105,BASE!$A:$AB,13,0),0)</f>
        <v>0</v>
      </c>
      <c r="O105" s="33">
        <f>IFERROR(VLOOKUP($A105,BASE!$A:$AB,25,0),0)</f>
        <v>0</v>
      </c>
      <c r="P105" s="33">
        <f>IFERROR(VLOOKUP($A105,BASE!$A:$AB,26,0),0)</f>
        <v>0</v>
      </c>
      <c r="Q105" s="33">
        <f>IFERROR(VLOOKUP($A105,BASE!$A:$AB,27,0),0)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IFERROR(VLOOKUP($A106,BASE!$A:$AB,19,0),0)</f>
        <v>0</v>
      </c>
      <c r="D106" s="32">
        <f>IFERROR(VLOOKUP($A106,BASE!$A:$AB,20,0),0)</f>
        <v>0</v>
      </c>
      <c r="E106" s="32">
        <f>IFERROR(VLOOKUP($A106,BASE!$A:$AB,21,0),0)</f>
        <v>0</v>
      </c>
      <c r="F106" s="32">
        <f>IFERROR(VLOOKUP($A106,BASE!$A:$AB,14,0),0)</f>
        <v>0</v>
      </c>
      <c r="G106" s="33">
        <f>IFERROR(VLOOKUP($A106,BASE!$A:$AB,6,0),0)</f>
        <v>0</v>
      </c>
      <c r="H106" s="33">
        <f>IFERROR(VLOOKUP($A106,BASE!$A:$AB,7,0),0)</f>
        <v>0</v>
      </c>
      <c r="I106" s="33">
        <f>IFERROR(VLOOKUP($A106,BASE!$A:$AB,8,0),0)</f>
        <v>0</v>
      </c>
      <c r="J106" s="33">
        <f>IFERROR(VLOOKUP($A106,BASE!$A:$AB,9,0),0)</f>
        <v>0</v>
      </c>
      <c r="K106" s="33">
        <f>IFERROR(VLOOKUP($A106,BASE!$A:$AB,10,0),0)</f>
        <v>0</v>
      </c>
      <c r="L106" s="33">
        <f>IFERROR(VLOOKUP($A106,BASE!$A:$AB,11,0),0)</f>
        <v>0</v>
      </c>
      <c r="M106" s="33">
        <f>IFERROR(VLOOKUP($A106,BASE!$A:$AB,12,0),0)</f>
        <v>0</v>
      </c>
      <c r="N106" s="33">
        <f>IFERROR(VLOOKUP($A106,BASE!$A:$AB,13,0),0)</f>
        <v>0</v>
      </c>
      <c r="O106" s="33">
        <f>IFERROR(VLOOKUP($A106,BASE!$A:$AB,25,0),0)</f>
        <v>0</v>
      </c>
      <c r="P106" s="33">
        <f>IFERROR(VLOOKUP($A106,BASE!$A:$AB,26,0),0)</f>
        <v>0</v>
      </c>
      <c r="Q106" s="33">
        <f>IFERROR(VLOOKUP($A106,BASE!$A:$AB,27,0),0)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IFERROR(VLOOKUP($A107,BASE!$A:$AB,19,0),0)</f>
        <v>0</v>
      </c>
      <c r="D107" s="32">
        <f>IFERROR(VLOOKUP($A107,BASE!$A:$AB,20,0),0)</f>
        <v>0</v>
      </c>
      <c r="E107" s="32">
        <f>IFERROR(VLOOKUP($A107,BASE!$A:$AB,21,0),0)</f>
        <v>0</v>
      </c>
      <c r="F107" s="32">
        <f>IFERROR(VLOOKUP($A107,BASE!$A:$AB,14,0),0)</f>
        <v>0</v>
      </c>
      <c r="G107" s="33">
        <f>IFERROR(VLOOKUP($A107,BASE!$A:$AB,6,0),0)</f>
        <v>0</v>
      </c>
      <c r="H107" s="33">
        <f>IFERROR(VLOOKUP($A107,BASE!$A:$AB,7,0),0)</f>
        <v>0</v>
      </c>
      <c r="I107" s="33">
        <f>IFERROR(VLOOKUP($A107,BASE!$A:$AB,8,0),0)</f>
        <v>0</v>
      </c>
      <c r="J107" s="33">
        <f>IFERROR(VLOOKUP($A107,BASE!$A:$AB,9,0),0)</f>
        <v>0</v>
      </c>
      <c r="K107" s="33">
        <f>IFERROR(VLOOKUP($A107,BASE!$A:$AB,10,0),0)</f>
        <v>0</v>
      </c>
      <c r="L107" s="33">
        <f>IFERROR(VLOOKUP($A107,BASE!$A:$AB,11,0),0)</f>
        <v>0</v>
      </c>
      <c r="M107" s="33">
        <f>IFERROR(VLOOKUP($A107,BASE!$A:$AB,12,0),0)</f>
        <v>0</v>
      </c>
      <c r="N107" s="33">
        <f>IFERROR(VLOOKUP($A107,BASE!$A:$AB,13,0),0)</f>
        <v>0</v>
      </c>
      <c r="O107" s="33">
        <f>IFERROR(VLOOKUP($A107,BASE!$A:$AB,25,0),0)</f>
        <v>0</v>
      </c>
      <c r="P107" s="33">
        <f>IFERROR(VLOOKUP($A107,BASE!$A:$AB,26,0),0)</f>
        <v>0</v>
      </c>
      <c r="Q107" s="33">
        <f>IFERROR(VLOOKUP($A107,BASE!$A:$AB,27,0),0)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IFERROR(VLOOKUP($A108,BASE!$A:$AB,19,0),0)</f>
        <v>0</v>
      </c>
      <c r="D108" s="32">
        <f>IFERROR(VLOOKUP($A108,BASE!$A:$AB,20,0),0)</f>
        <v>0</v>
      </c>
      <c r="E108" s="32">
        <f>IFERROR(VLOOKUP($A108,BASE!$A:$AB,21,0),0)</f>
        <v>0</v>
      </c>
      <c r="F108" s="32">
        <f>IFERROR(VLOOKUP($A108,BASE!$A:$AB,14,0),0)</f>
        <v>0</v>
      </c>
      <c r="G108" s="33">
        <f>IFERROR(VLOOKUP($A108,BASE!$A:$AB,6,0),0)</f>
        <v>0</v>
      </c>
      <c r="H108" s="33">
        <f>IFERROR(VLOOKUP($A108,BASE!$A:$AB,7,0),0)</f>
        <v>0</v>
      </c>
      <c r="I108" s="33">
        <f>IFERROR(VLOOKUP($A108,BASE!$A:$AB,8,0),0)</f>
        <v>0</v>
      </c>
      <c r="J108" s="33">
        <f>IFERROR(VLOOKUP($A108,BASE!$A:$AB,9,0),0)</f>
        <v>0</v>
      </c>
      <c r="K108" s="33">
        <f>IFERROR(VLOOKUP($A108,BASE!$A:$AB,10,0),0)</f>
        <v>0</v>
      </c>
      <c r="L108" s="33">
        <f>IFERROR(VLOOKUP($A108,BASE!$A:$AB,11,0),0)</f>
        <v>0</v>
      </c>
      <c r="M108" s="33">
        <f>IFERROR(VLOOKUP($A108,BASE!$A:$AB,12,0),0)</f>
        <v>0</v>
      </c>
      <c r="N108" s="33">
        <f>IFERROR(VLOOKUP($A108,BASE!$A:$AB,13,0),0)</f>
        <v>0</v>
      </c>
      <c r="O108" s="33">
        <f>IFERROR(VLOOKUP($A108,BASE!$A:$AB,25,0),0)</f>
        <v>0</v>
      </c>
      <c r="P108" s="33">
        <f>IFERROR(VLOOKUP($A108,BASE!$A:$AB,26,0),0)</f>
        <v>0</v>
      </c>
      <c r="Q108" s="33">
        <f>IFERROR(VLOOKUP($A108,BASE!$A:$AB,27,0),0)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IFERROR(VLOOKUP($A109,BASE!$A:$AB,19,0),0)</f>
        <v>0</v>
      </c>
      <c r="D109" s="32">
        <f>IFERROR(VLOOKUP($A109,BASE!$A:$AB,20,0),0)</f>
        <v>0</v>
      </c>
      <c r="E109" s="32">
        <f>IFERROR(VLOOKUP($A109,BASE!$A:$AB,21,0),0)</f>
        <v>0</v>
      </c>
      <c r="F109" s="32">
        <f>IFERROR(VLOOKUP($A109,BASE!$A:$AB,14,0),0)</f>
        <v>0</v>
      </c>
      <c r="G109" s="33">
        <f>IFERROR(VLOOKUP($A109,BASE!$A:$AB,6,0),0)</f>
        <v>0</v>
      </c>
      <c r="H109" s="33">
        <f>IFERROR(VLOOKUP($A109,BASE!$A:$AB,7,0),0)</f>
        <v>0</v>
      </c>
      <c r="I109" s="33">
        <f>IFERROR(VLOOKUP($A109,BASE!$A:$AB,8,0),0)</f>
        <v>0</v>
      </c>
      <c r="J109" s="33">
        <f>IFERROR(VLOOKUP($A109,BASE!$A:$AB,9,0),0)</f>
        <v>0</v>
      </c>
      <c r="K109" s="33">
        <f>IFERROR(VLOOKUP($A109,BASE!$A:$AB,10,0),0)</f>
        <v>0</v>
      </c>
      <c r="L109" s="33">
        <f>IFERROR(VLOOKUP($A109,BASE!$A:$AB,11,0),0)</f>
        <v>0</v>
      </c>
      <c r="M109" s="33">
        <f>IFERROR(VLOOKUP($A109,BASE!$A:$AB,12,0),0)</f>
        <v>0</v>
      </c>
      <c r="N109" s="33">
        <f>IFERROR(VLOOKUP($A109,BASE!$A:$AB,13,0),0)</f>
        <v>0</v>
      </c>
      <c r="O109" s="33">
        <f>IFERROR(VLOOKUP($A109,BASE!$A:$AB,25,0),0)</f>
        <v>0</v>
      </c>
      <c r="P109" s="33">
        <f>IFERROR(VLOOKUP($A109,BASE!$A:$AB,26,0),0)</f>
        <v>0</v>
      </c>
      <c r="Q109" s="33">
        <f>IFERROR(VLOOKUP($A109,BASE!$A:$AB,27,0),0)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IFERROR(VLOOKUP($A110,BASE!$A:$AB,19,0),0)</f>
        <v>0</v>
      </c>
      <c r="D110" s="32">
        <f>IFERROR(VLOOKUP($A110,BASE!$A:$AB,20,0),0)</f>
        <v>0</v>
      </c>
      <c r="E110" s="32">
        <f>IFERROR(VLOOKUP($A110,BASE!$A:$AB,21,0),0)</f>
        <v>0</v>
      </c>
      <c r="F110" s="32">
        <f>IFERROR(VLOOKUP($A110,BASE!$A:$AB,14,0),0)</f>
        <v>0</v>
      </c>
      <c r="G110" s="33">
        <f>IFERROR(VLOOKUP($A110,BASE!$A:$AB,6,0),0)</f>
        <v>0</v>
      </c>
      <c r="H110" s="33">
        <f>IFERROR(VLOOKUP($A110,BASE!$A:$AB,7,0),0)</f>
        <v>0</v>
      </c>
      <c r="I110" s="33">
        <f>IFERROR(VLOOKUP($A110,BASE!$A:$AB,8,0),0)</f>
        <v>0</v>
      </c>
      <c r="J110" s="33">
        <f>IFERROR(VLOOKUP($A110,BASE!$A:$AB,9,0),0)</f>
        <v>0</v>
      </c>
      <c r="K110" s="33">
        <f>IFERROR(VLOOKUP($A110,BASE!$A:$AB,10,0),0)</f>
        <v>0</v>
      </c>
      <c r="L110" s="33">
        <f>IFERROR(VLOOKUP($A110,BASE!$A:$AB,11,0),0)</f>
        <v>0</v>
      </c>
      <c r="M110" s="33">
        <f>IFERROR(VLOOKUP($A110,BASE!$A:$AB,12,0),0)</f>
        <v>0</v>
      </c>
      <c r="N110" s="33">
        <f>IFERROR(VLOOKUP($A110,BASE!$A:$AB,13,0),0)</f>
        <v>0</v>
      </c>
      <c r="O110" s="33">
        <f>IFERROR(VLOOKUP($A110,BASE!$A:$AB,25,0),0)</f>
        <v>0</v>
      </c>
      <c r="P110" s="33">
        <f>IFERROR(VLOOKUP($A110,BASE!$A:$AB,26,0),0)</f>
        <v>0</v>
      </c>
      <c r="Q110" s="33">
        <f>IFERROR(VLOOKUP($A110,BASE!$A:$AB,27,0),0)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IFERROR(VLOOKUP($A111,BASE!$A:$AB,19,0),0)</f>
        <v>0</v>
      </c>
      <c r="D111" s="32">
        <f>IFERROR(VLOOKUP($A111,BASE!$A:$AB,20,0),0)</f>
        <v>0</v>
      </c>
      <c r="E111" s="32">
        <f>IFERROR(VLOOKUP($A111,BASE!$A:$AB,21,0),0)</f>
        <v>0</v>
      </c>
      <c r="F111" s="32">
        <f>IFERROR(VLOOKUP($A111,BASE!$A:$AB,14,0),0)</f>
        <v>0</v>
      </c>
      <c r="G111" s="33">
        <f>IFERROR(VLOOKUP($A111,BASE!$A:$AB,6,0),0)</f>
        <v>0</v>
      </c>
      <c r="H111" s="33">
        <f>IFERROR(VLOOKUP($A111,BASE!$A:$AB,7,0),0)</f>
        <v>0</v>
      </c>
      <c r="I111" s="33">
        <f>IFERROR(VLOOKUP($A111,BASE!$A:$AB,8,0),0)</f>
        <v>0</v>
      </c>
      <c r="J111" s="33">
        <f>IFERROR(VLOOKUP($A111,BASE!$A:$AB,9,0),0)</f>
        <v>0</v>
      </c>
      <c r="K111" s="33">
        <f>IFERROR(VLOOKUP($A111,BASE!$A:$AB,10,0),0)</f>
        <v>0</v>
      </c>
      <c r="L111" s="33">
        <f>IFERROR(VLOOKUP($A111,BASE!$A:$AB,11,0),0)</f>
        <v>0</v>
      </c>
      <c r="M111" s="33">
        <f>IFERROR(VLOOKUP($A111,BASE!$A:$AB,12,0),0)</f>
        <v>0</v>
      </c>
      <c r="N111" s="33">
        <f>IFERROR(VLOOKUP($A111,BASE!$A:$AB,13,0),0)</f>
        <v>0</v>
      </c>
      <c r="O111" s="33">
        <f>IFERROR(VLOOKUP($A111,BASE!$A:$AB,25,0),0)</f>
        <v>0</v>
      </c>
      <c r="P111" s="33">
        <f>IFERROR(VLOOKUP($A111,BASE!$A:$AB,26,0),0)</f>
        <v>0</v>
      </c>
      <c r="Q111" s="33">
        <f>IFERROR(VLOOKUP($A111,BASE!$A:$AB,27,0),0)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IFERROR(VLOOKUP($A112,BASE!$A:$AB,19,0),0)</f>
        <v>0</v>
      </c>
      <c r="D112" s="37">
        <f>IFERROR(VLOOKUP($A112,BASE!$A:$AB,20,0),0)</f>
        <v>0</v>
      </c>
      <c r="E112" s="37">
        <f>IFERROR(VLOOKUP($A112,BASE!$A:$AB,21,0),0)</f>
        <v>0</v>
      </c>
      <c r="F112" s="37">
        <f>IFERROR(VLOOKUP($A112,BASE!$A:$AB,14,0),0)</f>
        <v>0</v>
      </c>
      <c r="G112" s="38">
        <f>IFERROR(VLOOKUP($A112,BASE!$A:$AB,6,0),0)</f>
        <v>0</v>
      </c>
      <c r="H112" s="38">
        <f>IFERROR(VLOOKUP($A112,BASE!$A:$AB,7,0),0)</f>
        <v>0</v>
      </c>
      <c r="I112" s="38">
        <f>IFERROR(VLOOKUP($A112,BASE!$A:$AB,8,0),0)</f>
        <v>0</v>
      </c>
      <c r="J112" s="38">
        <f>IFERROR(VLOOKUP($A112,BASE!$A:$AB,9,0),0)</f>
        <v>0</v>
      </c>
      <c r="K112" s="38">
        <f>IFERROR(VLOOKUP($A112,BASE!$A:$AB,10,0),0)</f>
        <v>0</v>
      </c>
      <c r="L112" s="38">
        <f>IFERROR(VLOOKUP($A112,BASE!$A:$AB,11,0),0)</f>
        <v>0</v>
      </c>
      <c r="M112" s="38">
        <f>IFERROR(VLOOKUP($A112,BASE!$A:$AB,12,0),0)</f>
        <v>0</v>
      </c>
      <c r="N112" s="38">
        <f>IFERROR(VLOOKUP($A112,BASE!$A:$AB,13,0),0)</f>
        <v>0</v>
      </c>
      <c r="O112" s="38">
        <f>IFERROR(VLOOKUP($A112,BASE!$A:$AB,25,0),0)</f>
        <v>0</v>
      </c>
      <c r="P112" s="38">
        <f>IFERROR(VLOOKUP($A112,BASE!$A:$AB,26,0),0)</f>
        <v>0</v>
      </c>
      <c r="Q112" s="38">
        <f>IFERROR(VLOOKUP($A112,BASE!$A:$AB,27,0),0)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3"/>
      <c r="C118" s="123"/>
      <c r="D118" s="123"/>
      <c r="E118" s="46"/>
      <c r="F118" s="9"/>
      <c r="G118" s="123"/>
      <c r="H118" s="123"/>
      <c r="I118" s="123"/>
      <c r="J118" s="46"/>
      <c r="K118" s="9"/>
      <c r="L118" s="123"/>
      <c r="M118" s="123"/>
      <c r="N118" s="123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3"/>
      <c r="C119" s="123"/>
      <c r="D119" s="123"/>
      <c r="E119" s="46"/>
      <c r="F119" s="9"/>
      <c r="G119" s="123"/>
      <c r="H119" s="123"/>
      <c r="I119" s="123"/>
      <c r="J119" s="46"/>
      <c r="K119" s="9"/>
      <c r="L119" s="123"/>
      <c r="M119" s="123"/>
      <c r="N119" s="123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3"/>
      <c r="C120" s="123"/>
      <c r="D120" s="123"/>
      <c r="E120" s="46"/>
      <c r="F120" s="9"/>
      <c r="G120" s="123"/>
      <c r="H120" s="123"/>
      <c r="I120" s="123"/>
      <c r="J120" s="46"/>
      <c r="K120" s="9"/>
      <c r="L120" s="123"/>
      <c r="M120" s="123"/>
      <c r="N120" s="123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3"/>
      <c r="C121" s="123"/>
      <c r="D121" s="123"/>
      <c r="E121" s="46"/>
      <c r="F121" s="9"/>
      <c r="G121" s="123"/>
      <c r="H121" s="123"/>
      <c r="I121" s="123"/>
      <c r="J121" s="46"/>
      <c r="K121" s="9"/>
      <c r="L121" s="123"/>
      <c r="M121" s="123"/>
      <c r="N121" s="123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3"/>
      <c r="C122" s="123"/>
      <c r="D122" s="123"/>
      <c r="E122" s="46"/>
      <c r="F122" s="9"/>
      <c r="G122" s="123"/>
      <c r="H122" s="123"/>
      <c r="I122" s="123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  <mergeCell ref="D8:E8"/>
    <mergeCell ref="F8:G8"/>
    <mergeCell ref="B118:D118"/>
    <mergeCell ref="G118:I118"/>
    <mergeCell ref="L118:N118"/>
  </mergeCells>
  <conditionalFormatting sqref="V18:V112">
    <cfRule type="cellIs" dxfId="51" priority="1" operator="lessThan">
      <formula>0.03</formula>
    </cfRule>
    <cfRule type="cellIs" dxfId="50" priority="2" operator="greaterThan">
      <formula>0.1</formula>
    </cfRule>
    <cfRule type="cellIs" dxfId="49" priority="3" operator="greaterThan">
      <formula>0.0499</formula>
    </cfRule>
    <cfRule type="cellIs" dxfId="48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BASE</vt:lpstr>
      <vt:lpstr>NUEVO FORMATO</vt:lpstr>
      <vt:lpstr>Hoja2</vt:lpstr>
      <vt:lpstr>'NUEVO FORMATO'!Print_Area</vt:lpstr>
      <vt:lpstr>'NUEVO FORMATO'!Print_Titles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jessica.lara</cp:lastModifiedBy>
  <cp:lastPrinted>2016-08-03T15:47:17Z</cp:lastPrinted>
  <dcterms:created xsi:type="dcterms:W3CDTF">2016-01-08T16:08:28Z</dcterms:created>
  <dcterms:modified xsi:type="dcterms:W3CDTF">2017-08-04T14:59:16Z</dcterms:modified>
</cp:coreProperties>
</file>