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onne\Desktop\"/>
    </mc:Choice>
  </mc:AlternateContent>
  <bookViews>
    <workbookView xWindow="0" yWindow="0" windowWidth="20490" windowHeight="7530"/>
  </bookViews>
  <sheets>
    <sheet name="LG" sheetId="1" r:id="rId1"/>
    <sheet name="NUEVO FORMATO" sheetId="2" r:id="rId2"/>
    <sheet name="Hoja2" sheetId="3" r:id="rId3"/>
  </sheets>
  <externalReferences>
    <externalReference r:id="rId4"/>
  </externalReferences>
  <definedNames>
    <definedName name="_xlnm._FilterDatabase" localSheetId="0" hidden="1">LG!$A$2:$AB$2</definedName>
    <definedName name="_xlnm._FilterDatabase" localSheetId="1" hidden="1">'NUEVO FORMATO'!$A$17:$T$112</definedName>
    <definedName name="_xlnm.Print_Area" localSheetId="0">LG!$51:$51</definedName>
    <definedName name="_xlnm.Print_Area" localSheetId="1">'NUEVO FORMATO'!$A$1:$T$122</definedName>
    <definedName name="_xlnm.Print_Titles" localSheetId="1">'NUEVO FORMATO'!$17:$17</definedName>
  </definedNames>
  <calcPr calcId="171027"/>
</workbook>
</file>

<file path=xl/calcChain.xml><?xml version="1.0" encoding="utf-8"?>
<calcChain xmlns="http://schemas.openxmlformats.org/spreadsheetml/2006/main">
  <c r="AB12" i="1" l="1"/>
  <c r="AB11" i="1"/>
  <c r="AB10" i="1"/>
  <c r="AB9" i="1"/>
  <c r="AB8" i="1"/>
  <c r="AB7" i="1"/>
  <c r="AB6" i="1"/>
  <c r="AB5" i="1"/>
  <c r="AB4" i="1"/>
  <c r="AB3" i="1"/>
  <c r="B19" i="2" l="1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8" i="2"/>
  <c r="C19" i="2" l="1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B7" i="3" l="1"/>
  <c r="A6" i="2" s="1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AA183" i="1"/>
  <c r="V186" i="1" s="1"/>
  <c r="Z183" i="1"/>
  <c r="U186" i="1" s="1"/>
  <c r="Y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S69" i="2" l="1"/>
  <c r="T69" i="2" s="1"/>
  <c r="S111" i="2"/>
  <c r="T111" i="2" s="1"/>
  <c r="S36" i="2"/>
  <c r="T36" i="2" s="1"/>
  <c r="S92" i="2"/>
  <c r="T92" i="2" s="1"/>
  <c r="S77" i="2"/>
  <c r="T77" i="2" s="1"/>
  <c r="V77" i="2" s="1"/>
  <c r="S85" i="2"/>
  <c r="T85" i="2" s="1"/>
  <c r="V85" i="2" s="1"/>
  <c r="S93" i="2"/>
  <c r="T93" i="2" s="1"/>
  <c r="V93" i="2" s="1"/>
  <c r="S97" i="2"/>
  <c r="T97" i="2" s="1"/>
  <c r="S99" i="2"/>
  <c r="T99" i="2" s="1"/>
  <c r="S103" i="2"/>
  <c r="T103" i="2" s="1"/>
  <c r="V103" i="2" s="1"/>
  <c r="S107" i="2"/>
  <c r="T107" i="2" s="1"/>
  <c r="S68" i="2"/>
  <c r="T68" i="2" s="1"/>
  <c r="V68" i="2" s="1"/>
  <c r="S72" i="2"/>
  <c r="S76" i="2"/>
  <c r="T76" i="2" s="1"/>
  <c r="V76" i="2" s="1"/>
  <c r="S80" i="2"/>
  <c r="T80" i="2" s="1"/>
  <c r="V80" i="2" s="1"/>
  <c r="S84" i="2"/>
  <c r="T84" i="2" s="1"/>
  <c r="V84" i="2" s="1"/>
  <c r="S88" i="2"/>
  <c r="T88" i="2" s="1"/>
  <c r="V88" i="2" s="1"/>
  <c r="S106" i="2"/>
  <c r="T106" i="2" s="1"/>
  <c r="V106" i="2" s="1"/>
  <c r="S96" i="2"/>
  <c r="T96" i="2" s="1"/>
  <c r="V96" i="2" s="1"/>
  <c r="S100" i="2"/>
  <c r="T100" i="2" s="1"/>
  <c r="V100" i="2" s="1"/>
  <c r="S104" i="2"/>
  <c r="T104" i="2" s="1"/>
  <c r="V104" i="2" s="1"/>
  <c r="S108" i="2"/>
  <c r="T108" i="2" s="1"/>
  <c r="S110" i="2"/>
  <c r="T110" i="2" s="1"/>
  <c r="S112" i="2"/>
  <c r="T112" i="2" s="1"/>
  <c r="S56" i="2"/>
  <c r="T56" i="2" s="1"/>
  <c r="V56" i="2" s="1"/>
  <c r="S60" i="2"/>
  <c r="T60" i="2" s="1"/>
  <c r="S64" i="2"/>
  <c r="T64" i="2" s="1"/>
  <c r="V64" i="2" s="1"/>
  <c r="T72" i="2"/>
  <c r="V72" i="2" s="1"/>
  <c r="S18" i="2"/>
  <c r="T18" i="2" s="1"/>
  <c r="V18" i="2" s="1"/>
  <c r="S57" i="2"/>
  <c r="T57" i="2" s="1"/>
  <c r="S61" i="2"/>
  <c r="T61" i="2" s="1"/>
  <c r="V61" i="2" s="1"/>
  <c r="S65" i="2"/>
  <c r="T65" i="2" s="1"/>
  <c r="V65" i="2" s="1"/>
  <c r="S73" i="2"/>
  <c r="T73" i="2" s="1"/>
  <c r="S81" i="2"/>
  <c r="T81" i="2" s="1"/>
  <c r="V81" i="2" s="1"/>
  <c r="S89" i="2"/>
  <c r="T89" i="2" s="1"/>
  <c r="V89" i="2" s="1"/>
  <c r="S95" i="2"/>
  <c r="T95" i="2" s="1"/>
  <c r="S101" i="2"/>
  <c r="T101" i="2" s="1"/>
  <c r="V101" i="2" s="1"/>
  <c r="S105" i="2"/>
  <c r="T105" i="2" s="1"/>
  <c r="V105" i="2" s="1"/>
  <c r="S109" i="2"/>
  <c r="T109" i="2" s="1"/>
  <c r="V109" i="2" s="1"/>
  <c r="S24" i="2"/>
  <c r="T24" i="2" s="1"/>
  <c r="S28" i="2"/>
  <c r="T28" i="2" s="1"/>
  <c r="V28" i="2" s="1"/>
  <c r="S32" i="2"/>
  <c r="T32" i="2" s="1"/>
  <c r="S34" i="2"/>
  <c r="T34" i="2" s="1"/>
  <c r="V34" i="2" s="1"/>
  <c r="S35" i="2"/>
  <c r="T35" i="2" s="1"/>
  <c r="V35" i="2" s="1"/>
  <c r="R37" i="2"/>
  <c r="S38" i="2"/>
  <c r="T38" i="2" s="1"/>
  <c r="V38" i="2" s="1"/>
  <c r="S42" i="2"/>
  <c r="T42" i="2" s="1"/>
  <c r="S46" i="2"/>
  <c r="T46" i="2" s="1"/>
  <c r="V46" i="2" s="1"/>
  <c r="S54" i="2"/>
  <c r="T54" i="2" s="1"/>
  <c r="V54" i="2" s="1"/>
  <c r="R55" i="2"/>
  <c r="S55" i="2"/>
  <c r="T55" i="2" s="1"/>
  <c r="R59" i="2"/>
  <c r="S59" i="2"/>
  <c r="T59" i="2" s="1"/>
  <c r="S63" i="2"/>
  <c r="T63" i="2" s="1"/>
  <c r="R67" i="2"/>
  <c r="S67" i="2"/>
  <c r="T67" i="2" s="1"/>
  <c r="V67" i="2" s="1"/>
  <c r="R71" i="2"/>
  <c r="S71" i="2"/>
  <c r="T71" i="2" s="1"/>
  <c r="S75" i="2"/>
  <c r="T75" i="2" s="1"/>
  <c r="S79" i="2"/>
  <c r="T79" i="2" s="1"/>
  <c r="R83" i="2"/>
  <c r="S83" i="2"/>
  <c r="T83" i="2" s="1"/>
  <c r="V83" i="2" s="1"/>
  <c r="R87" i="2"/>
  <c r="S87" i="2"/>
  <c r="T87" i="2" s="1"/>
  <c r="S91" i="2"/>
  <c r="T91" i="2" s="1"/>
  <c r="V91" i="2" s="1"/>
  <c r="R95" i="2"/>
  <c r="R99" i="2"/>
  <c r="R103" i="2"/>
  <c r="R107" i="2"/>
  <c r="R91" i="2"/>
  <c r="S19" i="2"/>
  <c r="T19" i="2" s="1"/>
  <c r="R75" i="2"/>
  <c r="R79" i="2"/>
  <c r="R29" i="2"/>
  <c r="R33" i="2"/>
  <c r="S102" i="2"/>
  <c r="T102" i="2" s="1"/>
  <c r="V102" i="2" s="1"/>
  <c r="S98" i="2"/>
  <c r="T98" i="2" s="1"/>
  <c r="S94" i="2"/>
  <c r="T94" i="2" s="1"/>
  <c r="S90" i="2"/>
  <c r="T90" i="2" s="1"/>
  <c r="S86" i="2"/>
  <c r="T86" i="2" s="1"/>
  <c r="S82" i="2"/>
  <c r="T82" i="2" s="1"/>
  <c r="R18" i="2"/>
  <c r="M113" i="2"/>
  <c r="H113" i="2"/>
  <c r="R22" i="2"/>
  <c r="S21" i="2"/>
  <c r="T21" i="2" s="1"/>
  <c r="V21" i="2" s="1"/>
  <c r="R112" i="2"/>
  <c r="R19" i="2"/>
  <c r="L113" i="2"/>
  <c r="R36" i="2"/>
  <c r="R42" i="2"/>
  <c r="R44" i="2"/>
  <c r="R46" i="2"/>
  <c r="R50" i="2"/>
  <c r="R52" i="2"/>
  <c r="R54" i="2"/>
  <c r="Q113" i="2"/>
  <c r="D9" i="2" s="1"/>
  <c r="R63" i="2"/>
  <c r="S78" i="2"/>
  <c r="T78" i="2" s="1"/>
  <c r="S74" i="2"/>
  <c r="T74" i="2" s="1"/>
  <c r="S70" i="2"/>
  <c r="T70" i="2" s="1"/>
  <c r="V70" i="2" s="1"/>
  <c r="S66" i="2"/>
  <c r="T66" i="2" s="1"/>
  <c r="S62" i="2"/>
  <c r="T62" i="2" s="1"/>
  <c r="S58" i="2"/>
  <c r="T58" i="2" s="1"/>
  <c r="O113" i="2"/>
  <c r="R25" i="2"/>
  <c r="S39" i="2"/>
  <c r="T39" i="2" s="1"/>
  <c r="V39" i="2" s="1"/>
  <c r="S43" i="2"/>
  <c r="T43" i="2" s="1"/>
  <c r="V43" i="2" s="1"/>
  <c r="S47" i="2"/>
  <c r="T47" i="2" s="1"/>
  <c r="S51" i="2"/>
  <c r="T51" i="2" s="1"/>
  <c r="V187" i="1"/>
  <c r="V188" i="1" s="1"/>
  <c r="AB183" i="1"/>
  <c r="J113" i="2"/>
  <c r="R20" i="2"/>
  <c r="N113" i="2"/>
  <c r="S20" i="2"/>
  <c r="T20" i="2" s="1"/>
  <c r="R26" i="2"/>
  <c r="R27" i="2"/>
  <c r="S27" i="2"/>
  <c r="T27" i="2" s="1"/>
  <c r="V27" i="2" s="1"/>
  <c r="R30" i="2"/>
  <c r="R31" i="2"/>
  <c r="S31" i="2"/>
  <c r="T31" i="2" s="1"/>
  <c r="V31" i="2" s="1"/>
  <c r="R34" i="2"/>
  <c r="S37" i="2"/>
  <c r="T37" i="2" s="1"/>
  <c r="V37" i="2" s="1"/>
  <c r="S44" i="2"/>
  <c r="T44" i="2" s="1"/>
  <c r="S45" i="2"/>
  <c r="T45" i="2" s="1"/>
  <c r="V45" i="2" s="1"/>
  <c r="S52" i="2"/>
  <c r="T52" i="2" s="1"/>
  <c r="R53" i="2"/>
  <c r="S53" i="2"/>
  <c r="T53" i="2" s="1"/>
  <c r="V53" i="2" s="1"/>
  <c r="R58" i="2"/>
  <c r="R62" i="2"/>
  <c r="R66" i="2"/>
  <c r="V69" i="2"/>
  <c r="R70" i="2"/>
  <c r="R74" i="2"/>
  <c r="R78" i="2"/>
  <c r="R82" i="2"/>
  <c r="R86" i="2"/>
  <c r="R90" i="2"/>
  <c r="R94" i="2"/>
  <c r="R98" i="2"/>
  <c r="R102" i="2"/>
  <c r="R106" i="2"/>
  <c r="K113" i="2"/>
  <c r="G113" i="2"/>
  <c r="R23" i="2"/>
  <c r="R35" i="2"/>
  <c r="R40" i="2"/>
  <c r="R48" i="2"/>
  <c r="S50" i="2"/>
  <c r="T50" i="2" s="1"/>
  <c r="R51" i="2"/>
  <c r="R57" i="2"/>
  <c r="R61" i="2"/>
  <c r="R65" i="2"/>
  <c r="R69" i="2"/>
  <c r="R73" i="2"/>
  <c r="R77" i="2"/>
  <c r="R81" i="2"/>
  <c r="R85" i="2"/>
  <c r="R89" i="2"/>
  <c r="R93" i="2"/>
  <c r="R97" i="2"/>
  <c r="R101" i="2"/>
  <c r="R105" i="2"/>
  <c r="R109" i="2"/>
  <c r="R111" i="2"/>
  <c r="S40" i="2"/>
  <c r="T40" i="2" s="1"/>
  <c r="R41" i="2"/>
  <c r="S41" i="2"/>
  <c r="T41" i="2" s="1"/>
  <c r="V41" i="2" s="1"/>
  <c r="S48" i="2"/>
  <c r="T48" i="2" s="1"/>
  <c r="V48" i="2" s="1"/>
  <c r="R49" i="2"/>
  <c r="S49" i="2"/>
  <c r="T49" i="2" s="1"/>
  <c r="V49" i="2" s="1"/>
  <c r="R56" i="2"/>
  <c r="R60" i="2"/>
  <c r="R64" i="2"/>
  <c r="R68" i="2"/>
  <c r="R72" i="2"/>
  <c r="R76" i="2"/>
  <c r="R80" i="2"/>
  <c r="R84" i="2"/>
  <c r="R88" i="2"/>
  <c r="R92" i="2"/>
  <c r="R96" i="2"/>
  <c r="R100" i="2"/>
  <c r="R104" i="2"/>
  <c r="R108" i="2"/>
  <c r="R110" i="2"/>
  <c r="S23" i="2"/>
  <c r="T23" i="2" s="1"/>
  <c r="R32" i="2"/>
  <c r="R39" i="2"/>
  <c r="R47" i="2"/>
  <c r="R38" i="2"/>
  <c r="R45" i="2"/>
  <c r="U189" i="1"/>
  <c r="Z189" i="1" s="1"/>
  <c r="P113" i="2"/>
  <c r="I113" i="2"/>
  <c r="Z186" i="1"/>
  <c r="R21" i="2"/>
  <c r="R24" i="2"/>
  <c r="S26" i="2"/>
  <c r="T26" i="2" s="1"/>
  <c r="V26" i="2" s="1"/>
  <c r="R43" i="2"/>
  <c r="U187" i="1"/>
  <c r="S22" i="2"/>
  <c r="T22" i="2" s="1"/>
  <c r="V22" i="2" s="1"/>
  <c r="R28" i="2"/>
  <c r="S30" i="2"/>
  <c r="T30" i="2" s="1"/>
  <c r="V30" i="2" s="1"/>
  <c r="S25" i="2"/>
  <c r="T25" i="2" s="1"/>
  <c r="S29" i="2"/>
  <c r="T29" i="2" s="1"/>
  <c r="S33" i="2"/>
  <c r="T33" i="2" s="1"/>
  <c r="Z187" i="1" l="1"/>
  <c r="V52" i="2"/>
  <c r="V97" i="2"/>
  <c r="V73" i="2"/>
  <c r="V57" i="2"/>
  <c r="V33" i="2"/>
  <c r="V29" i="2"/>
  <c r="V25" i="2"/>
  <c r="V111" i="2"/>
  <c r="V95" i="2"/>
  <c r="V92" i="2"/>
  <c r="V60" i="2"/>
  <c r="V42" i="2"/>
  <c r="V108" i="2"/>
  <c r="V87" i="2"/>
  <c r="V71" i="2"/>
  <c r="V55" i="2"/>
  <c r="V86" i="2"/>
  <c r="V44" i="2"/>
  <c r="V107" i="2"/>
  <c r="V98" i="2"/>
  <c r="V90" i="2"/>
  <c r="V78" i="2"/>
  <c r="V66" i="2"/>
  <c r="V40" i="2"/>
  <c r="V51" i="2"/>
  <c r="V79" i="2"/>
  <c r="V63" i="2"/>
  <c r="V58" i="2"/>
  <c r="V47" i="2"/>
  <c r="V32" i="2"/>
  <c r="V99" i="2"/>
  <c r="V24" i="2"/>
  <c r="V110" i="2"/>
  <c r="V75" i="2"/>
  <c r="V59" i="2"/>
  <c r="V112" i="2"/>
  <c r="V94" i="2"/>
  <c r="V82" i="2"/>
  <c r="V74" i="2"/>
  <c r="V62" i="2"/>
  <c r="V50" i="2"/>
  <c r="V36" i="2"/>
  <c r="V20" i="2"/>
  <c r="V19" i="2"/>
  <c r="V23" i="2"/>
  <c r="T118" i="2"/>
  <c r="Q114" i="2"/>
  <c r="D10" i="2"/>
  <c r="D11" i="2" s="1"/>
  <c r="C9" i="2"/>
  <c r="F9" i="2" s="1"/>
  <c r="S118" i="2"/>
  <c r="S119" i="2"/>
  <c r="T119" i="2" s="1"/>
  <c r="R113" i="2"/>
  <c r="U188" i="1"/>
  <c r="S113" i="2"/>
  <c r="T113" i="2" s="1"/>
  <c r="V205" i="2" s="1"/>
  <c r="T120" i="2" l="1"/>
  <c r="P114" i="2"/>
  <c r="C12" i="2"/>
  <c r="F12" i="2" s="1"/>
  <c r="C10" i="2"/>
  <c r="F10" i="2" s="1"/>
  <c r="S120" i="2"/>
  <c r="U190" i="1"/>
  <c r="Z188" i="1"/>
  <c r="Z190" i="1" s="1"/>
  <c r="S114" i="2"/>
  <c r="C11" i="2" l="1"/>
  <c r="C13" i="2" l="1"/>
  <c r="F11" i="2"/>
  <c r="F13" i="2" s="1"/>
</calcChain>
</file>

<file path=xl/sharedStrings.xml><?xml version="1.0" encoding="utf-8"?>
<sst xmlns="http://schemas.openxmlformats.org/spreadsheetml/2006/main" count="280" uniqueCount="206">
  <si>
    <t>LOAD_ID</t>
  </si>
  <si>
    <t>MST_BL_NO</t>
  </si>
  <si>
    <t>BL_NO</t>
  </si>
  <si>
    <t>CARRIER_CODE</t>
  </si>
  <si>
    <t>ACTUAL_CARRIER_FREIGHT</t>
  </si>
  <si>
    <t>TOTAL_FREIGHT</t>
  </si>
  <si>
    <t>ADJUST_DISCHARGE</t>
  </si>
  <si>
    <t>RECHARGE_RETURN</t>
  </si>
  <si>
    <t>RETURN_RETURN</t>
  </si>
  <si>
    <t>ADJUST_RETURN</t>
  </si>
  <si>
    <t>LABOR</t>
  </si>
  <si>
    <t>EXTRA_SHIP_COST</t>
  </si>
  <si>
    <t>HIGHWAY_FEE</t>
  </si>
  <si>
    <t>TRANSPORT_MODE</t>
  </si>
  <si>
    <t>SHIP_FROM_NAME</t>
  </si>
  <si>
    <t>SHIP_FROM_CITY</t>
  </si>
  <si>
    <t>SHIP_FROM_ST</t>
  </si>
  <si>
    <t>SHIP_FROM_ZIP</t>
  </si>
  <si>
    <t>SHIP_TO_NAME</t>
  </si>
  <si>
    <t>SHIP_TO_CITY</t>
  </si>
  <si>
    <t>SHIP_TO_ST</t>
  </si>
  <si>
    <t>SHIP_TO_ZIP</t>
  </si>
  <si>
    <t>RATE_CD</t>
  </si>
  <si>
    <t>STOP</t>
  </si>
  <si>
    <t>SALES_ORDER_VALUE</t>
  </si>
  <si>
    <t>FLETE_Y_EXTRA</t>
  </si>
  <si>
    <t>MANIOBRA_Y_EXTRA</t>
  </si>
  <si>
    <t>%</t>
  </si>
  <si>
    <t xml:space="preserve">Flete </t>
  </si>
  <si>
    <t xml:space="preserve">Cargo extra </t>
  </si>
  <si>
    <t xml:space="preserve">Maniobra y Flete </t>
  </si>
  <si>
    <t>Subtotal</t>
  </si>
  <si>
    <t>IVA</t>
  </si>
  <si>
    <t>Total</t>
  </si>
  <si>
    <t xml:space="preserve">4% Retenciòn </t>
  </si>
  <si>
    <t xml:space="preserve">Gran Total </t>
  </si>
  <si>
    <t xml:space="preserve">FOLIO </t>
  </si>
  <si>
    <t>(Statement No.) 2016_</t>
  </si>
  <si>
    <t>LOAD</t>
  </si>
  <si>
    <t>LOAD  DATE</t>
  </si>
  <si>
    <t>SHIP TO NAME</t>
  </si>
  <si>
    <t>SHIP TO CITY</t>
  </si>
  <si>
    <t>SHIP  TO  ST</t>
  </si>
  <si>
    <t>TRUCK TYPE</t>
  </si>
  <si>
    <t>BASE COST</t>
  </si>
  <si>
    <t>ADJUS DISCHARGE</t>
  </si>
  <si>
    <t>RECHARGE COST</t>
  </si>
  <si>
    <t>RETURN COST</t>
  </si>
  <si>
    <t>ADJUST CHARGE</t>
  </si>
  <si>
    <t>LABOR COST</t>
  </si>
  <si>
    <t>EXTRA SHIP COST</t>
  </si>
  <si>
    <t>HIGHWAY FEE</t>
  </si>
  <si>
    <t>SALES  ORDER  VALUE</t>
  </si>
  <si>
    <t>TOTAL FLETE</t>
  </si>
  <si>
    <t>ADICIONAL</t>
  </si>
  <si>
    <t xml:space="preserve"> TOTAL ACCESORIOS</t>
  </si>
  <si>
    <t>TOTAL</t>
  </si>
  <si>
    <t>% TOTAL   FLETE  / SALES</t>
  </si>
  <si>
    <t>% CUBICAJE</t>
  </si>
  <si>
    <t xml:space="preserve">MONTO </t>
  </si>
  <si>
    <t>FLETE NETO  (A-B)</t>
  </si>
  <si>
    <t>ACCESORIOS (C ~ H)</t>
  </si>
  <si>
    <t>CAST</t>
  </si>
  <si>
    <t>Transportes Castores de Baja California, S.A. de C.V.</t>
  </si>
  <si>
    <t>TRANSPORTES CASTORES DE CAJA CALIFORNIA, S.A. DE C.V.</t>
  </si>
  <si>
    <t>JEMA</t>
  </si>
  <si>
    <t>Transportes Logisticos Jema 2000, S.A. de C.V.</t>
  </si>
  <si>
    <t>TRANSPORTES LOGISTICOS JEMA 2000, S.A. DE C.V.</t>
  </si>
  <si>
    <t>LINE</t>
  </si>
  <si>
    <t>Lineas Unidas Zacatecanas, S.A. de C.V.</t>
  </si>
  <si>
    <t>LINEAS UNIDAS ZACATECANAS, S.A. DE C.V.</t>
  </si>
  <si>
    <t>MURI</t>
  </si>
  <si>
    <t>Mudanzas Rivera, S.A. de C.V.</t>
  </si>
  <si>
    <t>MUDANZAS RIVERA, S.A. DE C.V.</t>
  </si>
  <si>
    <t>PANT</t>
  </si>
  <si>
    <t>Pantrans, S.A. de C.V.</t>
  </si>
  <si>
    <t>PANTRANS, S.A. DE C.V.</t>
  </si>
  <si>
    <t>SIC2</t>
  </si>
  <si>
    <t>Mudanzas TDR, S.A. de C.V.</t>
  </si>
  <si>
    <t>MUDANZAS TDR, S.A. DE C.V.</t>
  </si>
  <si>
    <t>SUVI</t>
  </si>
  <si>
    <t>Transportes Suvi, S.A. de C.V.</t>
  </si>
  <si>
    <t>TRANSPORTES SUVI, S.A. DE C.V.</t>
  </si>
  <si>
    <t>TAMA</t>
  </si>
  <si>
    <t>Transportes Internacionales Tamaulipecos, S.A. de C.V.</t>
  </si>
  <si>
    <t>TRANSPORTES INTERNACIONALES TAMAULIPECOS, S.A. DE C.V.</t>
  </si>
  <si>
    <t>TSOS</t>
  </si>
  <si>
    <t>Transporte Servicio Oriental, S.A. de C.V.</t>
  </si>
  <si>
    <t>TRANSPORTE SERVICIO ORIENTAL, S.A. DE C.V.</t>
  </si>
  <si>
    <t>TTTM</t>
  </si>
  <si>
    <t>Transportacion Tejeda Martinez, S.A. de C.V.</t>
  </si>
  <si>
    <t>TRANSPORTACION TEJEDA MARTINEZ, S.A. DE C.V.</t>
  </si>
  <si>
    <t>TREB</t>
  </si>
  <si>
    <t>Trebol Logistica, S.A. de C.V.</t>
  </si>
  <si>
    <t>TREBOL LOGISTICA, S.A. DE C.V.</t>
  </si>
  <si>
    <t>AUTG</t>
  </si>
  <si>
    <t>Autotransportes de carga Tres Guerras</t>
  </si>
  <si>
    <t>AUTOTRANSPORTES DE CARGA TRES GUERRAS</t>
  </si>
  <si>
    <t>BRAG</t>
  </si>
  <si>
    <t>Transportes Brago, S.A. de C.V.</t>
  </si>
  <si>
    <t>TRANSPORTES BRAGO, S.A. DE C.V.</t>
  </si>
  <si>
    <t>EASO</t>
  </si>
  <si>
    <t>FLMO</t>
  </si>
  <si>
    <t>Traslados Industriales Modernos, S.A. de C.V.</t>
  </si>
  <si>
    <t>TRASLADOS INDUSTRIALES MODERNOS, S.A. DE C.V.</t>
  </si>
  <si>
    <t>FRAN</t>
  </si>
  <si>
    <t>Franco Logistica, S. de R.L. de C.V.</t>
  </si>
  <si>
    <t>FRANCO LOGISTICA, S. DE R.L. DE C.V.</t>
  </si>
  <si>
    <t>GRUP</t>
  </si>
  <si>
    <t>Grupo Logistico Riadden, S.A. de C.V.</t>
  </si>
  <si>
    <t>GRUPO LOGISTICO RIADDEN, S.A. DE C.V.</t>
  </si>
  <si>
    <t>LLYD</t>
  </si>
  <si>
    <t>Transportes Lobos Logistica y Distribucion, S.A. de C.V.</t>
  </si>
  <si>
    <t>TRANSPORTES LOBOS LOGISTICA Y DISTRIBUCION, S.A. DE C.V.</t>
  </si>
  <si>
    <t>LOGI</t>
  </si>
  <si>
    <t>Logistica del Mayab, S.A. de C.V.</t>
  </si>
  <si>
    <t>LOGISTICA DEL MAYAB, S.A. DE C.V.</t>
  </si>
  <si>
    <t>METR</t>
  </si>
  <si>
    <t>Fletes Avella, S.A. de C.V.</t>
  </si>
  <si>
    <t>FLETES AVELLA, S.A. DE C.V.</t>
  </si>
  <si>
    <t>RIVE</t>
  </si>
  <si>
    <t>River Trucks, S.A. de C.V.</t>
  </si>
  <si>
    <t>RIVER TRUKCS, S.A. DE C.V.</t>
  </si>
  <si>
    <t>TIUS</t>
  </si>
  <si>
    <t>Transportes Industriales Unidos, S.A. de C.V.</t>
  </si>
  <si>
    <t>TRANSPORTE INDUSTRIALES UNIDOS, S.A. DE .C.V.</t>
  </si>
  <si>
    <t>TUMS</t>
  </si>
  <si>
    <t>Tum Transportistas Unidos Mexicanos Division Norte, S.A. de C.V.</t>
  </si>
  <si>
    <t>TUM TRANSPORTISTAS UNIDOS MEXICANOS DIVISION NORTE, S.A. DE C.V.</t>
  </si>
  <si>
    <t>VITE</t>
  </si>
  <si>
    <t>Vitesse Opciones en Distribucion, S.A. de C.V.</t>
  </si>
  <si>
    <t>VITESSE OPCIONES EN DISTRIBUCION, S.A. DE C.V.</t>
  </si>
  <si>
    <t>LHLF</t>
  </si>
  <si>
    <t>LHF Transportes terrestres, S.A. de C.V.</t>
  </si>
  <si>
    <t>LHF TRANSPORTES TERRETRES, S.A. DE C.V.</t>
  </si>
  <si>
    <t>AEOR</t>
  </si>
  <si>
    <t>Autoexpress Oriente, S.A. de C.V.</t>
  </si>
  <si>
    <t>AUTOEXPRESS ORIENTE, S.A. DE C.V.</t>
  </si>
  <si>
    <t>CABR</t>
  </si>
  <si>
    <t>Transportes Cabral y Asociados, S.A. de C.V.</t>
  </si>
  <si>
    <t>TRANSPORTES CABRAL Y ASOCIADOS, S.A. DE C.V.</t>
  </si>
  <si>
    <t>XIHU</t>
  </si>
  <si>
    <t>Integradora de Servicio de Transportacion Xihutec, S.A. de C.V.</t>
  </si>
  <si>
    <t>INTEGRADORA DE SERVICIOS DE TRANSPORTACION XIHUTEC, S.A. DE C.V.</t>
  </si>
  <si>
    <t>MEXA</t>
  </si>
  <si>
    <t>TRANSPORTES MEX AMERI K, S.A. DE C.V.</t>
  </si>
  <si>
    <t>PINE</t>
  </si>
  <si>
    <t xml:space="preserve"> </t>
  </si>
  <si>
    <t>FAGI</t>
  </si>
  <si>
    <t>Transportes Fagian, S. A. de C. V.</t>
  </si>
  <si>
    <t>REGI</t>
  </si>
  <si>
    <t>GRUPO CAMIONERA REGIONAL, S.A. DE C.V.</t>
  </si>
  <si>
    <t>Grupo Camionera Regional, S. A. de C. V.</t>
  </si>
  <si>
    <t>SEPS</t>
  </si>
  <si>
    <t>PORT</t>
  </si>
  <si>
    <t>SOLR</t>
  </si>
  <si>
    <t>LLVE</t>
  </si>
  <si>
    <t>PORTEO GLOBAL, S.A. DE C.V.</t>
  </si>
  <si>
    <t>LOGISTICA Y SOLUCIONES ROAN S C</t>
  </si>
  <si>
    <t>LUIS LEYVA VELAZQUEZ</t>
  </si>
  <si>
    <t>SEPSA CUSTODIA DE VALORES, S.A. DE C.V.</t>
  </si>
  <si>
    <t>DYLKA DISTRIBUCIONES Y LOGISTI K S.A. DE C.V.</t>
  </si>
  <si>
    <t>DYLK</t>
  </si>
  <si>
    <t>PINEDA CHIMAL MARISOL</t>
  </si>
  <si>
    <t>MARIO DE LA ROSA GARCIA</t>
  </si>
  <si>
    <t>TMDL</t>
  </si>
  <si>
    <t>TRZU</t>
  </si>
  <si>
    <t>TRANSPORTES ZURIAGA S.A. DE C.V.</t>
  </si>
  <si>
    <t>TEPOTZOTLAN .EM Distribution Center</t>
  </si>
  <si>
    <t>TEPOTZOTLAN</t>
  </si>
  <si>
    <t>EM</t>
  </si>
  <si>
    <t>MEX</t>
  </si>
  <si>
    <t>SAMS CLUB</t>
  </si>
  <si>
    <t>CIUDAD DE MEXICO</t>
  </si>
  <si>
    <t>CDMX</t>
  </si>
  <si>
    <t>CEDIS B BODEGA AURRERA</t>
  </si>
  <si>
    <t>CUAUTITLAN</t>
  </si>
  <si>
    <t>MS-MS_54830</t>
  </si>
  <si>
    <t>NL</t>
  </si>
  <si>
    <t>CMT</t>
  </si>
  <si>
    <t>BC</t>
  </si>
  <si>
    <t>MUD</t>
  </si>
  <si>
    <t>TIJUANA</t>
  </si>
  <si>
    <t>VILLAHERMOSA</t>
  </si>
  <si>
    <t>TAB</t>
  </si>
  <si>
    <t>MONTERREY</t>
  </si>
  <si>
    <t>ZAPOPAN</t>
  </si>
  <si>
    <t>JAL</t>
  </si>
  <si>
    <t>TLAJOMULCO DE ZUNIGA</t>
  </si>
  <si>
    <t>MS-MS_45679</t>
  </si>
  <si>
    <t>PIPSA HUB SA DE CV</t>
  </si>
  <si>
    <t>MS-MS_45019</t>
  </si>
  <si>
    <t>AMERICA MOVIL MONTERREY (REGION 4)</t>
  </si>
  <si>
    <t>MS-MS_64650</t>
  </si>
  <si>
    <t>PROVEEDORA INDUSTRIAL PANAMERICANA. S.A. DE C</t>
  </si>
  <si>
    <t>AMERICA MOVIL (TIJUANA REGION 1)</t>
  </si>
  <si>
    <t>MS-MS_22610</t>
  </si>
  <si>
    <t>MANTENIMIENTOS Y REMODELACIONES DEL PACIFICO</t>
  </si>
  <si>
    <t>BAHIA DE BANDERAS</t>
  </si>
  <si>
    <t>NAY</t>
  </si>
  <si>
    <t>MS-MS_63732</t>
  </si>
  <si>
    <t>VAN</t>
  </si>
  <si>
    <t>TELE HOTEL. S.A. DE C.V.</t>
  </si>
  <si>
    <t>MS-MS_01140</t>
  </si>
  <si>
    <t>GRUPO BOXITO SA DE CV</t>
  </si>
  <si>
    <t>MS-MS_86150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</si>
</sst>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[Red]\-#,##0.00\ "/>
    <numFmt numFmtId="165" formatCode="_(&quot;$&quot;* #,##0.00_);_(&quot;$&quot;* \(#,##0.00\);_(&quot;$&quot;* &quot;-&quot;??_);_(@_)"/>
    <numFmt numFmtId="166" formatCode="#,##0.00_ ;\-#,##0.00\ "/>
  </numFmts>
  <fonts count="12" x14ac:knownFonts="1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3" tint="0.59999389629810485"/>
      <name val="Calibri"/>
      <family val="2"/>
      <scheme val="minor"/>
    </font>
    <font>
      <sz val="8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</cellStyleXfs>
  <cellXfs count="124">
    <xf numFmtId="0" fontId="0" fillId="0" borderId="0" xfId="0"/>
    <xf numFmtId="0" fontId="2" fillId="0" borderId="30" xfId="0" applyNumberFormat="1" applyFont="1" applyBorder="1"/>
    <xf numFmtId="0" fontId="2" fillId="0" borderId="31" xfId="0" applyFont="1" applyBorder="1"/>
    <xf numFmtId="164" fontId="2" fillId="0" borderId="31" xfId="0" applyNumberFormat="1" applyFont="1" applyBorder="1"/>
    <xf numFmtId="0" fontId="2" fillId="0" borderId="31" xfId="0" applyNumberFormat="1" applyFont="1" applyBorder="1"/>
    <xf numFmtId="10" fontId="2" fillId="0" borderId="0" xfId="0" applyNumberFormat="1" applyFont="1"/>
    <xf numFmtId="0" fontId="2" fillId="0" borderId="0" xfId="0" applyFont="1" applyBorder="1" applyAlignment="1">
      <alignment horizontal="left"/>
    </xf>
    <xf numFmtId="0" fontId="2" fillId="0" borderId="2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Continuous" wrapText="1"/>
    </xf>
    <xf numFmtId="0" fontId="4" fillId="0" borderId="0" xfId="0" applyFont="1" applyBorder="1" applyAlignment="1">
      <alignment horizontal="centerContinuous" wrapText="1"/>
    </xf>
    <xf numFmtId="0" fontId="5" fillId="0" borderId="0" xfId="0" applyFont="1" applyBorder="1" applyAlignment="1">
      <alignment horizontal="centerContinuous" wrapText="1"/>
    </xf>
    <xf numFmtId="0" fontId="5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 applyAlignment="1">
      <alignment horizontal="centerContinuous"/>
    </xf>
    <xf numFmtId="0" fontId="2" fillId="0" borderId="0" xfId="0" applyFont="1"/>
    <xf numFmtId="0" fontId="4" fillId="0" borderId="5" xfId="0" applyNumberFormat="1" applyFont="1" applyFill="1" applyBorder="1" applyAlignment="1">
      <alignment horizontal="center" vertical="center" wrapText="1"/>
    </xf>
    <xf numFmtId="0" fontId="6" fillId="5" borderId="11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2" fillId="0" borderId="12" xfId="0" applyNumberFormat="1" applyFont="1" applyFill="1" applyBorder="1" applyAlignment="1">
      <alignment horizontal="left"/>
    </xf>
    <xf numFmtId="15" fontId="2" fillId="0" borderId="13" xfId="0" applyNumberFormat="1" applyFont="1" applyFill="1" applyBorder="1" applyAlignment="1"/>
    <xf numFmtId="0" fontId="3" fillId="0" borderId="13" xfId="0" applyNumberFormat="1" applyFont="1" applyFill="1" applyBorder="1" applyAlignment="1"/>
    <xf numFmtId="4" fontId="3" fillId="0" borderId="13" xfId="1" applyNumberFormat="1" applyFont="1" applyFill="1" applyBorder="1" applyAlignment="1">
      <alignment horizontal="right"/>
    </xf>
    <xf numFmtId="10" fontId="2" fillId="0" borderId="14" xfId="3" applyNumberFormat="1" applyFont="1" applyFill="1" applyBorder="1" applyAlignment="1"/>
    <xf numFmtId="10" fontId="2" fillId="0" borderId="0" xfId="0" applyNumberFormat="1" applyFont="1" applyFill="1" applyBorder="1" applyAlignment="1">
      <alignment horizontal="center"/>
    </xf>
    <xf numFmtId="10" fontId="2" fillId="0" borderId="15" xfId="0" applyNumberFormat="1" applyFont="1" applyBorder="1" applyAlignment="1">
      <alignment horizontal="center"/>
    </xf>
    <xf numFmtId="0" fontId="2" fillId="0" borderId="0" xfId="0" applyFont="1" applyFill="1" applyBorder="1" applyAlignment="1"/>
    <xf numFmtId="0" fontId="2" fillId="0" borderId="16" xfId="0" applyNumberFormat="1" applyFont="1" applyFill="1" applyBorder="1" applyAlignment="1">
      <alignment horizontal="left"/>
    </xf>
    <xf numFmtId="0" fontId="3" fillId="0" borderId="17" xfId="0" applyNumberFormat="1" applyFont="1" applyFill="1" applyBorder="1" applyAlignment="1"/>
    <xf numFmtId="4" fontId="3" fillId="0" borderId="17" xfId="1" applyNumberFormat="1" applyFont="1" applyFill="1" applyBorder="1" applyAlignment="1">
      <alignment horizontal="right"/>
    </xf>
    <xf numFmtId="10" fontId="2" fillId="0" borderId="18" xfId="0" applyNumberFormat="1" applyFont="1" applyBorder="1" applyAlignment="1">
      <alignment horizontal="center"/>
    </xf>
    <xf numFmtId="0" fontId="2" fillId="0" borderId="16" xfId="0" applyNumberFormat="1" applyFont="1" applyBorder="1" applyAlignment="1">
      <alignment horizontal="left"/>
    </xf>
    <xf numFmtId="0" fontId="2" fillId="0" borderId="19" xfId="0" applyNumberFormat="1" applyFont="1" applyBorder="1" applyAlignment="1">
      <alignment horizontal="left"/>
    </xf>
    <xf numFmtId="0" fontId="3" fillId="0" borderId="20" xfId="0" applyNumberFormat="1" applyFont="1" applyFill="1" applyBorder="1" applyAlignment="1"/>
    <xf numFmtId="4" fontId="3" fillId="0" borderId="20" xfId="1" applyNumberFormat="1" applyFont="1" applyFill="1" applyBorder="1" applyAlignment="1">
      <alignment horizontal="right"/>
    </xf>
    <xf numFmtId="10" fontId="2" fillId="0" borderId="21" xfId="0" applyNumberFormat="1" applyFont="1" applyBorder="1" applyAlignment="1">
      <alignment horizontal="center"/>
    </xf>
    <xf numFmtId="4" fontId="7" fillId="0" borderId="23" xfId="1" applyNumberFormat="1" applyFont="1" applyFill="1" applyBorder="1" applyAlignment="1">
      <alignment horizontal="right"/>
    </xf>
    <xf numFmtId="4" fontId="4" fillId="0" borderId="22" xfId="1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44" fontId="2" fillId="0" borderId="0" xfId="0" applyNumberFormat="1" applyFont="1" applyFill="1"/>
    <xf numFmtId="0" fontId="4" fillId="0" borderId="0" xfId="0" applyFont="1" applyFill="1" applyBorder="1" applyAlignment="1">
      <alignment horizontal="centerContinuous"/>
    </xf>
    <xf numFmtId="0" fontId="2" fillId="0" borderId="0" xfId="0" applyFont="1" applyFill="1" applyBorder="1"/>
    <xf numFmtId="0" fontId="2" fillId="0" borderId="24" xfId="0" applyFont="1" applyBorder="1" applyAlignment="1">
      <alignment vertical="center"/>
    </xf>
    <xf numFmtId="0" fontId="4" fillId="0" borderId="25" xfId="0" applyFont="1" applyBorder="1"/>
    <xf numFmtId="0" fontId="4" fillId="0" borderId="26" xfId="0" applyFont="1" applyBorder="1" applyAlignment="1">
      <alignment horizontal="center"/>
    </xf>
    <xf numFmtId="0" fontId="4" fillId="0" borderId="23" xfId="0" applyFont="1" applyBorder="1" applyAlignment="1">
      <alignment horizontal="left" vertical="center"/>
    </xf>
    <xf numFmtId="165" fontId="4" fillId="0" borderId="9" xfId="1" applyFont="1" applyBorder="1"/>
    <xf numFmtId="10" fontId="4" fillId="0" borderId="26" xfId="3" applyNumberFormat="1" applyFont="1" applyBorder="1" applyAlignment="1">
      <alignment horizontal="center"/>
    </xf>
    <xf numFmtId="0" fontId="4" fillId="0" borderId="23" xfId="0" applyFont="1" applyBorder="1" applyAlignment="1">
      <alignment vertical="center"/>
    </xf>
    <xf numFmtId="10" fontId="4" fillId="0" borderId="10" xfId="3" applyNumberFormat="1" applyFont="1" applyBorder="1" applyAlignment="1">
      <alignment horizontal="center"/>
    </xf>
    <xf numFmtId="0" fontId="4" fillId="0" borderId="27" xfId="0" applyFont="1" applyFill="1" applyBorder="1"/>
    <xf numFmtId="165" fontId="4" fillId="0" borderId="28" xfId="0" applyNumberFormat="1" applyFont="1" applyBorder="1" applyAlignment="1">
      <alignment horizontal="center"/>
    </xf>
    <xf numFmtId="10" fontId="4" fillId="0" borderId="29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165" fontId="2" fillId="0" borderId="0" xfId="1" applyFont="1"/>
    <xf numFmtId="165" fontId="4" fillId="0" borderId="0" xfId="1" applyFont="1" applyFill="1" applyBorder="1" applyAlignment="1">
      <alignment horizontal="left"/>
    </xf>
    <xf numFmtId="165" fontId="4" fillId="0" borderId="0" xfId="1" applyFont="1" applyAlignment="1">
      <alignment horizontal="left"/>
    </xf>
    <xf numFmtId="0" fontId="2" fillId="0" borderId="0" xfId="0" applyFont="1" applyFill="1" applyAlignment="1">
      <alignment horizontal="center"/>
    </xf>
    <xf numFmtId="0" fontId="0" fillId="3" borderId="0" xfId="0" applyFill="1"/>
    <xf numFmtId="0" fontId="3" fillId="0" borderId="17" xfId="0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32" xfId="0" applyNumberFormat="1" applyFont="1" applyFill="1" applyBorder="1"/>
    <xf numFmtId="0" fontId="4" fillId="4" borderId="33" xfId="0" applyFont="1" applyFill="1" applyBorder="1"/>
    <xf numFmtId="4" fontId="4" fillId="4" borderId="33" xfId="0" applyNumberFormat="1" applyFont="1" applyFill="1" applyBorder="1"/>
    <xf numFmtId="0" fontId="4" fillId="4" borderId="33" xfId="0" applyNumberFormat="1" applyFont="1" applyFill="1" applyBorder="1"/>
    <xf numFmtId="165" fontId="4" fillId="4" borderId="33" xfId="1" applyFont="1" applyFill="1" applyBorder="1"/>
    <xf numFmtId="0" fontId="2" fillId="0" borderId="2" xfId="0" applyNumberFormat="1" applyFont="1" applyBorder="1"/>
    <xf numFmtId="4" fontId="2" fillId="0" borderId="2" xfId="0" applyNumberFormat="1" applyFont="1" applyBorder="1"/>
    <xf numFmtId="0" fontId="2" fillId="0" borderId="34" xfId="0" applyFont="1" applyBorder="1"/>
    <xf numFmtId="0" fontId="2" fillId="0" borderId="35" xfId="0" applyFont="1" applyBorder="1"/>
    <xf numFmtId="0" fontId="2" fillId="0" borderId="35" xfId="0" applyNumberFormat="1" applyFont="1" applyBorder="1"/>
    <xf numFmtId="0" fontId="2" fillId="0" borderId="36" xfId="0" applyNumberFormat="1" applyFont="1" applyBorder="1"/>
    <xf numFmtId="4" fontId="2" fillId="0" borderId="36" xfId="0" applyNumberFormat="1" applyFont="1" applyBorder="1"/>
    <xf numFmtId="10" fontId="2" fillId="0" borderId="37" xfId="0" applyNumberFormat="1" applyFont="1" applyFill="1" applyBorder="1"/>
    <xf numFmtId="0" fontId="2" fillId="0" borderId="0" xfId="0" applyNumberFormat="1" applyFont="1" applyBorder="1"/>
    <xf numFmtId="4" fontId="2" fillId="0" borderId="0" xfId="0" applyNumberFormat="1" applyFont="1" applyBorder="1"/>
    <xf numFmtId="0" fontId="2" fillId="0" borderId="1" xfId="0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4" fontId="2" fillId="0" borderId="4" xfId="0" applyNumberFormat="1" applyFont="1" applyBorder="1"/>
    <xf numFmtId="10" fontId="2" fillId="0" borderId="38" xfId="0" applyNumberFormat="1" applyFont="1" applyFill="1" applyBorder="1"/>
    <xf numFmtId="0" fontId="2" fillId="0" borderId="4" xfId="0" applyFont="1" applyBorder="1"/>
    <xf numFmtId="166" fontId="2" fillId="0" borderId="0" xfId="0" applyNumberFormat="1" applyFont="1" applyBorder="1" applyAlignment="1"/>
    <xf numFmtId="166" fontId="2" fillId="0" borderId="0" xfId="0" applyNumberFormat="1" applyFont="1" applyBorder="1" applyAlignment="1">
      <alignment horizontal="left"/>
    </xf>
    <xf numFmtId="166" fontId="2" fillId="0" borderId="5" xfId="0" applyNumberFormat="1" applyFont="1" applyBorder="1" applyAlignment="1"/>
    <xf numFmtId="0" fontId="2" fillId="0" borderId="6" xfId="0" applyFont="1" applyBorder="1"/>
    <xf numFmtId="166" fontId="2" fillId="0" borderId="7" xfId="0" applyNumberFormat="1" applyFont="1" applyBorder="1" applyAlignment="1"/>
    <xf numFmtId="166" fontId="2" fillId="0" borderId="7" xfId="0" applyNumberFormat="1" applyFont="1" applyBorder="1" applyAlignment="1">
      <alignment horizontal="left"/>
    </xf>
    <xf numFmtId="166" fontId="2" fillId="0" borderId="8" xfId="0" applyNumberFormat="1" applyFont="1" applyBorder="1" applyAlignment="1"/>
    <xf numFmtId="10" fontId="2" fillId="0" borderId="39" xfId="0" applyNumberFormat="1" applyFont="1" applyFill="1" applyBorder="1"/>
    <xf numFmtId="10" fontId="2" fillId="0" borderId="0" xfId="0" applyNumberFormat="1" applyFont="1" applyFill="1" applyBorder="1"/>
    <xf numFmtId="8" fontId="2" fillId="0" borderId="0" xfId="0" applyNumberFormat="1" applyFont="1" applyBorder="1"/>
    <xf numFmtId="165" fontId="2" fillId="0" borderId="0" xfId="1" applyFont="1" applyBorder="1"/>
    <xf numFmtId="0" fontId="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4" fontId="2" fillId="0" borderId="0" xfId="0" applyNumberFormat="1" applyFont="1" applyBorder="1" applyAlignment="1">
      <alignment horizontal="left"/>
    </xf>
    <xf numFmtId="165" fontId="4" fillId="0" borderId="2" xfId="1" applyFont="1" applyFill="1" applyBorder="1" applyAlignment="1">
      <alignment horizontal="left"/>
    </xf>
    <xf numFmtId="165" fontId="4" fillId="0" borderId="2" xfId="1" applyFont="1" applyBorder="1" applyAlignment="1">
      <alignment horizontal="left"/>
    </xf>
    <xf numFmtId="165" fontId="4" fillId="0" borderId="3" xfId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6" borderId="9" xfId="0" applyNumberFormat="1" applyFont="1" applyFill="1" applyBorder="1" applyAlignment="1">
      <alignment horizontal="center" vertical="center" wrapText="1"/>
    </xf>
    <xf numFmtId="0" fontId="9" fillId="6" borderId="10" xfId="0" applyNumberFormat="1" applyFont="1" applyFill="1" applyBorder="1" applyAlignment="1">
      <alignment horizontal="center" vertical="center" wrapText="1"/>
    </xf>
    <xf numFmtId="0" fontId="10" fillId="0" borderId="0" xfId="0" applyFont="1" applyBorder="1"/>
    <xf numFmtId="0" fontId="2" fillId="0" borderId="30" xfId="4" applyNumberFormat="1" applyFont="1" applyBorder="1"/>
    <xf numFmtId="0" fontId="2" fillId="0" borderId="31" xfId="4" applyFont="1" applyBorder="1"/>
    <xf numFmtId="164" fontId="2" fillId="0" borderId="31" xfId="4" applyNumberFormat="1" applyFont="1" applyBorder="1"/>
    <xf numFmtId="0" fontId="2" fillId="0" borderId="31" xfId="4" applyNumberFormat="1" applyFont="1" applyBorder="1"/>
    <xf numFmtId="0" fontId="2" fillId="0" borderId="31" xfId="4" applyNumberFormat="1" applyFont="1" applyBorder="1" applyAlignment="1">
      <alignment horizontal="center"/>
    </xf>
    <xf numFmtId="43" fontId="2" fillId="0" borderId="31" xfId="5" applyFont="1" applyBorder="1"/>
    <xf numFmtId="10" fontId="2" fillId="0" borderId="0" xfId="4" applyNumberFormat="1" applyFont="1"/>
    <xf numFmtId="14" fontId="3" fillId="0" borderId="0" xfId="4" applyNumberFormat="1" applyFont="1"/>
    <xf numFmtId="0" fontId="3" fillId="0" borderId="0" xfId="4" applyFont="1"/>
    <xf numFmtId="0" fontId="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</cellXfs>
  <cellStyles count="6">
    <cellStyle name="Comma 4" xfId="5"/>
    <cellStyle name="Moneda" xfId="1" builtinId="4"/>
    <cellStyle name="Normal" xfId="0" builtinId="0"/>
    <cellStyle name="Normal 2" xfId="2"/>
    <cellStyle name="Normal 4" xfId="4"/>
    <cellStyle name="Porcentaje" xfId="3" builtinId="5"/>
  </cellStyles>
  <dxfs count="16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AA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68036</xdr:colOff>
      <xdr:row>0</xdr:row>
      <xdr:rowOff>0</xdr:rowOff>
    </xdr:from>
    <xdr:to>
      <xdr:col>3</xdr:col>
      <xdr:colOff>870857</xdr:colOff>
      <xdr:row>5</xdr:row>
      <xdr:rowOff>27215</xdr:rowOff>
    </xdr:to>
    <xdr:pic>
      <xdr:nvPicPr>
        <xdr:cNvPr id="3" name="Picture 1" descr="cid:image005.png@01D2AD58.1F3B41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36" y="0"/>
          <a:ext cx="3864428" cy="816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ARCHIVOS%20MIKE/2016/FECHAS/06%20JUNIO/FECHAS%202016%2006%20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</sheetNames>
    <sheetDataSet>
      <sheetData sheetId="0">
        <row r="1">
          <cell r="A1">
            <v>0</v>
          </cell>
          <cell r="B1">
            <v>0</v>
          </cell>
        </row>
        <row r="2">
          <cell r="A2" t="str">
            <v>LOAD</v>
          </cell>
          <cell r="B2" t="str">
            <v>SHIP_DATE</v>
          </cell>
        </row>
        <row r="3">
          <cell r="A3">
            <v>7740438</v>
          </cell>
          <cell r="B3">
            <v>42398</v>
          </cell>
        </row>
        <row r="4">
          <cell r="A4">
            <v>7738850</v>
          </cell>
          <cell r="B4">
            <v>42402</v>
          </cell>
        </row>
        <row r="5">
          <cell r="A5">
            <v>7738825</v>
          </cell>
          <cell r="B5">
            <v>42402</v>
          </cell>
        </row>
        <row r="6">
          <cell r="A6">
            <v>7743321</v>
          </cell>
          <cell r="B6">
            <v>42403</v>
          </cell>
        </row>
        <row r="7">
          <cell r="A7">
            <v>7743300</v>
          </cell>
          <cell r="B7">
            <v>42403</v>
          </cell>
        </row>
        <row r="8">
          <cell r="A8">
            <v>7744843</v>
          </cell>
          <cell r="B8">
            <v>42404</v>
          </cell>
        </row>
        <row r="9">
          <cell r="A9">
            <v>7746160</v>
          </cell>
          <cell r="B9">
            <v>42405</v>
          </cell>
        </row>
        <row r="10">
          <cell r="A10">
            <v>7746276</v>
          </cell>
          <cell r="B10">
            <v>42405</v>
          </cell>
        </row>
        <row r="11">
          <cell r="A11">
            <v>7749830</v>
          </cell>
          <cell r="B11">
            <v>42409</v>
          </cell>
        </row>
        <row r="12">
          <cell r="A12">
            <v>7749886</v>
          </cell>
          <cell r="B12">
            <v>42409</v>
          </cell>
        </row>
        <row r="13">
          <cell r="A13">
            <v>7751577</v>
          </cell>
          <cell r="B13">
            <v>42410</v>
          </cell>
        </row>
        <row r="14">
          <cell r="A14">
            <v>7751506</v>
          </cell>
          <cell r="B14">
            <v>42410</v>
          </cell>
        </row>
        <row r="15">
          <cell r="A15">
            <v>7753564</v>
          </cell>
          <cell r="B15">
            <v>42411</v>
          </cell>
        </row>
        <row r="16">
          <cell r="A16">
            <v>7755338</v>
          </cell>
          <cell r="B16">
            <v>42412</v>
          </cell>
        </row>
        <row r="17">
          <cell r="A17">
            <v>7753626</v>
          </cell>
          <cell r="B17">
            <v>42412</v>
          </cell>
        </row>
        <row r="18">
          <cell r="A18">
            <v>7755251</v>
          </cell>
          <cell r="B18">
            <v>42412</v>
          </cell>
        </row>
        <row r="19">
          <cell r="A19">
            <v>7747092</v>
          </cell>
          <cell r="B19">
            <v>42412</v>
          </cell>
        </row>
        <row r="20">
          <cell r="A20">
            <v>7756957</v>
          </cell>
          <cell r="B20">
            <v>42415</v>
          </cell>
        </row>
        <row r="21">
          <cell r="A21">
            <v>7756931</v>
          </cell>
          <cell r="B21">
            <v>42415</v>
          </cell>
        </row>
        <row r="22">
          <cell r="A22">
            <v>7759397</v>
          </cell>
          <cell r="B22">
            <v>42416</v>
          </cell>
        </row>
        <row r="23">
          <cell r="A23">
            <v>7759425</v>
          </cell>
          <cell r="B23">
            <v>42416</v>
          </cell>
        </row>
        <row r="24">
          <cell r="A24">
            <v>7761417</v>
          </cell>
          <cell r="B24">
            <v>42417</v>
          </cell>
        </row>
        <row r="25">
          <cell r="A25">
            <v>7761305</v>
          </cell>
          <cell r="B25">
            <v>42417</v>
          </cell>
        </row>
        <row r="26">
          <cell r="A26">
            <v>7764149</v>
          </cell>
          <cell r="B26">
            <v>42418</v>
          </cell>
        </row>
        <row r="27">
          <cell r="A27">
            <v>7764141</v>
          </cell>
          <cell r="B27">
            <v>42418</v>
          </cell>
        </row>
        <row r="28">
          <cell r="A28">
            <v>7765909</v>
          </cell>
          <cell r="B28">
            <v>42419</v>
          </cell>
        </row>
        <row r="29">
          <cell r="A29">
            <v>7765910</v>
          </cell>
          <cell r="B29">
            <v>42419</v>
          </cell>
        </row>
        <row r="30">
          <cell r="A30">
            <v>7767973</v>
          </cell>
          <cell r="B30">
            <v>42422</v>
          </cell>
        </row>
        <row r="31">
          <cell r="A31">
            <v>7767853</v>
          </cell>
          <cell r="B31">
            <v>42422</v>
          </cell>
        </row>
        <row r="32">
          <cell r="A32">
            <v>7770847</v>
          </cell>
          <cell r="B32">
            <v>42423</v>
          </cell>
        </row>
        <row r="33">
          <cell r="A33">
            <v>7770813</v>
          </cell>
          <cell r="B33">
            <v>42423</v>
          </cell>
        </row>
        <row r="34">
          <cell r="A34">
            <v>7773156</v>
          </cell>
          <cell r="B34">
            <v>42424</v>
          </cell>
        </row>
        <row r="35">
          <cell r="A35">
            <v>7781728</v>
          </cell>
          <cell r="B35">
            <v>42430</v>
          </cell>
        </row>
        <row r="36">
          <cell r="A36">
            <v>7782175</v>
          </cell>
          <cell r="B36">
            <v>42430</v>
          </cell>
        </row>
        <row r="37">
          <cell r="A37">
            <v>7783519</v>
          </cell>
          <cell r="B37">
            <v>42431</v>
          </cell>
        </row>
        <row r="38">
          <cell r="A38">
            <v>7786620</v>
          </cell>
          <cell r="B38">
            <v>42432</v>
          </cell>
        </row>
        <row r="39">
          <cell r="A39">
            <v>7786586</v>
          </cell>
          <cell r="B39">
            <v>42432</v>
          </cell>
        </row>
        <row r="40">
          <cell r="A40">
            <v>7785246</v>
          </cell>
          <cell r="B40">
            <v>42432</v>
          </cell>
        </row>
        <row r="41">
          <cell r="A41">
            <v>7786622</v>
          </cell>
          <cell r="B41">
            <v>42433</v>
          </cell>
        </row>
        <row r="42">
          <cell r="A42">
            <v>7788995</v>
          </cell>
          <cell r="B42">
            <v>42436</v>
          </cell>
        </row>
        <row r="43">
          <cell r="A43">
            <v>7788460</v>
          </cell>
          <cell r="B43">
            <v>42436</v>
          </cell>
        </row>
        <row r="44">
          <cell r="A44">
            <v>7790471</v>
          </cell>
          <cell r="B44">
            <v>42437</v>
          </cell>
        </row>
        <row r="45">
          <cell r="A45">
            <v>7790490</v>
          </cell>
          <cell r="B45">
            <v>42437</v>
          </cell>
        </row>
        <row r="46">
          <cell r="A46">
            <v>7793136</v>
          </cell>
          <cell r="B46">
            <v>42438</v>
          </cell>
        </row>
        <row r="47">
          <cell r="A47">
            <v>7793134</v>
          </cell>
          <cell r="B47">
            <v>42438</v>
          </cell>
        </row>
        <row r="48">
          <cell r="A48">
            <v>7792964</v>
          </cell>
          <cell r="B48">
            <v>42439</v>
          </cell>
        </row>
        <row r="49">
          <cell r="A49">
            <v>7792965</v>
          </cell>
          <cell r="B49">
            <v>42439</v>
          </cell>
        </row>
        <row r="50">
          <cell r="A50">
            <v>7792966</v>
          </cell>
          <cell r="B50">
            <v>42439</v>
          </cell>
        </row>
        <row r="51">
          <cell r="A51">
            <v>7795134</v>
          </cell>
          <cell r="B51">
            <v>42439</v>
          </cell>
        </row>
        <row r="52">
          <cell r="A52">
            <v>7795133</v>
          </cell>
          <cell r="B52">
            <v>42439</v>
          </cell>
        </row>
        <row r="53">
          <cell r="A53">
            <v>7789081</v>
          </cell>
          <cell r="B53">
            <v>42440</v>
          </cell>
        </row>
        <row r="54">
          <cell r="A54">
            <v>7795830</v>
          </cell>
          <cell r="B54">
            <v>42440</v>
          </cell>
        </row>
        <row r="55">
          <cell r="A55">
            <v>7797381</v>
          </cell>
          <cell r="B55">
            <v>42440</v>
          </cell>
        </row>
        <row r="56">
          <cell r="A56">
            <v>7792963</v>
          </cell>
          <cell r="B56">
            <v>42441</v>
          </cell>
        </row>
        <row r="57">
          <cell r="A57">
            <v>7797690</v>
          </cell>
          <cell r="B57">
            <v>42443</v>
          </cell>
        </row>
        <row r="58">
          <cell r="A58">
            <v>7797688</v>
          </cell>
          <cell r="B58">
            <v>42443</v>
          </cell>
        </row>
        <row r="59">
          <cell r="A59">
            <v>7800885</v>
          </cell>
          <cell r="B59">
            <v>42444</v>
          </cell>
        </row>
        <row r="60">
          <cell r="A60">
            <v>7800404</v>
          </cell>
          <cell r="B60">
            <v>42444</v>
          </cell>
        </row>
        <row r="61">
          <cell r="A61">
            <v>7802545</v>
          </cell>
          <cell r="B61">
            <v>42445</v>
          </cell>
        </row>
        <row r="62">
          <cell r="A62">
            <v>7802441</v>
          </cell>
          <cell r="B62">
            <v>42445</v>
          </cell>
        </row>
        <row r="63">
          <cell r="A63">
            <v>7804304</v>
          </cell>
          <cell r="B63">
            <v>42446</v>
          </cell>
        </row>
        <row r="64">
          <cell r="A64">
            <v>7806051</v>
          </cell>
          <cell r="B64">
            <v>42447</v>
          </cell>
        </row>
        <row r="65">
          <cell r="A65">
            <v>7808675</v>
          </cell>
          <cell r="B65">
            <v>42448</v>
          </cell>
        </row>
        <row r="66">
          <cell r="A66">
            <v>7808673</v>
          </cell>
          <cell r="B66">
            <v>42449</v>
          </cell>
        </row>
        <row r="67">
          <cell r="A67">
            <v>7806502</v>
          </cell>
          <cell r="B67">
            <v>42449</v>
          </cell>
        </row>
        <row r="68">
          <cell r="A68">
            <v>7805802</v>
          </cell>
          <cell r="B68">
            <v>42449</v>
          </cell>
        </row>
        <row r="69">
          <cell r="A69">
            <v>7807823</v>
          </cell>
          <cell r="B69">
            <v>42451</v>
          </cell>
        </row>
        <row r="70">
          <cell r="A70">
            <v>7807747</v>
          </cell>
          <cell r="B70">
            <v>42451</v>
          </cell>
        </row>
        <row r="71">
          <cell r="A71">
            <v>7812061</v>
          </cell>
          <cell r="B71">
            <v>42452</v>
          </cell>
        </row>
        <row r="72">
          <cell r="A72">
            <v>7815079</v>
          </cell>
          <cell r="B72">
            <v>42452</v>
          </cell>
        </row>
        <row r="73">
          <cell r="A73">
            <v>7816037</v>
          </cell>
          <cell r="B73">
            <v>42452</v>
          </cell>
        </row>
        <row r="74">
          <cell r="A74">
            <v>7816141</v>
          </cell>
          <cell r="B74">
            <v>42457</v>
          </cell>
        </row>
        <row r="75">
          <cell r="A75">
            <v>7814103</v>
          </cell>
          <cell r="B75">
            <v>42458</v>
          </cell>
        </row>
        <row r="76">
          <cell r="A76">
            <v>7816140</v>
          </cell>
          <cell r="B76">
            <v>42458</v>
          </cell>
        </row>
        <row r="77">
          <cell r="A77">
            <v>7817429</v>
          </cell>
          <cell r="B77">
            <v>42459</v>
          </cell>
        </row>
        <row r="78">
          <cell r="A78">
            <v>7817497</v>
          </cell>
          <cell r="B78">
            <v>42459</v>
          </cell>
        </row>
        <row r="79">
          <cell r="A79">
            <v>7817375</v>
          </cell>
          <cell r="B79">
            <v>42459</v>
          </cell>
        </row>
        <row r="80">
          <cell r="A80">
            <v>7823808</v>
          </cell>
          <cell r="B80">
            <v>42459</v>
          </cell>
        </row>
        <row r="81">
          <cell r="A81">
            <v>7823887</v>
          </cell>
          <cell r="B81">
            <v>42459</v>
          </cell>
        </row>
        <row r="82">
          <cell r="A82">
            <v>7823812</v>
          </cell>
          <cell r="B82">
            <v>42459</v>
          </cell>
        </row>
        <row r="83">
          <cell r="A83">
            <v>7813245</v>
          </cell>
          <cell r="B83">
            <v>42459</v>
          </cell>
        </row>
        <row r="84">
          <cell r="A84">
            <v>7823977</v>
          </cell>
          <cell r="B84">
            <v>42460</v>
          </cell>
        </row>
        <row r="85">
          <cell r="A85">
            <v>7823978</v>
          </cell>
          <cell r="B85">
            <v>42460</v>
          </cell>
        </row>
        <row r="86">
          <cell r="A86">
            <v>7821953</v>
          </cell>
          <cell r="B86">
            <v>42460</v>
          </cell>
        </row>
        <row r="87">
          <cell r="A87">
            <v>7821964</v>
          </cell>
          <cell r="B87">
            <v>42460</v>
          </cell>
        </row>
        <row r="88">
          <cell r="A88">
            <v>7821962</v>
          </cell>
          <cell r="B88">
            <v>42460</v>
          </cell>
        </row>
        <row r="89">
          <cell r="A89">
            <v>7821965</v>
          </cell>
          <cell r="B89">
            <v>42460</v>
          </cell>
        </row>
        <row r="90">
          <cell r="A90">
            <v>7821955</v>
          </cell>
          <cell r="B90">
            <v>42460</v>
          </cell>
        </row>
        <row r="91">
          <cell r="A91">
            <v>7821963</v>
          </cell>
          <cell r="B91">
            <v>42460</v>
          </cell>
        </row>
        <row r="92">
          <cell r="A92">
            <v>7822230</v>
          </cell>
          <cell r="B92">
            <v>42460</v>
          </cell>
        </row>
        <row r="93">
          <cell r="A93">
            <v>7822313</v>
          </cell>
          <cell r="B93">
            <v>42460</v>
          </cell>
        </row>
        <row r="94">
          <cell r="A94">
            <v>7822314</v>
          </cell>
          <cell r="B94">
            <v>42460</v>
          </cell>
        </row>
        <row r="95">
          <cell r="A95">
            <v>7827917</v>
          </cell>
          <cell r="B95">
            <v>42461</v>
          </cell>
        </row>
        <row r="96">
          <cell r="A96">
            <v>7827944</v>
          </cell>
          <cell r="B96">
            <v>42461</v>
          </cell>
        </row>
        <row r="97">
          <cell r="A97">
            <v>7827219</v>
          </cell>
          <cell r="B97">
            <v>42461</v>
          </cell>
        </row>
        <row r="98">
          <cell r="A98">
            <v>7826788</v>
          </cell>
          <cell r="B98">
            <v>42461</v>
          </cell>
        </row>
        <row r="99">
          <cell r="A99">
            <v>7828056</v>
          </cell>
          <cell r="B99">
            <v>42462</v>
          </cell>
        </row>
        <row r="100">
          <cell r="A100">
            <v>7827212</v>
          </cell>
          <cell r="B100">
            <v>42462</v>
          </cell>
        </row>
        <row r="101">
          <cell r="A101">
            <v>7830393</v>
          </cell>
          <cell r="B101">
            <v>42465</v>
          </cell>
        </row>
        <row r="102">
          <cell r="A102">
            <v>7832082</v>
          </cell>
          <cell r="B102">
            <v>42466</v>
          </cell>
        </row>
        <row r="103">
          <cell r="A103">
            <v>7834506</v>
          </cell>
          <cell r="B103">
            <v>42467</v>
          </cell>
        </row>
        <row r="104">
          <cell r="A104">
            <v>7834056</v>
          </cell>
          <cell r="B104">
            <v>42467</v>
          </cell>
        </row>
        <row r="105">
          <cell r="A105">
            <v>7831950</v>
          </cell>
          <cell r="B105">
            <v>42467</v>
          </cell>
        </row>
        <row r="106">
          <cell r="A106">
            <v>7838271</v>
          </cell>
          <cell r="B106">
            <v>42468</v>
          </cell>
        </row>
        <row r="107">
          <cell r="A107">
            <v>7836329</v>
          </cell>
          <cell r="B107">
            <v>42468</v>
          </cell>
        </row>
        <row r="108">
          <cell r="A108">
            <v>7838598</v>
          </cell>
          <cell r="B108">
            <v>42469</v>
          </cell>
        </row>
        <row r="109">
          <cell r="A109">
            <v>7838602</v>
          </cell>
          <cell r="B109">
            <v>42469</v>
          </cell>
        </row>
        <row r="110">
          <cell r="A110">
            <v>7838589</v>
          </cell>
          <cell r="B110">
            <v>42469</v>
          </cell>
        </row>
        <row r="111">
          <cell r="A111">
            <v>7838599</v>
          </cell>
          <cell r="B111">
            <v>42469</v>
          </cell>
        </row>
        <row r="112">
          <cell r="A112">
            <v>7835710</v>
          </cell>
          <cell r="B112">
            <v>42469</v>
          </cell>
        </row>
        <row r="113">
          <cell r="A113">
            <v>7835709</v>
          </cell>
          <cell r="B113">
            <v>42469</v>
          </cell>
        </row>
        <row r="114">
          <cell r="A114">
            <v>7838600</v>
          </cell>
          <cell r="B114">
            <v>42470</v>
          </cell>
        </row>
        <row r="115">
          <cell r="A115">
            <v>7837557</v>
          </cell>
          <cell r="B115">
            <v>42470</v>
          </cell>
        </row>
        <row r="116">
          <cell r="A116">
            <v>7838404</v>
          </cell>
          <cell r="B116">
            <v>42471</v>
          </cell>
        </row>
        <row r="117">
          <cell r="A117">
            <v>7838367</v>
          </cell>
          <cell r="B117">
            <v>42471</v>
          </cell>
        </row>
        <row r="118">
          <cell r="A118">
            <v>7841164</v>
          </cell>
          <cell r="B118">
            <v>42471</v>
          </cell>
        </row>
        <row r="119">
          <cell r="A119">
            <v>7840786</v>
          </cell>
          <cell r="B119">
            <v>42472</v>
          </cell>
        </row>
        <row r="120">
          <cell r="A120">
            <v>7840640</v>
          </cell>
          <cell r="B120">
            <v>42472</v>
          </cell>
        </row>
        <row r="121">
          <cell r="A121">
            <v>7842140</v>
          </cell>
          <cell r="B121">
            <v>42472</v>
          </cell>
        </row>
        <row r="122">
          <cell r="A122">
            <v>7842413</v>
          </cell>
          <cell r="B122">
            <v>42472</v>
          </cell>
        </row>
        <row r="123">
          <cell r="A123">
            <v>7843497</v>
          </cell>
          <cell r="B123">
            <v>42473</v>
          </cell>
        </row>
        <row r="124">
          <cell r="A124">
            <v>7843499</v>
          </cell>
          <cell r="B124">
            <v>42473</v>
          </cell>
        </row>
        <row r="125">
          <cell r="A125">
            <v>7843353</v>
          </cell>
          <cell r="B125">
            <v>42473</v>
          </cell>
        </row>
        <row r="126">
          <cell r="A126">
            <v>7842401</v>
          </cell>
          <cell r="B126">
            <v>42473</v>
          </cell>
        </row>
        <row r="127">
          <cell r="A127">
            <v>7840624</v>
          </cell>
          <cell r="B127">
            <v>42473</v>
          </cell>
        </row>
        <row r="128">
          <cell r="A128">
            <v>7840625</v>
          </cell>
          <cell r="B128">
            <v>42473</v>
          </cell>
        </row>
        <row r="129">
          <cell r="A129">
            <v>7841471</v>
          </cell>
          <cell r="B129">
            <v>42473</v>
          </cell>
        </row>
        <row r="130">
          <cell r="A130">
            <v>7836995</v>
          </cell>
          <cell r="B130">
            <v>42474</v>
          </cell>
        </row>
        <row r="131">
          <cell r="A131">
            <v>7841525</v>
          </cell>
          <cell r="B131">
            <v>42474</v>
          </cell>
        </row>
        <row r="132">
          <cell r="A132">
            <v>7844722</v>
          </cell>
          <cell r="B132">
            <v>42474</v>
          </cell>
        </row>
        <row r="133">
          <cell r="A133">
            <v>7845508</v>
          </cell>
          <cell r="B133">
            <v>42474</v>
          </cell>
        </row>
        <row r="134">
          <cell r="A134">
            <v>7832737</v>
          </cell>
          <cell r="B134">
            <v>42474</v>
          </cell>
        </row>
        <row r="135">
          <cell r="A135">
            <v>7837038</v>
          </cell>
          <cell r="B135">
            <v>42474</v>
          </cell>
        </row>
        <row r="136">
          <cell r="A136">
            <v>7845663</v>
          </cell>
          <cell r="B136">
            <v>42474</v>
          </cell>
        </row>
        <row r="137">
          <cell r="A137">
            <v>7846561</v>
          </cell>
          <cell r="B137">
            <v>42475</v>
          </cell>
        </row>
        <row r="138">
          <cell r="A138">
            <v>7846397</v>
          </cell>
          <cell r="B138">
            <v>42475</v>
          </cell>
        </row>
        <row r="139">
          <cell r="A139">
            <v>7845484</v>
          </cell>
          <cell r="B139">
            <v>42475</v>
          </cell>
        </row>
        <row r="140">
          <cell r="A140">
            <v>7844872</v>
          </cell>
          <cell r="B140">
            <v>42475</v>
          </cell>
        </row>
        <row r="141">
          <cell r="A141">
            <v>7845483</v>
          </cell>
          <cell r="B141">
            <v>42475</v>
          </cell>
        </row>
        <row r="142">
          <cell r="A142">
            <v>7843473</v>
          </cell>
          <cell r="B142">
            <v>42475</v>
          </cell>
        </row>
        <row r="143">
          <cell r="A143">
            <v>7845506</v>
          </cell>
          <cell r="B143">
            <v>42475</v>
          </cell>
        </row>
        <row r="144">
          <cell r="A144">
            <v>7845507</v>
          </cell>
          <cell r="B144">
            <v>42475</v>
          </cell>
        </row>
        <row r="145">
          <cell r="A145">
            <v>7846365</v>
          </cell>
          <cell r="B145">
            <v>42475</v>
          </cell>
        </row>
        <row r="146">
          <cell r="A146">
            <v>7845653</v>
          </cell>
          <cell r="B146">
            <v>42475</v>
          </cell>
        </row>
        <row r="147">
          <cell r="A147">
            <v>7849303</v>
          </cell>
          <cell r="B147">
            <v>42475</v>
          </cell>
        </row>
        <row r="148">
          <cell r="A148">
            <v>7843474</v>
          </cell>
          <cell r="B148">
            <v>42476</v>
          </cell>
        </row>
        <row r="149">
          <cell r="A149">
            <v>7843475</v>
          </cell>
          <cell r="B149">
            <v>42476</v>
          </cell>
        </row>
        <row r="150">
          <cell r="A150">
            <v>7847974</v>
          </cell>
          <cell r="B150">
            <v>42476</v>
          </cell>
        </row>
        <row r="151">
          <cell r="A151">
            <v>7845280</v>
          </cell>
          <cell r="B151">
            <v>42476</v>
          </cell>
        </row>
        <row r="152">
          <cell r="A152">
            <v>7833896</v>
          </cell>
          <cell r="B152">
            <v>42476</v>
          </cell>
        </row>
        <row r="153">
          <cell r="A153">
            <v>7837036</v>
          </cell>
          <cell r="B153">
            <v>42476</v>
          </cell>
        </row>
        <row r="154">
          <cell r="A154">
            <v>7845659</v>
          </cell>
          <cell r="B154">
            <v>42476</v>
          </cell>
        </row>
        <row r="155">
          <cell r="A155">
            <v>7845658</v>
          </cell>
          <cell r="B155">
            <v>42476</v>
          </cell>
        </row>
        <row r="156">
          <cell r="A156">
            <v>7849271</v>
          </cell>
          <cell r="B156">
            <v>42476</v>
          </cell>
        </row>
        <row r="157">
          <cell r="A157">
            <v>7847972</v>
          </cell>
          <cell r="B157">
            <v>42476</v>
          </cell>
        </row>
        <row r="158">
          <cell r="A158">
            <v>7848467</v>
          </cell>
          <cell r="B158">
            <v>42477</v>
          </cell>
        </row>
        <row r="159">
          <cell r="A159">
            <v>7845511</v>
          </cell>
          <cell r="B159">
            <v>42477</v>
          </cell>
        </row>
        <row r="160">
          <cell r="A160">
            <v>7845513</v>
          </cell>
          <cell r="B160">
            <v>42477</v>
          </cell>
        </row>
        <row r="161">
          <cell r="A161">
            <v>7848469</v>
          </cell>
          <cell r="B161">
            <v>42477</v>
          </cell>
        </row>
        <row r="162">
          <cell r="A162">
            <v>7848941</v>
          </cell>
          <cell r="B162">
            <v>42477</v>
          </cell>
        </row>
        <row r="163">
          <cell r="A163">
            <v>7849316</v>
          </cell>
          <cell r="B163">
            <v>42478</v>
          </cell>
        </row>
        <row r="164">
          <cell r="A164">
            <v>7850723</v>
          </cell>
          <cell r="B164">
            <v>42478</v>
          </cell>
        </row>
        <row r="165">
          <cell r="A165">
            <v>7848323</v>
          </cell>
          <cell r="B165">
            <v>42478</v>
          </cell>
        </row>
        <row r="166">
          <cell r="A166">
            <v>7840629</v>
          </cell>
          <cell r="B166">
            <v>42478</v>
          </cell>
        </row>
        <row r="167">
          <cell r="A167">
            <v>7842396</v>
          </cell>
          <cell r="B167">
            <v>42478</v>
          </cell>
        </row>
        <row r="168">
          <cell r="A168">
            <v>7849324</v>
          </cell>
          <cell r="B168">
            <v>42479</v>
          </cell>
        </row>
        <row r="169">
          <cell r="A169">
            <v>7851922</v>
          </cell>
          <cell r="B169">
            <v>42479</v>
          </cell>
        </row>
        <row r="170">
          <cell r="A170">
            <v>7851380</v>
          </cell>
          <cell r="B170">
            <v>42479</v>
          </cell>
        </row>
        <row r="171">
          <cell r="A171">
            <v>7851267</v>
          </cell>
          <cell r="B171">
            <v>42479</v>
          </cell>
        </row>
        <row r="172">
          <cell r="A172">
            <v>7852999</v>
          </cell>
          <cell r="B172">
            <v>42479</v>
          </cell>
        </row>
        <row r="173">
          <cell r="A173">
            <v>7852022</v>
          </cell>
          <cell r="B173">
            <v>42480</v>
          </cell>
        </row>
        <row r="174">
          <cell r="A174">
            <v>7852017</v>
          </cell>
          <cell r="B174">
            <v>42480</v>
          </cell>
        </row>
        <row r="175">
          <cell r="A175">
            <v>7852050</v>
          </cell>
          <cell r="B175">
            <v>42480</v>
          </cell>
        </row>
        <row r="176">
          <cell r="A176">
            <v>7852049</v>
          </cell>
          <cell r="B176">
            <v>42480</v>
          </cell>
        </row>
        <row r="177">
          <cell r="A177">
            <v>7852052</v>
          </cell>
          <cell r="B177">
            <v>42480</v>
          </cell>
        </row>
        <row r="178">
          <cell r="A178">
            <v>7851948</v>
          </cell>
          <cell r="B178">
            <v>42480</v>
          </cell>
        </row>
        <row r="179">
          <cell r="A179">
            <v>7852067</v>
          </cell>
          <cell r="B179">
            <v>42480</v>
          </cell>
        </row>
        <row r="180">
          <cell r="A180">
            <v>7852064</v>
          </cell>
          <cell r="B180">
            <v>42480</v>
          </cell>
        </row>
        <row r="181">
          <cell r="A181">
            <v>7852055</v>
          </cell>
          <cell r="B181">
            <v>42480</v>
          </cell>
        </row>
        <row r="182">
          <cell r="A182">
            <v>7852066</v>
          </cell>
          <cell r="B182">
            <v>42480</v>
          </cell>
        </row>
        <row r="183">
          <cell r="A183">
            <v>7852065</v>
          </cell>
          <cell r="B183">
            <v>42480</v>
          </cell>
        </row>
        <row r="184">
          <cell r="A184">
            <v>7853449</v>
          </cell>
          <cell r="B184">
            <v>42480</v>
          </cell>
        </row>
        <row r="185">
          <cell r="A185">
            <v>7853199</v>
          </cell>
          <cell r="B185">
            <v>42480</v>
          </cell>
        </row>
        <row r="186">
          <cell r="A186">
            <v>7851942</v>
          </cell>
          <cell r="B186">
            <v>42480</v>
          </cell>
        </row>
        <row r="187">
          <cell r="A187">
            <v>7854027</v>
          </cell>
          <cell r="B187">
            <v>42480</v>
          </cell>
        </row>
        <row r="188">
          <cell r="A188">
            <v>7853554</v>
          </cell>
          <cell r="B188">
            <v>42480</v>
          </cell>
        </row>
        <row r="189">
          <cell r="A189">
            <v>7852077</v>
          </cell>
          <cell r="B189">
            <v>42480</v>
          </cell>
        </row>
        <row r="190">
          <cell r="A190">
            <v>7854019</v>
          </cell>
          <cell r="B190">
            <v>42481</v>
          </cell>
        </row>
        <row r="191">
          <cell r="A191">
            <v>7842297</v>
          </cell>
          <cell r="B191">
            <v>42481</v>
          </cell>
        </row>
        <row r="192">
          <cell r="A192">
            <v>7855332</v>
          </cell>
          <cell r="B192">
            <v>42481</v>
          </cell>
        </row>
        <row r="193">
          <cell r="A193">
            <v>7855354</v>
          </cell>
          <cell r="B193">
            <v>42481</v>
          </cell>
        </row>
        <row r="194">
          <cell r="A194">
            <v>7852078</v>
          </cell>
          <cell r="B194">
            <v>42481</v>
          </cell>
        </row>
        <row r="195">
          <cell r="A195">
            <v>7854030</v>
          </cell>
          <cell r="B195">
            <v>42481</v>
          </cell>
        </row>
        <row r="196">
          <cell r="A196">
            <v>7854029</v>
          </cell>
          <cell r="B196">
            <v>42481</v>
          </cell>
        </row>
        <row r="197">
          <cell r="A197">
            <v>7854031</v>
          </cell>
          <cell r="B197">
            <v>42481</v>
          </cell>
        </row>
        <row r="198">
          <cell r="A198">
            <v>7854028</v>
          </cell>
          <cell r="B198">
            <v>42481</v>
          </cell>
        </row>
        <row r="199">
          <cell r="A199">
            <v>7853555</v>
          </cell>
          <cell r="B199">
            <v>42481</v>
          </cell>
        </row>
        <row r="200">
          <cell r="A200">
            <v>7858155</v>
          </cell>
          <cell r="B200">
            <v>42481</v>
          </cell>
        </row>
        <row r="201">
          <cell r="A201">
            <v>7855515</v>
          </cell>
          <cell r="B201">
            <v>42481</v>
          </cell>
        </row>
        <row r="202">
          <cell r="A202">
            <v>7855516</v>
          </cell>
          <cell r="B202">
            <v>42481</v>
          </cell>
        </row>
        <row r="203">
          <cell r="A203">
            <v>7855517</v>
          </cell>
          <cell r="B203">
            <v>42481</v>
          </cell>
        </row>
        <row r="204">
          <cell r="A204">
            <v>7855514</v>
          </cell>
          <cell r="B204">
            <v>42481</v>
          </cell>
        </row>
        <row r="205">
          <cell r="A205">
            <v>7856977</v>
          </cell>
          <cell r="B205">
            <v>42481</v>
          </cell>
        </row>
        <row r="206">
          <cell r="A206">
            <v>7858119</v>
          </cell>
          <cell r="B206">
            <v>42481</v>
          </cell>
        </row>
        <row r="207">
          <cell r="A207">
            <v>7858121</v>
          </cell>
          <cell r="B207">
            <v>42481</v>
          </cell>
        </row>
        <row r="208">
          <cell r="A208">
            <v>7857439</v>
          </cell>
          <cell r="B208">
            <v>42482</v>
          </cell>
        </row>
        <row r="209">
          <cell r="A209">
            <v>7856348</v>
          </cell>
          <cell r="B209">
            <v>42482</v>
          </cell>
        </row>
        <row r="210">
          <cell r="A210">
            <v>7856325</v>
          </cell>
          <cell r="B210">
            <v>42482</v>
          </cell>
        </row>
        <row r="211">
          <cell r="A211">
            <v>7858108</v>
          </cell>
          <cell r="B211">
            <v>42482</v>
          </cell>
        </row>
        <row r="212">
          <cell r="A212">
            <v>7852613</v>
          </cell>
          <cell r="B212">
            <v>42482</v>
          </cell>
        </row>
        <row r="213">
          <cell r="A213">
            <v>7852600</v>
          </cell>
          <cell r="B213">
            <v>42482</v>
          </cell>
        </row>
        <row r="214">
          <cell r="A214">
            <v>7852594</v>
          </cell>
          <cell r="B214">
            <v>42482</v>
          </cell>
        </row>
        <row r="215">
          <cell r="A215">
            <v>7857958</v>
          </cell>
          <cell r="B215">
            <v>42482</v>
          </cell>
        </row>
        <row r="216">
          <cell r="A216">
            <v>7857251</v>
          </cell>
          <cell r="B216">
            <v>42482</v>
          </cell>
        </row>
        <row r="217">
          <cell r="A217">
            <v>7856279</v>
          </cell>
          <cell r="B217">
            <v>42482</v>
          </cell>
        </row>
        <row r="218">
          <cell r="A218">
            <v>7845516</v>
          </cell>
          <cell r="B218">
            <v>42482</v>
          </cell>
        </row>
        <row r="219">
          <cell r="A219">
            <v>7859192</v>
          </cell>
          <cell r="B219">
            <v>42482</v>
          </cell>
        </row>
        <row r="220">
          <cell r="A220">
            <v>7843335</v>
          </cell>
          <cell r="B220">
            <v>42483</v>
          </cell>
        </row>
        <row r="221">
          <cell r="A221">
            <v>7857310</v>
          </cell>
          <cell r="B221">
            <v>42483</v>
          </cell>
        </row>
        <row r="222">
          <cell r="A222">
            <v>7852598</v>
          </cell>
          <cell r="B222">
            <v>42483</v>
          </cell>
        </row>
        <row r="223">
          <cell r="A223">
            <v>7852599</v>
          </cell>
          <cell r="B223">
            <v>42483</v>
          </cell>
        </row>
        <row r="224">
          <cell r="A224">
            <v>7860197</v>
          </cell>
          <cell r="B224">
            <v>42483</v>
          </cell>
        </row>
        <row r="225">
          <cell r="A225">
            <v>7856364</v>
          </cell>
          <cell r="B225">
            <v>42483</v>
          </cell>
        </row>
        <row r="226">
          <cell r="A226">
            <v>7856354</v>
          </cell>
          <cell r="B226">
            <v>42483</v>
          </cell>
        </row>
        <row r="227">
          <cell r="A227">
            <v>7856366</v>
          </cell>
          <cell r="B227">
            <v>42483</v>
          </cell>
        </row>
        <row r="228">
          <cell r="A228">
            <v>7856365</v>
          </cell>
          <cell r="B228">
            <v>42483</v>
          </cell>
        </row>
        <row r="229">
          <cell r="A229">
            <v>7856360</v>
          </cell>
          <cell r="B229">
            <v>42483</v>
          </cell>
        </row>
        <row r="230">
          <cell r="A230">
            <v>7856367</v>
          </cell>
          <cell r="B230">
            <v>42483</v>
          </cell>
        </row>
        <row r="231">
          <cell r="A231">
            <v>7860142</v>
          </cell>
          <cell r="B231">
            <v>42484</v>
          </cell>
        </row>
        <row r="232">
          <cell r="A232">
            <v>7856339</v>
          </cell>
          <cell r="B232">
            <v>42484</v>
          </cell>
        </row>
        <row r="233">
          <cell r="A233">
            <v>7859749</v>
          </cell>
          <cell r="B233">
            <v>42485</v>
          </cell>
        </row>
        <row r="234">
          <cell r="A234">
            <v>7854137</v>
          </cell>
          <cell r="B234">
            <v>42485</v>
          </cell>
        </row>
        <row r="235">
          <cell r="A235">
            <v>7859315</v>
          </cell>
          <cell r="B235">
            <v>42485</v>
          </cell>
        </row>
        <row r="236">
          <cell r="A236">
            <v>7859073</v>
          </cell>
          <cell r="B236">
            <v>42485</v>
          </cell>
        </row>
        <row r="237">
          <cell r="A237">
            <v>7858107</v>
          </cell>
          <cell r="B237">
            <v>42485</v>
          </cell>
        </row>
        <row r="238">
          <cell r="A238">
            <v>7858146</v>
          </cell>
          <cell r="B238">
            <v>42486</v>
          </cell>
        </row>
        <row r="239">
          <cell r="A239">
            <v>7863245</v>
          </cell>
          <cell r="B239">
            <v>42486</v>
          </cell>
        </row>
        <row r="240">
          <cell r="A240">
            <v>7853255</v>
          </cell>
          <cell r="B240">
            <v>42486</v>
          </cell>
        </row>
        <row r="241">
          <cell r="A241">
            <v>7853256</v>
          </cell>
          <cell r="B241">
            <v>42486</v>
          </cell>
        </row>
        <row r="242">
          <cell r="A242">
            <v>7853257</v>
          </cell>
          <cell r="B242">
            <v>42486</v>
          </cell>
        </row>
        <row r="243">
          <cell r="A243">
            <v>7863093</v>
          </cell>
          <cell r="B243">
            <v>42486</v>
          </cell>
        </row>
        <row r="244">
          <cell r="A244">
            <v>7864499</v>
          </cell>
          <cell r="B244">
            <v>42486</v>
          </cell>
        </row>
        <row r="245">
          <cell r="A245">
            <v>7863005</v>
          </cell>
          <cell r="B245">
            <v>42486</v>
          </cell>
        </row>
        <row r="246">
          <cell r="A246">
            <v>7853189</v>
          </cell>
          <cell r="B246">
            <v>42486</v>
          </cell>
        </row>
        <row r="247">
          <cell r="A247">
            <v>7853183</v>
          </cell>
          <cell r="B247">
            <v>42486</v>
          </cell>
        </row>
        <row r="248">
          <cell r="A248">
            <v>7853188</v>
          </cell>
          <cell r="B248">
            <v>42486</v>
          </cell>
        </row>
        <row r="249">
          <cell r="A249">
            <v>7853187</v>
          </cell>
          <cell r="B249">
            <v>42486</v>
          </cell>
        </row>
        <row r="250">
          <cell r="A250">
            <v>7865329</v>
          </cell>
          <cell r="B250">
            <v>42487</v>
          </cell>
        </row>
        <row r="251">
          <cell r="A251">
            <v>7863608</v>
          </cell>
          <cell r="B251">
            <v>42487</v>
          </cell>
        </row>
        <row r="252">
          <cell r="A252">
            <v>7865786</v>
          </cell>
          <cell r="B252">
            <v>42487</v>
          </cell>
        </row>
        <row r="253">
          <cell r="A253">
            <v>7864546</v>
          </cell>
          <cell r="B253">
            <v>42487</v>
          </cell>
        </row>
        <row r="254">
          <cell r="A254">
            <v>7864538</v>
          </cell>
          <cell r="B254">
            <v>42487</v>
          </cell>
        </row>
        <row r="255">
          <cell r="A255">
            <v>7865701</v>
          </cell>
          <cell r="B255">
            <v>42487</v>
          </cell>
        </row>
        <row r="256">
          <cell r="A256">
            <v>7862039</v>
          </cell>
          <cell r="B256">
            <v>42487</v>
          </cell>
        </row>
        <row r="257">
          <cell r="A257">
            <v>7856266</v>
          </cell>
          <cell r="B257">
            <v>42487</v>
          </cell>
        </row>
        <row r="258">
          <cell r="A258">
            <v>7863527</v>
          </cell>
          <cell r="B258">
            <v>42487</v>
          </cell>
        </row>
        <row r="259">
          <cell r="A259">
            <v>7867671</v>
          </cell>
          <cell r="B259">
            <v>42487</v>
          </cell>
        </row>
        <row r="260">
          <cell r="A260">
            <v>7867675</v>
          </cell>
          <cell r="B260">
            <v>42487</v>
          </cell>
        </row>
        <row r="261">
          <cell r="A261">
            <v>7863095</v>
          </cell>
          <cell r="B261">
            <v>42487</v>
          </cell>
        </row>
        <row r="262">
          <cell r="A262">
            <v>7860205</v>
          </cell>
          <cell r="B262">
            <v>42487</v>
          </cell>
        </row>
        <row r="263">
          <cell r="A263">
            <v>7853122</v>
          </cell>
          <cell r="B263">
            <v>42487</v>
          </cell>
        </row>
        <row r="264">
          <cell r="A264">
            <v>7853121</v>
          </cell>
          <cell r="B264">
            <v>42487</v>
          </cell>
        </row>
        <row r="265">
          <cell r="A265">
            <v>7853186</v>
          </cell>
          <cell r="B265">
            <v>42487</v>
          </cell>
        </row>
        <row r="266">
          <cell r="A266">
            <v>7853184</v>
          </cell>
          <cell r="B266">
            <v>42487</v>
          </cell>
        </row>
        <row r="267">
          <cell r="A267">
            <v>7853132</v>
          </cell>
          <cell r="B267">
            <v>42487</v>
          </cell>
        </row>
        <row r="268">
          <cell r="A268">
            <v>7859157</v>
          </cell>
          <cell r="B268">
            <v>42487</v>
          </cell>
        </row>
        <row r="269">
          <cell r="A269">
            <v>7865739</v>
          </cell>
          <cell r="B269">
            <v>42488</v>
          </cell>
        </row>
        <row r="270">
          <cell r="A270">
            <v>7865738</v>
          </cell>
          <cell r="B270">
            <v>42488</v>
          </cell>
        </row>
        <row r="271">
          <cell r="A271">
            <v>7865740</v>
          </cell>
          <cell r="B271">
            <v>42488</v>
          </cell>
        </row>
        <row r="272">
          <cell r="A272">
            <v>7865438</v>
          </cell>
          <cell r="B272">
            <v>42488</v>
          </cell>
        </row>
        <row r="273">
          <cell r="A273">
            <v>7865950</v>
          </cell>
          <cell r="B273">
            <v>42488</v>
          </cell>
        </row>
        <row r="274">
          <cell r="A274">
            <v>7865949</v>
          </cell>
          <cell r="B274">
            <v>42488</v>
          </cell>
        </row>
        <row r="275">
          <cell r="A275">
            <v>7863584</v>
          </cell>
          <cell r="B275">
            <v>42488</v>
          </cell>
        </row>
        <row r="276">
          <cell r="A276">
            <v>7863587</v>
          </cell>
          <cell r="B276">
            <v>42488</v>
          </cell>
        </row>
        <row r="277">
          <cell r="A277">
            <v>7867845</v>
          </cell>
          <cell r="B277">
            <v>42488</v>
          </cell>
        </row>
        <row r="278">
          <cell r="A278">
            <v>7865695</v>
          </cell>
          <cell r="B278">
            <v>42488</v>
          </cell>
        </row>
        <row r="279">
          <cell r="A279">
            <v>7865699</v>
          </cell>
          <cell r="B279">
            <v>42488</v>
          </cell>
        </row>
        <row r="280">
          <cell r="A280">
            <v>7863684</v>
          </cell>
          <cell r="B280">
            <v>42488</v>
          </cell>
        </row>
        <row r="281">
          <cell r="A281">
            <v>7865977</v>
          </cell>
          <cell r="B281">
            <v>42488</v>
          </cell>
        </row>
        <row r="282">
          <cell r="A282">
            <v>7868298</v>
          </cell>
          <cell r="B282">
            <v>42488</v>
          </cell>
        </row>
        <row r="283">
          <cell r="A283">
            <v>7868293</v>
          </cell>
          <cell r="B283">
            <v>42488</v>
          </cell>
        </row>
        <row r="284">
          <cell r="A284">
            <v>7868690</v>
          </cell>
          <cell r="B284">
            <v>42488</v>
          </cell>
        </row>
        <row r="285">
          <cell r="A285">
            <v>7867101</v>
          </cell>
          <cell r="B285">
            <v>42489</v>
          </cell>
        </row>
        <row r="286">
          <cell r="A286">
            <v>7868675</v>
          </cell>
          <cell r="B286">
            <v>42489</v>
          </cell>
        </row>
        <row r="287">
          <cell r="A287">
            <v>7865946</v>
          </cell>
          <cell r="B287">
            <v>42489</v>
          </cell>
        </row>
        <row r="288">
          <cell r="A288">
            <v>7865964</v>
          </cell>
          <cell r="B288">
            <v>42489</v>
          </cell>
        </row>
        <row r="289">
          <cell r="A289">
            <v>7865966</v>
          </cell>
          <cell r="B289">
            <v>42489</v>
          </cell>
        </row>
        <row r="290">
          <cell r="A290">
            <v>7869502</v>
          </cell>
          <cell r="B290">
            <v>42489</v>
          </cell>
        </row>
        <row r="291">
          <cell r="A291">
            <v>7867416</v>
          </cell>
          <cell r="B291">
            <v>42489</v>
          </cell>
        </row>
        <row r="292">
          <cell r="A292">
            <v>7870558</v>
          </cell>
          <cell r="B292">
            <v>42489</v>
          </cell>
        </row>
        <row r="293">
          <cell r="A293">
            <v>7867930</v>
          </cell>
          <cell r="B293">
            <v>42489</v>
          </cell>
        </row>
        <row r="294">
          <cell r="A294">
            <v>7867925</v>
          </cell>
          <cell r="B294">
            <v>42489</v>
          </cell>
        </row>
        <row r="295">
          <cell r="A295">
            <v>7867927</v>
          </cell>
          <cell r="B295">
            <v>42489</v>
          </cell>
        </row>
        <row r="296">
          <cell r="A296">
            <v>7865978</v>
          </cell>
          <cell r="B296">
            <v>42489</v>
          </cell>
        </row>
        <row r="297">
          <cell r="A297">
            <v>7865425</v>
          </cell>
          <cell r="B297">
            <v>42489</v>
          </cell>
        </row>
        <row r="298">
          <cell r="A298">
            <v>7865961</v>
          </cell>
          <cell r="B298">
            <v>42489</v>
          </cell>
        </row>
        <row r="299">
          <cell r="A299">
            <v>7867935</v>
          </cell>
          <cell r="B299">
            <v>42489</v>
          </cell>
        </row>
        <row r="300">
          <cell r="A300">
            <v>7867381</v>
          </cell>
          <cell r="B300">
            <v>42489</v>
          </cell>
        </row>
        <row r="301">
          <cell r="A301">
            <v>7868212</v>
          </cell>
          <cell r="B301">
            <v>42489</v>
          </cell>
        </row>
        <row r="302">
          <cell r="A302">
            <v>7866017</v>
          </cell>
          <cell r="B302">
            <v>42489</v>
          </cell>
        </row>
        <row r="303">
          <cell r="A303">
            <v>7870664</v>
          </cell>
          <cell r="B303">
            <v>42489</v>
          </cell>
        </row>
        <row r="304">
          <cell r="A304">
            <v>7870560</v>
          </cell>
          <cell r="B304">
            <v>42490</v>
          </cell>
        </row>
        <row r="305">
          <cell r="A305">
            <v>7871938</v>
          </cell>
          <cell r="B305">
            <v>42490</v>
          </cell>
        </row>
        <row r="306">
          <cell r="A306">
            <v>7871955</v>
          </cell>
          <cell r="B306">
            <v>42490</v>
          </cell>
        </row>
        <row r="307">
          <cell r="A307">
            <v>7863723</v>
          </cell>
          <cell r="B307">
            <v>42490</v>
          </cell>
        </row>
        <row r="308">
          <cell r="A308">
            <v>7865976</v>
          </cell>
          <cell r="B308">
            <v>42490</v>
          </cell>
        </row>
        <row r="309">
          <cell r="A309">
            <v>7864640</v>
          </cell>
          <cell r="B309">
            <v>42490</v>
          </cell>
        </row>
        <row r="310">
          <cell r="A310">
            <v>7866001</v>
          </cell>
          <cell r="B310">
            <v>42490</v>
          </cell>
        </row>
        <row r="311">
          <cell r="A311">
            <v>7871921</v>
          </cell>
          <cell r="B311">
            <v>42490</v>
          </cell>
        </row>
        <row r="312">
          <cell r="A312">
            <v>7871920</v>
          </cell>
          <cell r="B312">
            <v>42490</v>
          </cell>
        </row>
        <row r="313">
          <cell r="A313">
            <v>7871905</v>
          </cell>
          <cell r="B313">
            <v>42490</v>
          </cell>
        </row>
        <row r="314">
          <cell r="A314">
            <v>7871907</v>
          </cell>
          <cell r="B314">
            <v>42490</v>
          </cell>
        </row>
        <row r="315">
          <cell r="A315">
            <v>7871906</v>
          </cell>
          <cell r="B315">
            <v>42490</v>
          </cell>
        </row>
        <row r="316">
          <cell r="A316">
            <v>7868612</v>
          </cell>
          <cell r="B316">
            <v>42490</v>
          </cell>
        </row>
        <row r="317">
          <cell r="A317">
            <v>7868601</v>
          </cell>
          <cell r="B317">
            <v>42490</v>
          </cell>
        </row>
        <row r="318">
          <cell r="A318">
            <v>7870338</v>
          </cell>
          <cell r="B318">
            <v>42490</v>
          </cell>
        </row>
        <row r="319">
          <cell r="A319">
            <v>7870337</v>
          </cell>
          <cell r="B319">
            <v>42490</v>
          </cell>
        </row>
        <row r="320">
          <cell r="A320">
            <v>7863999</v>
          </cell>
          <cell r="B320">
            <v>42490</v>
          </cell>
        </row>
        <row r="321">
          <cell r="A321">
            <v>7868243</v>
          </cell>
          <cell r="B321">
            <v>42490</v>
          </cell>
        </row>
        <row r="322">
          <cell r="A322">
            <v>7864000</v>
          </cell>
          <cell r="B322">
            <v>42490</v>
          </cell>
        </row>
        <row r="323">
          <cell r="A323">
            <v>7867829</v>
          </cell>
          <cell r="B323">
            <v>42490</v>
          </cell>
        </row>
        <row r="324">
          <cell r="A324">
            <v>7867727</v>
          </cell>
          <cell r="B324">
            <v>42490</v>
          </cell>
        </row>
        <row r="325">
          <cell r="A325">
            <v>7871952</v>
          </cell>
          <cell r="B325">
            <v>42490</v>
          </cell>
        </row>
        <row r="326">
          <cell r="A326">
            <v>7864254</v>
          </cell>
          <cell r="B326">
            <v>42490</v>
          </cell>
        </row>
        <row r="327">
          <cell r="A327">
            <v>7873139</v>
          </cell>
          <cell r="B327">
            <v>42492</v>
          </cell>
        </row>
        <row r="328">
          <cell r="A328">
            <v>7873235</v>
          </cell>
          <cell r="B328">
            <v>42492</v>
          </cell>
        </row>
        <row r="329">
          <cell r="A329">
            <v>7868648</v>
          </cell>
          <cell r="B329">
            <v>42492</v>
          </cell>
        </row>
        <row r="330">
          <cell r="A330">
            <v>7867934</v>
          </cell>
          <cell r="B330">
            <v>42492</v>
          </cell>
        </row>
        <row r="331">
          <cell r="A331">
            <v>7871908</v>
          </cell>
          <cell r="B331">
            <v>42492</v>
          </cell>
        </row>
        <row r="332">
          <cell r="A332">
            <v>7873535</v>
          </cell>
          <cell r="B332">
            <v>42492</v>
          </cell>
        </row>
        <row r="333">
          <cell r="A333">
            <v>7868066</v>
          </cell>
          <cell r="B333">
            <v>42492</v>
          </cell>
        </row>
        <row r="334">
          <cell r="A334">
            <v>7868047</v>
          </cell>
          <cell r="B334">
            <v>42492</v>
          </cell>
        </row>
        <row r="335">
          <cell r="A335">
            <v>7868049</v>
          </cell>
          <cell r="B335">
            <v>42492</v>
          </cell>
        </row>
        <row r="336">
          <cell r="A336">
            <v>7868067</v>
          </cell>
          <cell r="B336">
            <v>42492</v>
          </cell>
        </row>
        <row r="337">
          <cell r="A337">
            <v>7868050</v>
          </cell>
          <cell r="B337">
            <v>42492</v>
          </cell>
        </row>
        <row r="338">
          <cell r="A338">
            <v>7873688</v>
          </cell>
          <cell r="B338">
            <v>42492</v>
          </cell>
        </row>
        <row r="339">
          <cell r="A339">
            <v>7871256</v>
          </cell>
          <cell r="B339">
            <v>42493</v>
          </cell>
        </row>
        <row r="340">
          <cell r="A340">
            <v>7871724</v>
          </cell>
          <cell r="B340">
            <v>42493</v>
          </cell>
        </row>
        <row r="341">
          <cell r="A341">
            <v>7874265</v>
          </cell>
          <cell r="B341">
            <v>42493</v>
          </cell>
        </row>
        <row r="342">
          <cell r="A342">
            <v>7873793</v>
          </cell>
          <cell r="B342">
            <v>42493</v>
          </cell>
        </row>
        <row r="343">
          <cell r="A343">
            <v>7875778</v>
          </cell>
          <cell r="B343">
            <v>42493</v>
          </cell>
        </row>
        <row r="344">
          <cell r="A344">
            <v>7871949</v>
          </cell>
          <cell r="B344">
            <v>42493</v>
          </cell>
        </row>
        <row r="345">
          <cell r="A345">
            <v>7874281</v>
          </cell>
          <cell r="B345">
            <v>42494</v>
          </cell>
        </row>
        <row r="346">
          <cell r="A346">
            <v>7871201</v>
          </cell>
          <cell r="B346">
            <v>42494</v>
          </cell>
        </row>
        <row r="347">
          <cell r="A347">
            <v>7871204</v>
          </cell>
          <cell r="B347">
            <v>42494</v>
          </cell>
        </row>
        <row r="348">
          <cell r="A348">
            <v>7876857</v>
          </cell>
          <cell r="B348">
            <v>42494</v>
          </cell>
        </row>
        <row r="349">
          <cell r="A349">
            <v>7875833</v>
          </cell>
          <cell r="B349">
            <v>42494</v>
          </cell>
        </row>
        <row r="350">
          <cell r="A350">
            <v>7875860</v>
          </cell>
          <cell r="B350">
            <v>42494</v>
          </cell>
        </row>
        <row r="351">
          <cell r="A351">
            <v>7876905</v>
          </cell>
          <cell r="B351">
            <v>42494</v>
          </cell>
        </row>
        <row r="352">
          <cell r="A352">
            <v>7876861</v>
          </cell>
          <cell r="B352">
            <v>42494</v>
          </cell>
        </row>
        <row r="353">
          <cell r="A353">
            <v>7876862</v>
          </cell>
          <cell r="B353">
            <v>42494</v>
          </cell>
        </row>
        <row r="354">
          <cell r="A354">
            <v>7878227</v>
          </cell>
          <cell r="B354">
            <v>42495</v>
          </cell>
        </row>
        <row r="355">
          <cell r="A355">
            <v>7877754</v>
          </cell>
          <cell r="B355">
            <v>42495</v>
          </cell>
        </row>
        <row r="356">
          <cell r="A356">
            <v>7874267</v>
          </cell>
          <cell r="B356">
            <v>42495</v>
          </cell>
        </row>
        <row r="357">
          <cell r="A357">
            <v>7876910</v>
          </cell>
          <cell r="B357">
            <v>42495</v>
          </cell>
        </row>
        <row r="358">
          <cell r="A358">
            <v>7878860</v>
          </cell>
          <cell r="B358">
            <v>42495</v>
          </cell>
        </row>
        <row r="359">
          <cell r="A359">
            <v>7879494</v>
          </cell>
          <cell r="B359">
            <v>42495</v>
          </cell>
        </row>
        <row r="360">
          <cell r="A360">
            <v>7876586</v>
          </cell>
          <cell r="B360">
            <v>42495</v>
          </cell>
        </row>
        <row r="361">
          <cell r="A361">
            <v>7876584</v>
          </cell>
          <cell r="B361">
            <v>42495</v>
          </cell>
        </row>
        <row r="362">
          <cell r="A362">
            <v>7876451</v>
          </cell>
          <cell r="B362">
            <v>42495</v>
          </cell>
        </row>
        <row r="363">
          <cell r="A363">
            <v>7876587</v>
          </cell>
          <cell r="B363">
            <v>42495</v>
          </cell>
        </row>
        <row r="364">
          <cell r="A364">
            <v>7873364</v>
          </cell>
          <cell r="B364">
            <v>42495</v>
          </cell>
        </row>
        <row r="365">
          <cell r="A365">
            <v>7879740</v>
          </cell>
          <cell r="B365">
            <v>42495</v>
          </cell>
        </row>
        <row r="366">
          <cell r="A366">
            <v>7872056</v>
          </cell>
          <cell r="B366">
            <v>42495</v>
          </cell>
        </row>
        <row r="367">
          <cell r="A367">
            <v>7878953</v>
          </cell>
          <cell r="B367">
            <v>42495</v>
          </cell>
        </row>
        <row r="368">
          <cell r="A368">
            <v>7881339</v>
          </cell>
          <cell r="B368">
            <v>42496</v>
          </cell>
        </row>
        <row r="369">
          <cell r="A369">
            <v>7879916</v>
          </cell>
          <cell r="B369">
            <v>42496</v>
          </cell>
        </row>
        <row r="370">
          <cell r="A370">
            <v>7879568</v>
          </cell>
          <cell r="B370">
            <v>42496</v>
          </cell>
        </row>
        <row r="371">
          <cell r="A371">
            <v>7883028</v>
          </cell>
          <cell r="B371">
            <v>42497</v>
          </cell>
        </row>
        <row r="372">
          <cell r="A372">
            <v>7879575</v>
          </cell>
          <cell r="B372">
            <v>42497</v>
          </cell>
        </row>
        <row r="373">
          <cell r="A373">
            <v>7883173</v>
          </cell>
          <cell r="B373">
            <v>42497</v>
          </cell>
        </row>
        <row r="374">
          <cell r="A374">
            <v>7882766</v>
          </cell>
          <cell r="B374">
            <v>42497</v>
          </cell>
        </row>
        <row r="375">
          <cell r="A375">
            <v>7883302</v>
          </cell>
          <cell r="B375">
            <v>42497</v>
          </cell>
        </row>
        <row r="376">
          <cell r="A376">
            <v>7883032</v>
          </cell>
          <cell r="B376">
            <v>42497</v>
          </cell>
        </row>
        <row r="377">
          <cell r="A377">
            <v>7883252</v>
          </cell>
          <cell r="B377">
            <v>42497</v>
          </cell>
        </row>
        <row r="378">
          <cell r="A378">
            <v>7883304</v>
          </cell>
          <cell r="B378">
            <v>42497</v>
          </cell>
        </row>
        <row r="379">
          <cell r="A379">
            <v>7879582</v>
          </cell>
          <cell r="B379">
            <v>42497</v>
          </cell>
        </row>
        <row r="380">
          <cell r="A380">
            <v>7875900</v>
          </cell>
          <cell r="B380">
            <v>42497</v>
          </cell>
        </row>
        <row r="381">
          <cell r="A381">
            <v>7881351</v>
          </cell>
          <cell r="B381">
            <v>42497</v>
          </cell>
        </row>
        <row r="382">
          <cell r="A382">
            <v>7880249</v>
          </cell>
          <cell r="B382">
            <v>42497</v>
          </cell>
        </row>
        <row r="383">
          <cell r="A383">
            <v>7882959</v>
          </cell>
          <cell r="B383">
            <v>42497</v>
          </cell>
        </row>
        <row r="384">
          <cell r="A384">
            <v>7879754</v>
          </cell>
          <cell r="B384">
            <v>42497</v>
          </cell>
        </row>
        <row r="385">
          <cell r="A385">
            <v>7878934</v>
          </cell>
          <cell r="B385">
            <v>42497</v>
          </cell>
        </row>
        <row r="386">
          <cell r="A386">
            <v>7879998</v>
          </cell>
          <cell r="B386">
            <v>42497</v>
          </cell>
        </row>
        <row r="387">
          <cell r="A387">
            <v>7879747</v>
          </cell>
          <cell r="B387">
            <v>42497</v>
          </cell>
        </row>
        <row r="388">
          <cell r="A388">
            <v>7877387</v>
          </cell>
          <cell r="B388">
            <v>42497</v>
          </cell>
        </row>
        <row r="389">
          <cell r="A389">
            <v>7877386</v>
          </cell>
          <cell r="B389">
            <v>42497</v>
          </cell>
        </row>
        <row r="390">
          <cell r="A390">
            <v>7879988</v>
          </cell>
          <cell r="B390">
            <v>42497</v>
          </cell>
        </row>
        <row r="391">
          <cell r="A391">
            <v>7879814</v>
          </cell>
          <cell r="B391">
            <v>42497</v>
          </cell>
        </row>
        <row r="392">
          <cell r="A392">
            <v>7879815</v>
          </cell>
          <cell r="B392">
            <v>42497</v>
          </cell>
        </row>
        <row r="393">
          <cell r="A393">
            <v>7873368</v>
          </cell>
          <cell r="B393">
            <v>42497</v>
          </cell>
        </row>
        <row r="394">
          <cell r="A394">
            <v>7879599</v>
          </cell>
          <cell r="B394">
            <v>42497</v>
          </cell>
        </row>
        <row r="395">
          <cell r="A395">
            <v>7879986</v>
          </cell>
          <cell r="B395">
            <v>42497</v>
          </cell>
        </row>
        <row r="396">
          <cell r="A396">
            <v>7879805</v>
          </cell>
          <cell r="B396">
            <v>42499</v>
          </cell>
        </row>
        <row r="397">
          <cell r="A397">
            <v>7881950</v>
          </cell>
          <cell r="B397">
            <v>42499</v>
          </cell>
        </row>
        <row r="398">
          <cell r="A398">
            <v>7884585</v>
          </cell>
          <cell r="B398">
            <v>42499</v>
          </cell>
        </row>
        <row r="399">
          <cell r="A399">
            <v>7881962</v>
          </cell>
          <cell r="B399">
            <v>42500</v>
          </cell>
        </row>
        <row r="400">
          <cell r="A400">
            <v>7879506</v>
          </cell>
          <cell r="B400">
            <v>42500</v>
          </cell>
        </row>
        <row r="401">
          <cell r="A401">
            <v>7883298</v>
          </cell>
          <cell r="B401">
            <v>42500</v>
          </cell>
        </row>
        <row r="402">
          <cell r="A402">
            <v>7885256</v>
          </cell>
          <cell r="B402">
            <v>42501</v>
          </cell>
        </row>
        <row r="403">
          <cell r="A403">
            <v>7876914</v>
          </cell>
          <cell r="B403">
            <v>42501</v>
          </cell>
        </row>
        <row r="404">
          <cell r="A404">
            <v>7885633</v>
          </cell>
          <cell r="B404">
            <v>42501</v>
          </cell>
        </row>
        <row r="405">
          <cell r="A405">
            <v>7885630</v>
          </cell>
          <cell r="B405">
            <v>42501</v>
          </cell>
        </row>
        <row r="406">
          <cell r="A406">
            <v>7885634</v>
          </cell>
          <cell r="B406">
            <v>42501</v>
          </cell>
        </row>
        <row r="407">
          <cell r="A407">
            <v>7885628</v>
          </cell>
          <cell r="B407">
            <v>42501</v>
          </cell>
        </row>
        <row r="408">
          <cell r="A408">
            <v>7882352</v>
          </cell>
          <cell r="B408">
            <v>42501</v>
          </cell>
        </row>
        <row r="409">
          <cell r="A409">
            <v>7882351</v>
          </cell>
          <cell r="B409">
            <v>42501</v>
          </cell>
        </row>
        <row r="410">
          <cell r="A410">
            <v>7882964</v>
          </cell>
          <cell r="B410">
            <v>42501</v>
          </cell>
        </row>
        <row r="411">
          <cell r="A411">
            <v>7882965</v>
          </cell>
          <cell r="B411">
            <v>42501</v>
          </cell>
        </row>
        <row r="412">
          <cell r="A412">
            <v>7881048</v>
          </cell>
          <cell r="B412">
            <v>42501</v>
          </cell>
        </row>
        <row r="413">
          <cell r="A413">
            <v>7889084</v>
          </cell>
          <cell r="B413">
            <v>42501</v>
          </cell>
        </row>
        <row r="414">
          <cell r="A414">
            <v>7885607</v>
          </cell>
          <cell r="B414">
            <v>42502</v>
          </cell>
        </row>
        <row r="415">
          <cell r="A415">
            <v>7878936</v>
          </cell>
          <cell r="B415">
            <v>42502</v>
          </cell>
        </row>
        <row r="416">
          <cell r="A416">
            <v>7885636</v>
          </cell>
          <cell r="B416">
            <v>42502</v>
          </cell>
        </row>
        <row r="417">
          <cell r="A417">
            <v>7888804</v>
          </cell>
          <cell r="B417">
            <v>42502</v>
          </cell>
        </row>
        <row r="418">
          <cell r="A418">
            <v>7890406</v>
          </cell>
          <cell r="B418">
            <v>42502</v>
          </cell>
        </row>
        <row r="419">
          <cell r="A419">
            <v>7890629</v>
          </cell>
          <cell r="B419">
            <v>42502</v>
          </cell>
        </row>
        <row r="420">
          <cell r="A420">
            <v>7884915</v>
          </cell>
          <cell r="B420">
            <v>42502</v>
          </cell>
        </row>
        <row r="421">
          <cell r="A421">
            <v>7891375</v>
          </cell>
          <cell r="B421">
            <v>42502</v>
          </cell>
        </row>
        <row r="422">
          <cell r="A422">
            <v>7891384</v>
          </cell>
          <cell r="B422">
            <v>42502</v>
          </cell>
        </row>
        <row r="423">
          <cell r="A423">
            <v>7885624</v>
          </cell>
          <cell r="B423">
            <v>42502</v>
          </cell>
        </row>
        <row r="424">
          <cell r="A424">
            <v>7881347</v>
          </cell>
          <cell r="B424">
            <v>42502</v>
          </cell>
        </row>
        <row r="425">
          <cell r="A425">
            <v>7882333</v>
          </cell>
          <cell r="B425">
            <v>42502</v>
          </cell>
        </row>
        <row r="426">
          <cell r="A426">
            <v>7885540</v>
          </cell>
          <cell r="B426">
            <v>42502</v>
          </cell>
        </row>
        <row r="427">
          <cell r="A427">
            <v>7888291</v>
          </cell>
          <cell r="B427">
            <v>42502</v>
          </cell>
        </row>
        <row r="428">
          <cell r="A428">
            <v>7875913</v>
          </cell>
          <cell r="B428">
            <v>42502</v>
          </cell>
        </row>
        <row r="429">
          <cell r="A429">
            <v>7890699</v>
          </cell>
          <cell r="B429">
            <v>42503</v>
          </cell>
        </row>
        <row r="430">
          <cell r="A430">
            <v>7890073</v>
          </cell>
          <cell r="B430">
            <v>42503</v>
          </cell>
        </row>
        <row r="431">
          <cell r="A431">
            <v>7890300</v>
          </cell>
          <cell r="B431">
            <v>42503</v>
          </cell>
        </row>
        <row r="432">
          <cell r="A432">
            <v>7890389</v>
          </cell>
          <cell r="B432">
            <v>42503</v>
          </cell>
        </row>
        <row r="433">
          <cell r="A433">
            <v>7890387</v>
          </cell>
          <cell r="B433">
            <v>42503</v>
          </cell>
        </row>
        <row r="434">
          <cell r="A434">
            <v>7890388</v>
          </cell>
          <cell r="B434">
            <v>42503</v>
          </cell>
        </row>
        <row r="435">
          <cell r="A435">
            <v>7891340</v>
          </cell>
          <cell r="B435">
            <v>42503</v>
          </cell>
        </row>
        <row r="436">
          <cell r="A436">
            <v>7891798</v>
          </cell>
          <cell r="B436">
            <v>42503</v>
          </cell>
        </row>
        <row r="437">
          <cell r="A437">
            <v>7891814</v>
          </cell>
          <cell r="B437">
            <v>42503</v>
          </cell>
        </row>
        <row r="438">
          <cell r="A438">
            <v>7891422</v>
          </cell>
          <cell r="B438">
            <v>42503</v>
          </cell>
        </row>
        <row r="439">
          <cell r="A439">
            <v>7890627</v>
          </cell>
          <cell r="B439">
            <v>42503</v>
          </cell>
        </row>
        <row r="440">
          <cell r="A440">
            <v>7891380</v>
          </cell>
          <cell r="B440">
            <v>42503</v>
          </cell>
        </row>
        <row r="441">
          <cell r="A441">
            <v>7891388</v>
          </cell>
          <cell r="B441">
            <v>42503</v>
          </cell>
        </row>
        <row r="442">
          <cell r="A442">
            <v>7891374</v>
          </cell>
          <cell r="B442">
            <v>42503</v>
          </cell>
        </row>
        <row r="443">
          <cell r="A443">
            <v>7891385</v>
          </cell>
          <cell r="B443">
            <v>42503</v>
          </cell>
        </row>
        <row r="444">
          <cell r="A444">
            <v>7891423</v>
          </cell>
          <cell r="B444">
            <v>42503</v>
          </cell>
        </row>
        <row r="445">
          <cell r="A445">
            <v>7878941</v>
          </cell>
          <cell r="B445">
            <v>42503</v>
          </cell>
        </row>
        <row r="446">
          <cell r="A446">
            <v>7882300</v>
          </cell>
          <cell r="B446">
            <v>42503</v>
          </cell>
        </row>
        <row r="447">
          <cell r="A447">
            <v>7885537</v>
          </cell>
          <cell r="B447">
            <v>42503</v>
          </cell>
        </row>
        <row r="448">
          <cell r="A448">
            <v>7885612</v>
          </cell>
          <cell r="B448">
            <v>42503</v>
          </cell>
        </row>
        <row r="449">
          <cell r="A449">
            <v>7885539</v>
          </cell>
          <cell r="B449">
            <v>42503</v>
          </cell>
        </row>
        <row r="450">
          <cell r="A450">
            <v>7885611</v>
          </cell>
          <cell r="B450">
            <v>42503</v>
          </cell>
        </row>
        <row r="451">
          <cell r="A451">
            <v>7885610</v>
          </cell>
          <cell r="B451">
            <v>42503</v>
          </cell>
        </row>
        <row r="452">
          <cell r="A452">
            <v>7890194</v>
          </cell>
          <cell r="B452">
            <v>42503</v>
          </cell>
        </row>
        <row r="453">
          <cell r="A453">
            <v>7885538</v>
          </cell>
          <cell r="B453">
            <v>42503</v>
          </cell>
        </row>
        <row r="454">
          <cell r="A454">
            <v>7891285</v>
          </cell>
          <cell r="B454">
            <v>42503</v>
          </cell>
        </row>
        <row r="455">
          <cell r="A455">
            <v>7893149</v>
          </cell>
          <cell r="B455">
            <v>42504</v>
          </cell>
        </row>
        <row r="456">
          <cell r="A456">
            <v>7892633</v>
          </cell>
          <cell r="B456">
            <v>42504</v>
          </cell>
        </row>
        <row r="457">
          <cell r="A457">
            <v>7892634</v>
          </cell>
          <cell r="B457">
            <v>42504</v>
          </cell>
        </row>
        <row r="458">
          <cell r="A458">
            <v>7892400</v>
          </cell>
          <cell r="B458">
            <v>42504</v>
          </cell>
        </row>
        <row r="459">
          <cell r="A459">
            <v>7892082</v>
          </cell>
          <cell r="B459">
            <v>42504</v>
          </cell>
        </row>
        <row r="460">
          <cell r="A460">
            <v>7892257</v>
          </cell>
          <cell r="B460">
            <v>42504</v>
          </cell>
        </row>
        <row r="461">
          <cell r="A461">
            <v>7879807</v>
          </cell>
          <cell r="B461">
            <v>42504</v>
          </cell>
        </row>
        <row r="462">
          <cell r="A462">
            <v>7891319</v>
          </cell>
          <cell r="B462">
            <v>42504</v>
          </cell>
        </row>
        <row r="463">
          <cell r="A463">
            <v>7893141</v>
          </cell>
          <cell r="B463">
            <v>42504</v>
          </cell>
        </row>
        <row r="464">
          <cell r="A464">
            <v>7882312</v>
          </cell>
          <cell r="B464">
            <v>42504</v>
          </cell>
        </row>
        <row r="465">
          <cell r="A465">
            <v>7891338</v>
          </cell>
          <cell r="B465">
            <v>42504</v>
          </cell>
        </row>
        <row r="466">
          <cell r="A466">
            <v>7871910</v>
          </cell>
          <cell r="B466">
            <v>42504</v>
          </cell>
        </row>
        <row r="467">
          <cell r="A467">
            <v>7891382</v>
          </cell>
          <cell r="B467">
            <v>42504</v>
          </cell>
        </row>
        <row r="468">
          <cell r="A468">
            <v>7893156</v>
          </cell>
          <cell r="B468">
            <v>42504</v>
          </cell>
        </row>
        <row r="469">
          <cell r="A469">
            <v>7892299</v>
          </cell>
          <cell r="B469">
            <v>42504</v>
          </cell>
        </row>
        <row r="470">
          <cell r="A470">
            <v>7891229</v>
          </cell>
          <cell r="B470">
            <v>42504</v>
          </cell>
        </row>
        <row r="471">
          <cell r="A471">
            <v>7891308</v>
          </cell>
          <cell r="B471">
            <v>42504</v>
          </cell>
        </row>
        <row r="472">
          <cell r="A472">
            <v>7891317</v>
          </cell>
          <cell r="B472">
            <v>42504</v>
          </cell>
        </row>
        <row r="473">
          <cell r="A473">
            <v>7891298</v>
          </cell>
          <cell r="B473">
            <v>42504</v>
          </cell>
        </row>
        <row r="474">
          <cell r="A474">
            <v>7891291</v>
          </cell>
          <cell r="B474">
            <v>42504</v>
          </cell>
        </row>
        <row r="475">
          <cell r="A475">
            <v>7890628</v>
          </cell>
          <cell r="B475">
            <v>42504</v>
          </cell>
        </row>
        <row r="476">
          <cell r="A476">
            <v>7891292</v>
          </cell>
          <cell r="B476">
            <v>42504</v>
          </cell>
        </row>
        <row r="477">
          <cell r="A477">
            <v>7890626</v>
          </cell>
          <cell r="B477">
            <v>42504</v>
          </cell>
        </row>
        <row r="478">
          <cell r="A478">
            <v>7891297</v>
          </cell>
          <cell r="B478">
            <v>42504</v>
          </cell>
        </row>
        <row r="479">
          <cell r="A479">
            <v>7891293</v>
          </cell>
          <cell r="B479">
            <v>42504</v>
          </cell>
        </row>
        <row r="480">
          <cell r="A480">
            <v>7890409</v>
          </cell>
          <cell r="B480">
            <v>42504</v>
          </cell>
        </row>
        <row r="481">
          <cell r="A481">
            <v>7891289</v>
          </cell>
          <cell r="B481">
            <v>42504</v>
          </cell>
        </row>
        <row r="482">
          <cell r="A482">
            <v>7890405</v>
          </cell>
          <cell r="B482">
            <v>42504</v>
          </cell>
        </row>
        <row r="483">
          <cell r="A483">
            <v>7892067</v>
          </cell>
          <cell r="B483">
            <v>42504</v>
          </cell>
        </row>
        <row r="484">
          <cell r="A484">
            <v>7892066</v>
          </cell>
          <cell r="B484">
            <v>42504</v>
          </cell>
        </row>
        <row r="485">
          <cell r="A485">
            <v>7892384</v>
          </cell>
          <cell r="B485">
            <v>42504</v>
          </cell>
        </row>
        <row r="486">
          <cell r="A486">
            <v>7892300</v>
          </cell>
          <cell r="B486">
            <v>42504</v>
          </cell>
        </row>
        <row r="487">
          <cell r="A487">
            <v>7890173</v>
          </cell>
          <cell r="B487">
            <v>42504</v>
          </cell>
        </row>
        <row r="488">
          <cell r="A488">
            <v>7892821</v>
          </cell>
          <cell r="B488">
            <v>42505</v>
          </cell>
        </row>
        <row r="489">
          <cell r="A489">
            <v>7891310</v>
          </cell>
          <cell r="B489">
            <v>42506</v>
          </cell>
        </row>
        <row r="490">
          <cell r="A490">
            <v>7893137</v>
          </cell>
          <cell r="B490">
            <v>42506</v>
          </cell>
        </row>
        <row r="491">
          <cell r="A491">
            <v>7893088</v>
          </cell>
          <cell r="B491">
            <v>42506</v>
          </cell>
        </row>
        <row r="492">
          <cell r="A492">
            <v>7891320</v>
          </cell>
          <cell r="B492">
            <v>42506</v>
          </cell>
        </row>
        <row r="493">
          <cell r="A493">
            <v>7888144</v>
          </cell>
          <cell r="B493">
            <v>42506</v>
          </cell>
        </row>
        <row r="494">
          <cell r="A494">
            <v>7891336</v>
          </cell>
          <cell r="B494">
            <v>42506</v>
          </cell>
        </row>
        <row r="495">
          <cell r="A495">
            <v>7888143</v>
          </cell>
          <cell r="B495">
            <v>42506</v>
          </cell>
        </row>
        <row r="496">
          <cell r="A496">
            <v>7890631</v>
          </cell>
          <cell r="B496">
            <v>42506</v>
          </cell>
        </row>
        <row r="497">
          <cell r="A497">
            <v>7893133</v>
          </cell>
          <cell r="B497">
            <v>42506</v>
          </cell>
        </row>
        <row r="498">
          <cell r="A498">
            <v>7893134</v>
          </cell>
          <cell r="B498">
            <v>42506</v>
          </cell>
        </row>
        <row r="499">
          <cell r="A499">
            <v>7893147</v>
          </cell>
          <cell r="B499">
            <v>42506</v>
          </cell>
        </row>
        <row r="500">
          <cell r="A500">
            <v>7893148</v>
          </cell>
          <cell r="B500">
            <v>42506</v>
          </cell>
        </row>
        <row r="501">
          <cell r="A501">
            <v>7891799</v>
          </cell>
          <cell r="B501">
            <v>42506</v>
          </cell>
        </row>
        <row r="502">
          <cell r="A502">
            <v>7891342</v>
          </cell>
          <cell r="B502">
            <v>42506</v>
          </cell>
        </row>
        <row r="503">
          <cell r="A503">
            <v>7893082</v>
          </cell>
          <cell r="B503">
            <v>42506</v>
          </cell>
        </row>
        <row r="504">
          <cell r="A504">
            <v>7893084</v>
          </cell>
          <cell r="B504">
            <v>42506</v>
          </cell>
        </row>
        <row r="505">
          <cell r="A505">
            <v>7893135</v>
          </cell>
          <cell r="B505">
            <v>42506</v>
          </cell>
        </row>
        <row r="506">
          <cell r="A506">
            <v>7893102</v>
          </cell>
          <cell r="B506">
            <v>42507</v>
          </cell>
        </row>
        <row r="507">
          <cell r="A507">
            <v>7893164</v>
          </cell>
          <cell r="B507">
            <v>42507</v>
          </cell>
        </row>
        <row r="508">
          <cell r="A508">
            <v>7893175</v>
          </cell>
          <cell r="B508">
            <v>42507</v>
          </cell>
        </row>
        <row r="509">
          <cell r="A509">
            <v>7895433</v>
          </cell>
          <cell r="B509">
            <v>42507</v>
          </cell>
        </row>
        <row r="510">
          <cell r="A510">
            <v>7895434</v>
          </cell>
          <cell r="B510">
            <v>42507</v>
          </cell>
        </row>
        <row r="511">
          <cell r="A511">
            <v>7895488</v>
          </cell>
          <cell r="B511">
            <v>42507</v>
          </cell>
        </row>
        <row r="512">
          <cell r="A512">
            <v>7895484</v>
          </cell>
          <cell r="B512">
            <v>42507</v>
          </cell>
        </row>
        <row r="513">
          <cell r="A513">
            <v>7895483</v>
          </cell>
          <cell r="B513">
            <v>42507</v>
          </cell>
        </row>
        <row r="514">
          <cell r="A514">
            <v>7893079</v>
          </cell>
          <cell r="B514">
            <v>42507</v>
          </cell>
        </row>
        <row r="515">
          <cell r="A515">
            <v>7895457</v>
          </cell>
          <cell r="B515">
            <v>42507</v>
          </cell>
        </row>
        <row r="516">
          <cell r="A516">
            <v>7895456</v>
          </cell>
          <cell r="B516">
            <v>42507</v>
          </cell>
        </row>
        <row r="517">
          <cell r="A517">
            <v>7895455</v>
          </cell>
          <cell r="B517">
            <v>42507</v>
          </cell>
        </row>
        <row r="518">
          <cell r="A518">
            <v>7895453</v>
          </cell>
          <cell r="B518">
            <v>42507</v>
          </cell>
        </row>
        <row r="519">
          <cell r="A519">
            <v>7895438</v>
          </cell>
          <cell r="B519">
            <v>42507</v>
          </cell>
        </row>
        <row r="520">
          <cell r="A520">
            <v>7895493</v>
          </cell>
          <cell r="B520">
            <v>42507</v>
          </cell>
        </row>
        <row r="521">
          <cell r="A521">
            <v>7895497</v>
          </cell>
          <cell r="B521">
            <v>42507</v>
          </cell>
        </row>
        <row r="522">
          <cell r="A522">
            <v>7895499</v>
          </cell>
          <cell r="B522">
            <v>42507</v>
          </cell>
        </row>
        <row r="523">
          <cell r="A523">
            <v>7893094</v>
          </cell>
          <cell r="B523">
            <v>42507</v>
          </cell>
        </row>
        <row r="524">
          <cell r="A524">
            <v>7893138</v>
          </cell>
          <cell r="B524">
            <v>42507</v>
          </cell>
        </row>
        <row r="525">
          <cell r="A525">
            <v>7888292</v>
          </cell>
          <cell r="B525">
            <v>42507</v>
          </cell>
        </row>
        <row r="526">
          <cell r="A526">
            <v>7894674</v>
          </cell>
          <cell r="B526">
            <v>42507</v>
          </cell>
        </row>
        <row r="527">
          <cell r="A527">
            <v>7894477</v>
          </cell>
          <cell r="B527">
            <v>42507</v>
          </cell>
        </row>
        <row r="528">
          <cell r="A528">
            <v>7895491</v>
          </cell>
          <cell r="B528">
            <v>42507</v>
          </cell>
        </row>
        <row r="529">
          <cell r="A529">
            <v>7895490</v>
          </cell>
          <cell r="B529">
            <v>42507</v>
          </cell>
        </row>
        <row r="530">
          <cell r="A530">
            <v>7894611</v>
          </cell>
          <cell r="B530">
            <v>42507</v>
          </cell>
        </row>
        <row r="531">
          <cell r="A531">
            <v>7894612</v>
          </cell>
          <cell r="B531">
            <v>42507</v>
          </cell>
        </row>
        <row r="532">
          <cell r="A532">
            <v>7895412</v>
          </cell>
          <cell r="B532">
            <v>42507</v>
          </cell>
        </row>
        <row r="533">
          <cell r="A533">
            <v>7895410</v>
          </cell>
          <cell r="B533">
            <v>42507</v>
          </cell>
        </row>
        <row r="534">
          <cell r="A534">
            <v>7895265</v>
          </cell>
          <cell r="B534">
            <v>42507</v>
          </cell>
        </row>
        <row r="535">
          <cell r="A535">
            <v>7893155</v>
          </cell>
          <cell r="B535">
            <v>42507</v>
          </cell>
        </row>
        <row r="536">
          <cell r="A536">
            <v>7893157</v>
          </cell>
          <cell r="B536">
            <v>42507</v>
          </cell>
        </row>
        <row r="537">
          <cell r="A537">
            <v>7893151</v>
          </cell>
          <cell r="B537">
            <v>42507</v>
          </cell>
        </row>
        <row r="538">
          <cell r="A538">
            <v>7893158</v>
          </cell>
          <cell r="B538">
            <v>42507</v>
          </cell>
        </row>
        <row r="539">
          <cell r="A539">
            <v>7893177</v>
          </cell>
          <cell r="B539">
            <v>42507</v>
          </cell>
        </row>
        <row r="540">
          <cell r="A540">
            <v>7894224</v>
          </cell>
          <cell r="B540">
            <v>42507</v>
          </cell>
        </row>
        <row r="541">
          <cell r="A541">
            <v>7895487</v>
          </cell>
          <cell r="B541">
            <v>42508</v>
          </cell>
        </row>
        <row r="542">
          <cell r="A542">
            <v>7897321</v>
          </cell>
          <cell r="B542">
            <v>42508</v>
          </cell>
        </row>
        <row r="543">
          <cell r="A543">
            <v>7897186</v>
          </cell>
          <cell r="B543">
            <v>42508</v>
          </cell>
        </row>
        <row r="544">
          <cell r="A544">
            <v>7897317</v>
          </cell>
          <cell r="B544">
            <v>42508</v>
          </cell>
        </row>
        <row r="545">
          <cell r="A545">
            <v>7897202</v>
          </cell>
          <cell r="B545">
            <v>42508</v>
          </cell>
        </row>
        <row r="546">
          <cell r="A546">
            <v>7895440</v>
          </cell>
          <cell r="B546">
            <v>42508</v>
          </cell>
        </row>
        <row r="547">
          <cell r="A547">
            <v>7895441</v>
          </cell>
          <cell r="B547">
            <v>42508</v>
          </cell>
        </row>
        <row r="548">
          <cell r="A548">
            <v>7895439</v>
          </cell>
          <cell r="B548">
            <v>42508</v>
          </cell>
        </row>
        <row r="549">
          <cell r="A549">
            <v>7876913</v>
          </cell>
          <cell r="B549">
            <v>42508</v>
          </cell>
        </row>
        <row r="550">
          <cell r="A550">
            <v>7897297</v>
          </cell>
          <cell r="B550">
            <v>42508</v>
          </cell>
        </row>
        <row r="551">
          <cell r="A551">
            <v>7897302</v>
          </cell>
          <cell r="B551">
            <v>42508</v>
          </cell>
        </row>
        <row r="552">
          <cell r="A552">
            <v>7897323</v>
          </cell>
          <cell r="B552">
            <v>42508</v>
          </cell>
        </row>
        <row r="553">
          <cell r="A553">
            <v>7895421</v>
          </cell>
          <cell r="B553">
            <v>42508</v>
          </cell>
        </row>
        <row r="554">
          <cell r="A554">
            <v>7895502</v>
          </cell>
          <cell r="B554">
            <v>42508</v>
          </cell>
        </row>
        <row r="555">
          <cell r="A555">
            <v>7895501</v>
          </cell>
          <cell r="B555">
            <v>42508</v>
          </cell>
        </row>
        <row r="556">
          <cell r="A556">
            <v>7895503</v>
          </cell>
          <cell r="B556">
            <v>42508</v>
          </cell>
        </row>
        <row r="557">
          <cell r="A557">
            <v>7896933</v>
          </cell>
          <cell r="B557">
            <v>42508</v>
          </cell>
        </row>
        <row r="558">
          <cell r="A558">
            <v>7896937</v>
          </cell>
          <cell r="B558">
            <v>42508</v>
          </cell>
        </row>
        <row r="559">
          <cell r="A559">
            <v>7893166</v>
          </cell>
          <cell r="B559">
            <v>42508</v>
          </cell>
        </row>
        <row r="560">
          <cell r="A560">
            <v>7895494</v>
          </cell>
          <cell r="B560">
            <v>42508</v>
          </cell>
        </row>
        <row r="561">
          <cell r="A561">
            <v>7895305</v>
          </cell>
          <cell r="B561">
            <v>42508</v>
          </cell>
        </row>
        <row r="562">
          <cell r="A562">
            <v>7895306</v>
          </cell>
          <cell r="B562">
            <v>42508</v>
          </cell>
        </row>
        <row r="563">
          <cell r="A563">
            <v>7895459</v>
          </cell>
          <cell r="B563">
            <v>42508</v>
          </cell>
        </row>
        <row r="564">
          <cell r="A564">
            <v>7895460</v>
          </cell>
          <cell r="B564">
            <v>42508</v>
          </cell>
        </row>
        <row r="565">
          <cell r="A565">
            <v>7894086</v>
          </cell>
          <cell r="B565">
            <v>42508</v>
          </cell>
        </row>
        <row r="566">
          <cell r="A566">
            <v>7895492</v>
          </cell>
          <cell r="B566">
            <v>42508</v>
          </cell>
        </row>
        <row r="567">
          <cell r="A567">
            <v>7895286</v>
          </cell>
          <cell r="B567">
            <v>42508</v>
          </cell>
        </row>
        <row r="568">
          <cell r="A568">
            <v>7895086</v>
          </cell>
          <cell r="B568">
            <v>42508</v>
          </cell>
        </row>
        <row r="569">
          <cell r="A569">
            <v>7894510</v>
          </cell>
          <cell r="B569">
            <v>42508</v>
          </cell>
        </row>
        <row r="570">
          <cell r="A570">
            <v>7894511</v>
          </cell>
          <cell r="B570">
            <v>42508</v>
          </cell>
        </row>
        <row r="571">
          <cell r="A571">
            <v>7894512</v>
          </cell>
          <cell r="B571">
            <v>42508</v>
          </cell>
        </row>
        <row r="572">
          <cell r="A572">
            <v>7894509</v>
          </cell>
          <cell r="B572">
            <v>42508</v>
          </cell>
        </row>
        <row r="573">
          <cell r="A573">
            <v>7895070</v>
          </cell>
          <cell r="B573">
            <v>42508</v>
          </cell>
        </row>
        <row r="574">
          <cell r="A574">
            <v>7894882</v>
          </cell>
          <cell r="B574">
            <v>42508</v>
          </cell>
        </row>
        <row r="575">
          <cell r="A575">
            <v>7895076</v>
          </cell>
          <cell r="B575">
            <v>42508</v>
          </cell>
        </row>
        <row r="576">
          <cell r="A576">
            <v>7895062</v>
          </cell>
          <cell r="B576">
            <v>42508</v>
          </cell>
        </row>
        <row r="577">
          <cell r="A577">
            <v>7899101</v>
          </cell>
          <cell r="B577">
            <v>42509</v>
          </cell>
        </row>
        <row r="578">
          <cell r="A578">
            <v>7897106</v>
          </cell>
          <cell r="B578">
            <v>42509</v>
          </cell>
        </row>
        <row r="579">
          <cell r="A579">
            <v>7897199</v>
          </cell>
          <cell r="B579">
            <v>42509</v>
          </cell>
        </row>
        <row r="580">
          <cell r="A580">
            <v>7897195</v>
          </cell>
          <cell r="B580">
            <v>42509</v>
          </cell>
        </row>
        <row r="581">
          <cell r="A581">
            <v>7897192</v>
          </cell>
          <cell r="B581">
            <v>42509</v>
          </cell>
        </row>
        <row r="582">
          <cell r="A582">
            <v>7898098</v>
          </cell>
          <cell r="B582">
            <v>42509</v>
          </cell>
        </row>
        <row r="583">
          <cell r="A583">
            <v>7898106</v>
          </cell>
          <cell r="B583">
            <v>42509</v>
          </cell>
        </row>
        <row r="584">
          <cell r="A584">
            <v>7897740</v>
          </cell>
          <cell r="B584">
            <v>42509</v>
          </cell>
        </row>
        <row r="585">
          <cell r="A585">
            <v>7897212</v>
          </cell>
          <cell r="B585">
            <v>42509</v>
          </cell>
        </row>
        <row r="586">
          <cell r="A586">
            <v>7897678</v>
          </cell>
          <cell r="B586">
            <v>42509</v>
          </cell>
        </row>
        <row r="587">
          <cell r="A587">
            <v>7899240</v>
          </cell>
          <cell r="B587">
            <v>42509</v>
          </cell>
        </row>
        <row r="588">
          <cell r="A588">
            <v>7897602</v>
          </cell>
          <cell r="B588">
            <v>42509</v>
          </cell>
        </row>
        <row r="589">
          <cell r="A589">
            <v>7899255</v>
          </cell>
          <cell r="B589">
            <v>42509</v>
          </cell>
        </row>
        <row r="590">
          <cell r="A590">
            <v>7895504</v>
          </cell>
          <cell r="B590">
            <v>42509</v>
          </cell>
        </row>
        <row r="591">
          <cell r="A591">
            <v>7898979</v>
          </cell>
          <cell r="B591">
            <v>42509</v>
          </cell>
        </row>
        <row r="592">
          <cell r="A592">
            <v>7898282</v>
          </cell>
          <cell r="B592">
            <v>42509</v>
          </cell>
        </row>
        <row r="593">
          <cell r="A593">
            <v>7899859</v>
          </cell>
          <cell r="B593">
            <v>42509</v>
          </cell>
        </row>
        <row r="594">
          <cell r="A594">
            <v>7899846</v>
          </cell>
          <cell r="B594">
            <v>42509</v>
          </cell>
        </row>
        <row r="595">
          <cell r="A595">
            <v>7899862</v>
          </cell>
          <cell r="B595">
            <v>42509</v>
          </cell>
        </row>
        <row r="596">
          <cell r="A596">
            <v>7899857</v>
          </cell>
          <cell r="B596">
            <v>42509</v>
          </cell>
        </row>
        <row r="597">
          <cell r="A597">
            <v>7899860</v>
          </cell>
          <cell r="B597">
            <v>42509</v>
          </cell>
        </row>
        <row r="598">
          <cell r="A598">
            <v>7899861</v>
          </cell>
          <cell r="B598">
            <v>42509</v>
          </cell>
        </row>
        <row r="599">
          <cell r="A599">
            <v>7897316</v>
          </cell>
          <cell r="B599">
            <v>42509</v>
          </cell>
        </row>
        <row r="600">
          <cell r="A600">
            <v>7895417</v>
          </cell>
          <cell r="B600">
            <v>42509</v>
          </cell>
        </row>
        <row r="601">
          <cell r="A601">
            <v>7895454</v>
          </cell>
          <cell r="B601">
            <v>42509</v>
          </cell>
        </row>
        <row r="602">
          <cell r="A602">
            <v>7897208</v>
          </cell>
          <cell r="B602">
            <v>42509</v>
          </cell>
        </row>
        <row r="603">
          <cell r="A603">
            <v>7899244</v>
          </cell>
          <cell r="B603">
            <v>42509</v>
          </cell>
        </row>
        <row r="604">
          <cell r="A604">
            <v>7895462</v>
          </cell>
          <cell r="B604">
            <v>42509</v>
          </cell>
        </row>
        <row r="605">
          <cell r="A605">
            <v>7895461</v>
          </cell>
          <cell r="B605">
            <v>42509</v>
          </cell>
        </row>
        <row r="606">
          <cell r="A606">
            <v>7899154</v>
          </cell>
          <cell r="B606">
            <v>42509</v>
          </cell>
        </row>
        <row r="607">
          <cell r="A607">
            <v>7899039</v>
          </cell>
          <cell r="B607">
            <v>42509</v>
          </cell>
        </row>
        <row r="608">
          <cell r="A608">
            <v>7895485</v>
          </cell>
          <cell r="B608">
            <v>42509</v>
          </cell>
        </row>
        <row r="609">
          <cell r="A609">
            <v>7895486</v>
          </cell>
          <cell r="B609">
            <v>42509</v>
          </cell>
        </row>
        <row r="610">
          <cell r="A610">
            <v>7894595</v>
          </cell>
          <cell r="B610">
            <v>42509</v>
          </cell>
        </row>
        <row r="611">
          <cell r="A611">
            <v>7894596</v>
          </cell>
          <cell r="B611">
            <v>42509</v>
          </cell>
        </row>
        <row r="612">
          <cell r="A612">
            <v>7894598</v>
          </cell>
          <cell r="B612">
            <v>42509</v>
          </cell>
        </row>
        <row r="613">
          <cell r="A613">
            <v>7894604</v>
          </cell>
          <cell r="B613">
            <v>42509</v>
          </cell>
        </row>
        <row r="614">
          <cell r="A614">
            <v>7894599</v>
          </cell>
          <cell r="B614">
            <v>42509</v>
          </cell>
        </row>
        <row r="615">
          <cell r="A615">
            <v>7898437</v>
          </cell>
          <cell r="B615">
            <v>42509</v>
          </cell>
        </row>
        <row r="616">
          <cell r="A616">
            <v>7898434</v>
          </cell>
          <cell r="B616">
            <v>42509</v>
          </cell>
        </row>
        <row r="617">
          <cell r="A617">
            <v>7898435</v>
          </cell>
          <cell r="B617">
            <v>42509</v>
          </cell>
        </row>
        <row r="618">
          <cell r="A618">
            <v>7898436</v>
          </cell>
          <cell r="B618">
            <v>42509</v>
          </cell>
        </row>
        <row r="619">
          <cell r="A619">
            <v>7895285</v>
          </cell>
          <cell r="B619">
            <v>42509</v>
          </cell>
        </row>
        <row r="620">
          <cell r="A620">
            <v>7899304</v>
          </cell>
          <cell r="B620">
            <v>42509</v>
          </cell>
        </row>
        <row r="621">
          <cell r="A621">
            <v>7898383</v>
          </cell>
          <cell r="B621">
            <v>42509</v>
          </cell>
        </row>
        <row r="622">
          <cell r="A622">
            <v>7895966</v>
          </cell>
          <cell r="B622">
            <v>42509</v>
          </cell>
        </row>
        <row r="623">
          <cell r="A623">
            <v>7895948</v>
          </cell>
          <cell r="B623">
            <v>42509</v>
          </cell>
        </row>
        <row r="624">
          <cell r="A624">
            <v>7899093</v>
          </cell>
          <cell r="B624">
            <v>42509</v>
          </cell>
        </row>
        <row r="625">
          <cell r="A625">
            <v>7899812</v>
          </cell>
          <cell r="B625">
            <v>42509</v>
          </cell>
        </row>
        <row r="626">
          <cell r="A626">
            <v>7900687</v>
          </cell>
          <cell r="B626">
            <v>42509</v>
          </cell>
        </row>
        <row r="627">
          <cell r="A627">
            <v>7899843</v>
          </cell>
          <cell r="B627">
            <v>42509</v>
          </cell>
        </row>
        <row r="628">
          <cell r="A628">
            <v>7900682</v>
          </cell>
          <cell r="B628">
            <v>42509</v>
          </cell>
        </row>
        <row r="629">
          <cell r="A629">
            <v>7899156</v>
          </cell>
          <cell r="B629">
            <v>42510</v>
          </cell>
        </row>
        <row r="630">
          <cell r="A630">
            <v>7891233</v>
          </cell>
          <cell r="B630">
            <v>42510</v>
          </cell>
        </row>
        <row r="631">
          <cell r="A631">
            <v>7899288</v>
          </cell>
          <cell r="B631">
            <v>42510</v>
          </cell>
        </row>
        <row r="632">
          <cell r="A632">
            <v>7900627</v>
          </cell>
          <cell r="B632">
            <v>42510</v>
          </cell>
        </row>
        <row r="633">
          <cell r="A633">
            <v>7900625</v>
          </cell>
          <cell r="B633">
            <v>42510</v>
          </cell>
        </row>
        <row r="634">
          <cell r="A634">
            <v>7899286</v>
          </cell>
          <cell r="B634">
            <v>42510</v>
          </cell>
        </row>
        <row r="635">
          <cell r="A635">
            <v>7901724</v>
          </cell>
          <cell r="B635">
            <v>42510</v>
          </cell>
        </row>
        <row r="636">
          <cell r="A636">
            <v>7899264</v>
          </cell>
          <cell r="B636">
            <v>42510</v>
          </cell>
        </row>
        <row r="637">
          <cell r="A637">
            <v>7900571</v>
          </cell>
          <cell r="B637">
            <v>42510</v>
          </cell>
        </row>
        <row r="638">
          <cell r="A638">
            <v>7899258</v>
          </cell>
          <cell r="B638">
            <v>42510</v>
          </cell>
        </row>
        <row r="639">
          <cell r="A639">
            <v>7901684</v>
          </cell>
          <cell r="B639">
            <v>42510</v>
          </cell>
        </row>
        <row r="640">
          <cell r="A640">
            <v>7899277</v>
          </cell>
          <cell r="B640">
            <v>42510</v>
          </cell>
        </row>
        <row r="641">
          <cell r="A641">
            <v>7899147</v>
          </cell>
          <cell r="B641">
            <v>42510</v>
          </cell>
        </row>
        <row r="642">
          <cell r="A642">
            <v>7900294</v>
          </cell>
          <cell r="B642">
            <v>42510</v>
          </cell>
        </row>
        <row r="643">
          <cell r="A643">
            <v>7901267</v>
          </cell>
          <cell r="B643">
            <v>42510</v>
          </cell>
        </row>
        <row r="644">
          <cell r="A644">
            <v>7900268</v>
          </cell>
          <cell r="B644">
            <v>42510</v>
          </cell>
        </row>
        <row r="645">
          <cell r="A645">
            <v>7896712</v>
          </cell>
          <cell r="B645">
            <v>42510</v>
          </cell>
        </row>
        <row r="646">
          <cell r="A646">
            <v>7901735</v>
          </cell>
          <cell r="B646">
            <v>42510</v>
          </cell>
        </row>
        <row r="647">
          <cell r="A647">
            <v>7901738</v>
          </cell>
          <cell r="B647">
            <v>42510</v>
          </cell>
        </row>
        <row r="648">
          <cell r="A648">
            <v>7901734</v>
          </cell>
          <cell r="B648">
            <v>42510</v>
          </cell>
        </row>
        <row r="649">
          <cell r="A649">
            <v>7899295</v>
          </cell>
          <cell r="B649">
            <v>42510</v>
          </cell>
        </row>
        <row r="650">
          <cell r="A650">
            <v>7899294</v>
          </cell>
          <cell r="B650">
            <v>42510</v>
          </cell>
        </row>
        <row r="651">
          <cell r="A651">
            <v>7899261</v>
          </cell>
          <cell r="B651">
            <v>42510</v>
          </cell>
        </row>
        <row r="652">
          <cell r="A652">
            <v>7899262</v>
          </cell>
          <cell r="B652">
            <v>42510</v>
          </cell>
        </row>
        <row r="653">
          <cell r="A653">
            <v>7899253</v>
          </cell>
          <cell r="B653">
            <v>42510</v>
          </cell>
        </row>
        <row r="654">
          <cell r="A654">
            <v>7903623</v>
          </cell>
          <cell r="B654">
            <v>42510</v>
          </cell>
        </row>
        <row r="655">
          <cell r="A655">
            <v>7898315</v>
          </cell>
          <cell r="B655">
            <v>42510</v>
          </cell>
        </row>
        <row r="656">
          <cell r="A656">
            <v>7903612</v>
          </cell>
          <cell r="B656">
            <v>42510</v>
          </cell>
        </row>
        <row r="657">
          <cell r="A657">
            <v>7899296</v>
          </cell>
          <cell r="B657">
            <v>42510</v>
          </cell>
        </row>
        <row r="658">
          <cell r="A658">
            <v>7901680</v>
          </cell>
          <cell r="B658">
            <v>42510</v>
          </cell>
        </row>
        <row r="659">
          <cell r="A659">
            <v>7901679</v>
          </cell>
          <cell r="B659">
            <v>42510</v>
          </cell>
        </row>
        <row r="660">
          <cell r="A660">
            <v>7899289</v>
          </cell>
          <cell r="B660">
            <v>42510</v>
          </cell>
        </row>
        <row r="661">
          <cell r="A661">
            <v>7903084</v>
          </cell>
          <cell r="B661">
            <v>42510</v>
          </cell>
        </row>
        <row r="662">
          <cell r="A662">
            <v>7903561</v>
          </cell>
          <cell r="B662">
            <v>42511</v>
          </cell>
        </row>
        <row r="663">
          <cell r="A663">
            <v>7899281</v>
          </cell>
          <cell r="B663">
            <v>42511</v>
          </cell>
        </row>
        <row r="664">
          <cell r="A664">
            <v>7898080</v>
          </cell>
          <cell r="B664">
            <v>42511</v>
          </cell>
        </row>
        <row r="665">
          <cell r="A665">
            <v>7899292</v>
          </cell>
          <cell r="B665">
            <v>42511</v>
          </cell>
        </row>
        <row r="666">
          <cell r="A666">
            <v>7899285</v>
          </cell>
          <cell r="B666">
            <v>42511</v>
          </cell>
        </row>
        <row r="667">
          <cell r="A667">
            <v>7876916</v>
          </cell>
          <cell r="B667">
            <v>42511</v>
          </cell>
        </row>
        <row r="668">
          <cell r="A668">
            <v>7898149</v>
          </cell>
          <cell r="B668">
            <v>42511</v>
          </cell>
        </row>
        <row r="669">
          <cell r="A669">
            <v>7898153</v>
          </cell>
          <cell r="B669">
            <v>42511</v>
          </cell>
        </row>
        <row r="670">
          <cell r="A670">
            <v>7899301</v>
          </cell>
          <cell r="B670">
            <v>42511</v>
          </cell>
        </row>
        <row r="671">
          <cell r="A671">
            <v>7899299</v>
          </cell>
          <cell r="B671">
            <v>42511</v>
          </cell>
        </row>
        <row r="672">
          <cell r="A672">
            <v>7891416</v>
          </cell>
          <cell r="B672">
            <v>42511</v>
          </cell>
        </row>
        <row r="673">
          <cell r="A673">
            <v>7903700</v>
          </cell>
          <cell r="B673">
            <v>42511</v>
          </cell>
        </row>
        <row r="674">
          <cell r="A674">
            <v>7903709</v>
          </cell>
          <cell r="B674">
            <v>42511</v>
          </cell>
        </row>
        <row r="675">
          <cell r="A675">
            <v>7898167</v>
          </cell>
          <cell r="B675">
            <v>42511</v>
          </cell>
        </row>
        <row r="676">
          <cell r="A676">
            <v>7898180</v>
          </cell>
          <cell r="B676">
            <v>42511</v>
          </cell>
        </row>
        <row r="677">
          <cell r="A677">
            <v>7903681</v>
          </cell>
          <cell r="B677">
            <v>42511</v>
          </cell>
        </row>
        <row r="678">
          <cell r="A678">
            <v>7901733</v>
          </cell>
          <cell r="B678">
            <v>42511</v>
          </cell>
        </row>
        <row r="679">
          <cell r="A679">
            <v>7903708</v>
          </cell>
          <cell r="B679">
            <v>42511</v>
          </cell>
        </row>
        <row r="680">
          <cell r="A680">
            <v>7902496</v>
          </cell>
          <cell r="B680">
            <v>42511</v>
          </cell>
        </row>
        <row r="681">
          <cell r="A681">
            <v>7890531</v>
          </cell>
          <cell r="B681">
            <v>42511</v>
          </cell>
        </row>
        <row r="682">
          <cell r="A682">
            <v>7899179</v>
          </cell>
          <cell r="B682">
            <v>42511</v>
          </cell>
        </row>
        <row r="683">
          <cell r="A683">
            <v>7899280</v>
          </cell>
          <cell r="B683">
            <v>42511</v>
          </cell>
        </row>
        <row r="684">
          <cell r="A684">
            <v>7899173</v>
          </cell>
          <cell r="B684">
            <v>42511</v>
          </cell>
        </row>
        <row r="685">
          <cell r="A685">
            <v>7902354</v>
          </cell>
          <cell r="B685">
            <v>42511</v>
          </cell>
        </row>
        <row r="686">
          <cell r="A686">
            <v>7899162</v>
          </cell>
          <cell r="B686">
            <v>42511</v>
          </cell>
        </row>
        <row r="687">
          <cell r="A687">
            <v>7901593</v>
          </cell>
          <cell r="B687">
            <v>42511</v>
          </cell>
        </row>
        <row r="688">
          <cell r="A688">
            <v>7899161</v>
          </cell>
          <cell r="B688">
            <v>42511</v>
          </cell>
        </row>
        <row r="689">
          <cell r="A689">
            <v>7903705</v>
          </cell>
          <cell r="B689">
            <v>42511</v>
          </cell>
        </row>
        <row r="690">
          <cell r="A690">
            <v>7901302</v>
          </cell>
          <cell r="B690">
            <v>42511</v>
          </cell>
        </row>
        <row r="691">
          <cell r="A691">
            <v>7903718</v>
          </cell>
          <cell r="B691">
            <v>42511</v>
          </cell>
        </row>
        <row r="692">
          <cell r="A692">
            <v>7903707</v>
          </cell>
          <cell r="B692">
            <v>42511</v>
          </cell>
        </row>
        <row r="693">
          <cell r="A693">
            <v>7903721</v>
          </cell>
          <cell r="B693">
            <v>42511</v>
          </cell>
        </row>
        <row r="694">
          <cell r="A694">
            <v>7899153</v>
          </cell>
          <cell r="B694">
            <v>42511</v>
          </cell>
        </row>
        <row r="695">
          <cell r="A695">
            <v>7898186</v>
          </cell>
          <cell r="B695">
            <v>42511</v>
          </cell>
        </row>
        <row r="696">
          <cell r="A696">
            <v>7899151</v>
          </cell>
          <cell r="B696">
            <v>42511</v>
          </cell>
        </row>
        <row r="697">
          <cell r="A697">
            <v>7903710</v>
          </cell>
          <cell r="B697">
            <v>42511</v>
          </cell>
        </row>
        <row r="698">
          <cell r="A698">
            <v>7898982</v>
          </cell>
          <cell r="B698">
            <v>42511</v>
          </cell>
        </row>
        <row r="699">
          <cell r="A699">
            <v>7901687</v>
          </cell>
          <cell r="B699">
            <v>42511</v>
          </cell>
        </row>
        <row r="700">
          <cell r="A700">
            <v>7902059</v>
          </cell>
          <cell r="B700">
            <v>42511</v>
          </cell>
        </row>
        <row r="701">
          <cell r="A701">
            <v>7903491</v>
          </cell>
          <cell r="B701">
            <v>42511</v>
          </cell>
        </row>
        <row r="702">
          <cell r="A702">
            <v>7899879</v>
          </cell>
          <cell r="B702">
            <v>42511</v>
          </cell>
        </row>
        <row r="703">
          <cell r="A703">
            <v>7899878</v>
          </cell>
          <cell r="B703">
            <v>42511</v>
          </cell>
        </row>
        <row r="704">
          <cell r="A704">
            <v>7901677</v>
          </cell>
          <cell r="B704">
            <v>42511</v>
          </cell>
        </row>
        <row r="705">
          <cell r="A705">
            <v>7899875</v>
          </cell>
          <cell r="B705">
            <v>42511</v>
          </cell>
        </row>
        <row r="706">
          <cell r="A706">
            <v>7903089</v>
          </cell>
          <cell r="B706">
            <v>42511</v>
          </cell>
        </row>
        <row r="707">
          <cell r="A707">
            <v>7903585</v>
          </cell>
          <cell r="B707">
            <v>42511</v>
          </cell>
        </row>
        <row r="708">
          <cell r="A708">
            <v>7902073</v>
          </cell>
          <cell r="B708">
            <v>42511</v>
          </cell>
        </row>
        <row r="709">
          <cell r="A709">
            <v>7898289</v>
          </cell>
          <cell r="B709">
            <v>42511</v>
          </cell>
        </row>
        <row r="710">
          <cell r="A710">
            <v>7898139</v>
          </cell>
          <cell r="B710">
            <v>42511</v>
          </cell>
        </row>
        <row r="711">
          <cell r="A711">
            <v>7898184</v>
          </cell>
          <cell r="B711">
            <v>42511</v>
          </cell>
        </row>
        <row r="712">
          <cell r="A712">
            <v>7901671</v>
          </cell>
          <cell r="B712">
            <v>42511</v>
          </cell>
        </row>
        <row r="713">
          <cell r="A713">
            <v>7901681</v>
          </cell>
          <cell r="B713">
            <v>42511</v>
          </cell>
        </row>
        <row r="714">
          <cell r="A714">
            <v>7899880</v>
          </cell>
          <cell r="B714">
            <v>42511</v>
          </cell>
        </row>
        <row r="715">
          <cell r="A715">
            <v>7901670</v>
          </cell>
          <cell r="B715">
            <v>42511</v>
          </cell>
        </row>
        <row r="716">
          <cell r="A716">
            <v>7891425</v>
          </cell>
          <cell r="B716">
            <v>42511</v>
          </cell>
        </row>
        <row r="717">
          <cell r="A717">
            <v>7902071</v>
          </cell>
          <cell r="B717">
            <v>42511</v>
          </cell>
        </row>
        <row r="718">
          <cell r="A718">
            <v>7902072</v>
          </cell>
          <cell r="B718">
            <v>42511</v>
          </cell>
        </row>
        <row r="719">
          <cell r="A719">
            <v>7902287</v>
          </cell>
          <cell r="B719">
            <v>42511</v>
          </cell>
        </row>
        <row r="720">
          <cell r="A720">
            <v>7902324</v>
          </cell>
          <cell r="B720">
            <v>42511</v>
          </cell>
        </row>
        <row r="721">
          <cell r="A721">
            <v>7903579</v>
          </cell>
          <cell r="B721">
            <v>42511</v>
          </cell>
        </row>
        <row r="722">
          <cell r="A722">
            <v>7903560</v>
          </cell>
          <cell r="B722">
            <v>42511</v>
          </cell>
        </row>
        <row r="723">
          <cell r="A723">
            <v>7903558</v>
          </cell>
          <cell r="B723">
            <v>42511</v>
          </cell>
        </row>
        <row r="724">
          <cell r="A724">
            <v>7903550</v>
          </cell>
          <cell r="B724">
            <v>42511</v>
          </cell>
        </row>
        <row r="725">
          <cell r="A725">
            <v>7902292</v>
          </cell>
          <cell r="B725">
            <v>42511</v>
          </cell>
        </row>
        <row r="726">
          <cell r="A726">
            <v>7903552</v>
          </cell>
          <cell r="B726">
            <v>42511</v>
          </cell>
        </row>
        <row r="727">
          <cell r="A727">
            <v>7903557</v>
          </cell>
          <cell r="B727">
            <v>42511</v>
          </cell>
        </row>
        <row r="728">
          <cell r="A728">
            <v>7903551</v>
          </cell>
          <cell r="B728">
            <v>42511</v>
          </cell>
        </row>
        <row r="729">
          <cell r="A729">
            <v>7902316</v>
          </cell>
          <cell r="B729">
            <v>42511</v>
          </cell>
        </row>
        <row r="730">
          <cell r="A730">
            <v>7895952</v>
          </cell>
          <cell r="B730">
            <v>42511</v>
          </cell>
        </row>
        <row r="731">
          <cell r="A731">
            <v>7901723</v>
          </cell>
          <cell r="B731">
            <v>42512</v>
          </cell>
        </row>
        <row r="732">
          <cell r="A732">
            <v>7901743</v>
          </cell>
          <cell r="B732">
            <v>42512</v>
          </cell>
        </row>
        <row r="733">
          <cell r="A733">
            <v>7899041</v>
          </cell>
          <cell r="B733">
            <v>42512</v>
          </cell>
        </row>
        <row r="734">
          <cell r="A734">
            <v>7898278</v>
          </cell>
          <cell r="B734">
            <v>42512</v>
          </cell>
        </row>
        <row r="735">
          <cell r="A735">
            <v>7903735</v>
          </cell>
          <cell r="B735">
            <v>42512</v>
          </cell>
        </row>
        <row r="736">
          <cell r="A736">
            <v>7899276</v>
          </cell>
          <cell r="B736">
            <v>42512</v>
          </cell>
        </row>
        <row r="737">
          <cell r="A737">
            <v>7899283</v>
          </cell>
          <cell r="B737">
            <v>42512</v>
          </cell>
        </row>
        <row r="738">
          <cell r="A738">
            <v>7903723</v>
          </cell>
          <cell r="B738">
            <v>42512</v>
          </cell>
        </row>
        <row r="739">
          <cell r="A739">
            <v>7903712</v>
          </cell>
          <cell r="B739">
            <v>42512</v>
          </cell>
        </row>
        <row r="740">
          <cell r="A740">
            <v>7903731</v>
          </cell>
          <cell r="B740">
            <v>42512</v>
          </cell>
        </row>
        <row r="741">
          <cell r="A741">
            <v>7898392</v>
          </cell>
          <cell r="B741">
            <v>42512</v>
          </cell>
        </row>
        <row r="742">
          <cell r="A742">
            <v>7898433</v>
          </cell>
          <cell r="B742">
            <v>42512</v>
          </cell>
        </row>
        <row r="743">
          <cell r="A743">
            <v>7899159</v>
          </cell>
          <cell r="B743">
            <v>42512</v>
          </cell>
        </row>
        <row r="744">
          <cell r="A744">
            <v>7899293</v>
          </cell>
          <cell r="B744">
            <v>42512</v>
          </cell>
        </row>
        <row r="745">
          <cell r="A745">
            <v>7899702</v>
          </cell>
          <cell r="B745">
            <v>42512</v>
          </cell>
        </row>
        <row r="746">
          <cell r="A746">
            <v>7899275</v>
          </cell>
          <cell r="B746">
            <v>42512</v>
          </cell>
        </row>
        <row r="747">
          <cell r="A747">
            <v>7899160</v>
          </cell>
          <cell r="B747">
            <v>42512</v>
          </cell>
        </row>
        <row r="748">
          <cell r="A748">
            <v>7899727</v>
          </cell>
          <cell r="B748">
            <v>42512</v>
          </cell>
        </row>
        <row r="749">
          <cell r="A749">
            <v>7899291</v>
          </cell>
          <cell r="B749">
            <v>42512</v>
          </cell>
        </row>
        <row r="750">
          <cell r="A750">
            <v>7899302</v>
          </cell>
          <cell r="B750">
            <v>42512</v>
          </cell>
        </row>
        <row r="751">
          <cell r="A751">
            <v>7899300</v>
          </cell>
          <cell r="B751">
            <v>42512</v>
          </cell>
        </row>
        <row r="752">
          <cell r="A752">
            <v>7899728</v>
          </cell>
          <cell r="B752">
            <v>42512</v>
          </cell>
        </row>
        <row r="753">
          <cell r="A753">
            <v>7901686</v>
          </cell>
          <cell r="B753">
            <v>42512</v>
          </cell>
        </row>
        <row r="754">
          <cell r="A754">
            <v>7899725</v>
          </cell>
          <cell r="B754">
            <v>42512</v>
          </cell>
        </row>
        <row r="755">
          <cell r="A755">
            <v>7899726</v>
          </cell>
          <cell r="B755">
            <v>42512</v>
          </cell>
        </row>
        <row r="756">
          <cell r="A756">
            <v>7902060</v>
          </cell>
          <cell r="B756">
            <v>42512</v>
          </cell>
        </row>
        <row r="757">
          <cell r="A757">
            <v>7902075</v>
          </cell>
          <cell r="B757">
            <v>42512</v>
          </cell>
        </row>
        <row r="758">
          <cell r="A758">
            <v>7899042</v>
          </cell>
          <cell r="B758">
            <v>42512</v>
          </cell>
        </row>
        <row r="759">
          <cell r="A759">
            <v>7903659</v>
          </cell>
          <cell r="B759">
            <v>42512</v>
          </cell>
        </row>
        <row r="760">
          <cell r="A760">
            <v>7903660</v>
          </cell>
          <cell r="B760">
            <v>42512</v>
          </cell>
        </row>
        <row r="761">
          <cell r="A761">
            <v>7903661</v>
          </cell>
          <cell r="B761">
            <v>42512</v>
          </cell>
        </row>
        <row r="762">
          <cell r="A762">
            <v>7903662</v>
          </cell>
          <cell r="B762">
            <v>42512</v>
          </cell>
        </row>
        <row r="763">
          <cell r="A763">
            <v>7903695</v>
          </cell>
          <cell r="B763">
            <v>42512</v>
          </cell>
        </row>
        <row r="764">
          <cell r="A764">
            <v>7903696</v>
          </cell>
          <cell r="B764">
            <v>42512</v>
          </cell>
        </row>
        <row r="765">
          <cell r="A765">
            <v>7903697</v>
          </cell>
          <cell r="B765">
            <v>42512</v>
          </cell>
        </row>
        <row r="766">
          <cell r="A766">
            <v>7903701</v>
          </cell>
          <cell r="B766">
            <v>42512</v>
          </cell>
        </row>
        <row r="767">
          <cell r="A767">
            <v>7903702</v>
          </cell>
          <cell r="B767">
            <v>42512</v>
          </cell>
        </row>
        <row r="768">
          <cell r="A768">
            <v>7903713</v>
          </cell>
          <cell r="B768">
            <v>42512</v>
          </cell>
        </row>
        <row r="769">
          <cell r="A769">
            <v>7903714</v>
          </cell>
          <cell r="B769">
            <v>42512</v>
          </cell>
        </row>
        <row r="770">
          <cell r="A770">
            <v>7903715</v>
          </cell>
          <cell r="B770">
            <v>42512</v>
          </cell>
        </row>
        <row r="771">
          <cell r="A771">
            <v>7903717</v>
          </cell>
          <cell r="B771">
            <v>42512</v>
          </cell>
        </row>
        <row r="772">
          <cell r="A772">
            <v>7903730</v>
          </cell>
          <cell r="B772">
            <v>42513</v>
          </cell>
        </row>
        <row r="773">
          <cell r="A773">
            <v>7903075</v>
          </cell>
          <cell r="B773">
            <v>42513</v>
          </cell>
        </row>
        <row r="774">
          <cell r="A774">
            <v>7903077</v>
          </cell>
          <cell r="B774">
            <v>42513</v>
          </cell>
        </row>
        <row r="775">
          <cell r="A775">
            <v>7903078</v>
          </cell>
          <cell r="B775">
            <v>42513</v>
          </cell>
        </row>
        <row r="776">
          <cell r="A776">
            <v>7903064</v>
          </cell>
          <cell r="B776">
            <v>42513</v>
          </cell>
        </row>
        <row r="777">
          <cell r="A777">
            <v>7901736</v>
          </cell>
          <cell r="B777">
            <v>42513</v>
          </cell>
        </row>
        <row r="778">
          <cell r="A778">
            <v>7903082</v>
          </cell>
          <cell r="B778">
            <v>42513</v>
          </cell>
        </row>
        <row r="779">
          <cell r="A779">
            <v>7901737</v>
          </cell>
          <cell r="B779">
            <v>42513</v>
          </cell>
        </row>
        <row r="780">
          <cell r="A780">
            <v>7903073</v>
          </cell>
          <cell r="B780">
            <v>42513</v>
          </cell>
        </row>
        <row r="781">
          <cell r="A781">
            <v>7903065</v>
          </cell>
          <cell r="B781">
            <v>42513</v>
          </cell>
        </row>
        <row r="782">
          <cell r="A782">
            <v>7903635</v>
          </cell>
          <cell r="B782">
            <v>42513</v>
          </cell>
        </row>
        <row r="783">
          <cell r="A783">
            <v>7897782</v>
          </cell>
          <cell r="B783">
            <v>42513</v>
          </cell>
        </row>
        <row r="784">
          <cell r="A784">
            <v>7903727</v>
          </cell>
          <cell r="B784">
            <v>42513</v>
          </cell>
        </row>
        <row r="785">
          <cell r="A785">
            <v>7903732</v>
          </cell>
          <cell r="B785">
            <v>42513</v>
          </cell>
        </row>
        <row r="786">
          <cell r="A786">
            <v>7891223</v>
          </cell>
          <cell r="B786">
            <v>42513</v>
          </cell>
        </row>
        <row r="787">
          <cell r="A787">
            <v>7899171</v>
          </cell>
          <cell r="B787">
            <v>42513</v>
          </cell>
        </row>
        <row r="788">
          <cell r="A788">
            <v>7903743</v>
          </cell>
          <cell r="B788">
            <v>42513</v>
          </cell>
        </row>
        <row r="789">
          <cell r="A789">
            <v>7902851</v>
          </cell>
          <cell r="B789">
            <v>42513</v>
          </cell>
        </row>
        <row r="790">
          <cell r="A790">
            <v>7903853</v>
          </cell>
          <cell r="B790">
            <v>42513</v>
          </cell>
        </row>
        <row r="791">
          <cell r="A791">
            <v>7898439</v>
          </cell>
          <cell r="B791">
            <v>42513</v>
          </cell>
        </row>
        <row r="792">
          <cell r="A792">
            <v>7899095</v>
          </cell>
          <cell r="B792">
            <v>42513</v>
          </cell>
        </row>
        <row r="793">
          <cell r="A793">
            <v>7899040</v>
          </cell>
          <cell r="B793">
            <v>42513</v>
          </cell>
        </row>
        <row r="794">
          <cell r="A794">
            <v>7899163</v>
          </cell>
          <cell r="B794">
            <v>42513</v>
          </cell>
        </row>
        <row r="795">
          <cell r="A795">
            <v>7899254</v>
          </cell>
          <cell r="B795">
            <v>42513</v>
          </cell>
        </row>
        <row r="796">
          <cell r="A796">
            <v>7901688</v>
          </cell>
          <cell r="B796">
            <v>42513</v>
          </cell>
        </row>
        <row r="797">
          <cell r="A797">
            <v>7898185</v>
          </cell>
          <cell r="B797">
            <v>42513</v>
          </cell>
        </row>
        <row r="798">
          <cell r="A798">
            <v>7899298</v>
          </cell>
          <cell r="B798">
            <v>42513</v>
          </cell>
        </row>
        <row r="799">
          <cell r="A799">
            <v>7898104</v>
          </cell>
          <cell r="B799">
            <v>42513</v>
          </cell>
        </row>
        <row r="800">
          <cell r="A800">
            <v>7903090</v>
          </cell>
          <cell r="B800">
            <v>42513</v>
          </cell>
        </row>
        <row r="801">
          <cell r="A801">
            <v>7903069</v>
          </cell>
          <cell r="B801">
            <v>42513</v>
          </cell>
        </row>
        <row r="802">
          <cell r="A802">
            <v>7903071</v>
          </cell>
          <cell r="B802">
            <v>42513</v>
          </cell>
        </row>
        <row r="803">
          <cell r="A803">
            <v>7903070</v>
          </cell>
          <cell r="B803">
            <v>42513</v>
          </cell>
        </row>
        <row r="804">
          <cell r="A804">
            <v>7898388</v>
          </cell>
          <cell r="B804">
            <v>42513</v>
          </cell>
        </row>
        <row r="805">
          <cell r="A805">
            <v>7901745</v>
          </cell>
          <cell r="B805">
            <v>42513</v>
          </cell>
        </row>
        <row r="806">
          <cell r="A806">
            <v>7901747</v>
          </cell>
          <cell r="B806">
            <v>42513</v>
          </cell>
        </row>
        <row r="807">
          <cell r="A807">
            <v>7906099</v>
          </cell>
          <cell r="B807">
            <v>42514</v>
          </cell>
        </row>
        <row r="808">
          <cell r="A808">
            <v>7898387</v>
          </cell>
          <cell r="B808">
            <v>42514</v>
          </cell>
        </row>
        <row r="809">
          <cell r="A809">
            <v>7905318</v>
          </cell>
          <cell r="B809">
            <v>42514</v>
          </cell>
        </row>
        <row r="810">
          <cell r="A810">
            <v>7906085</v>
          </cell>
          <cell r="B810">
            <v>42514</v>
          </cell>
        </row>
        <row r="811">
          <cell r="A811">
            <v>7898981</v>
          </cell>
          <cell r="B811">
            <v>42514</v>
          </cell>
        </row>
        <row r="812">
          <cell r="A812">
            <v>7905937</v>
          </cell>
          <cell r="B812">
            <v>42514</v>
          </cell>
        </row>
        <row r="813">
          <cell r="A813">
            <v>7905936</v>
          </cell>
          <cell r="B813">
            <v>42514</v>
          </cell>
        </row>
        <row r="814">
          <cell r="A814">
            <v>7906001</v>
          </cell>
          <cell r="B814">
            <v>42514</v>
          </cell>
        </row>
        <row r="815">
          <cell r="A815">
            <v>7893142</v>
          </cell>
          <cell r="B815">
            <v>42514</v>
          </cell>
        </row>
        <row r="816">
          <cell r="A816">
            <v>7901672</v>
          </cell>
          <cell r="B816">
            <v>42514</v>
          </cell>
        </row>
        <row r="817">
          <cell r="A817">
            <v>7906133</v>
          </cell>
          <cell r="B817">
            <v>42514</v>
          </cell>
        </row>
        <row r="818">
          <cell r="A818">
            <v>7906134</v>
          </cell>
          <cell r="B818">
            <v>42514</v>
          </cell>
        </row>
        <row r="819">
          <cell r="A819">
            <v>7906130</v>
          </cell>
          <cell r="B819">
            <v>42514</v>
          </cell>
        </row>
        <row r="820">
          <cell r="A820">
            <v>7906129</v>
          </cell>
          <cell r="B820">
            <v>42514</v>
          </cell>
        </row>
        <row r="821">
          <cell r="A821">
            <v>7903716</v>
          </cell>
          <cell r="B821">
            <v>42514</v>
          </cell>
        </row>
        <row r="822">
          <cell r="A822">
            <v>7899257</v>
          </cell>
          <cell r="B822">
            <v>42514</v>
          </cell>
        </row>
        <row r="823">
          <cell r="A823">
            <v>7906135</v>
          </cell>
          <cell r="B823">
            <v>42514</v>
          </cell>
        </row>
        <row r="824">
          <cell r="A824">
            <v>7905039</v>
          </cell>
          <cell r="B824">
            <v>42514</v>
          </cell>
        </row>
        <row r="825">
          <cell r="A825">
            <v>7901713</v>
          </cell>
          <cell r="B825">
            <v>42514</v>
          </cell>
        </row>
        <row r="826">
          <cell r="A826">
            <v>7891227</v>
          </cell>
          <cell r="B826">
            <v>42514</v>
          </cell>
        </row>
        <row r="827">
          <cell r="A827">
            <v>7901740</v>
          </cell>
          <cell r="B827">
            <v>42514</v>
          </cell>
        </row>
        <row r="828">
          <cell r="A828">
            <v>7901742</v>
          </cell>
          <cell r="B828">
            <v>42514</v>
          </cell>
        </row>
        <row r="829">
          <cell r="A829">
            <v>7902487</v>
          </cell>
          <cell r="B829">
            <v>42514</v>
          </cell>
        </row>
        <row r="830">
          <cell r="A830">
            <v>7902488</v>
          </cell>
          <cell r="B830">
            <v>42514</v>
          </cell>
        </row>
        <row r="831">
          <cell r="A831">
            <v>7899100</v>
          </cell>
          <cell r="B831">
            <v>42514</v>
          </cell>
        </row>
        <row r="832">
          <cell r="A832">
            <v>7900295</v>
          </cell>
          <cell r="B832">
            <v>42514</v>
          </cell>
        </row>
        <row r="833">
          <cell r="A833">
            <v>7905077</v>
          </cell>
          <cell r="B833">
            <v>42514</v>
          </cell>
        </row>
        <row r="834">
          <cell r="A834">
            <v>7905061</v>
          </cell>
          <cell r="B834">
            <v>42514</v>
          </cell>
        </row>
        <row r="835">
          <cell r="A835">
            <v>7905051</v>
          </cell>
          <cell r="B835">
            <v>42514</v>
          </cell>
        </row>
        <row r="836">
          <cell r="A836">
            <v>7905050</v>
          </cell>
          <cell r="B836">
            <v>42514</v>
          </cell>
        </row>
        <row r="837">
          <cell r="A837">
            <v>7905058</v>
          </cell>
          <cell r="B837">
            <v>42514</v>
          </cell>
        </row>
        <row r="838">
          <cell r="A838">
            <v>7905084</v>
          </cell>
          <cell r="B838">
            <v>42514</v>
          </cell>
        </row>
        <row r="839">
          <cell r="A839">
            <v>7905074</v>
          </cell>
          <cell r="B839">
            <v>42514</v>
          </cell>
        </row>
        <row r="840">
          <cell r="A840">
            <v>7905383</v>
          </cell>
          <cell r="B840">
            <v>42514</v>
          </cell>
        </row>
        <row r="841">
          <cell r="A841">
            <v>7905314</v>
          </cell>
          <cell r="B841">
            <v>42514</v>
          </cell>
        </row>
        <row r="842">
          <cell r="A842">
            <v>7903726</v>
          </cell>
          <cell r="B842">
            <v>42514</v>
          </cell>
        </row>
        <row r="843">
          <cell r="A843">
            <v>7903733</v>
          </cell>
          <cell r="B843">
            <v>42514</v>
          </cell>
        </row>
        <row r="844">
          <cell r="A844">
            <v>7903729</v>
          </cell>
          <cell r="B844">
            <v>42514</v>
          </cell>
        </row>
        <row r="845">
          <cell r="A845">
            <v>7903734</v>
          </cell>
          <cell r="B845">
            <v>42514</v>
          </cell>
        </row>
        <row r="846">
          <cell r="A846">
            <v>7903693</v>
          </cell>
          <cell r="B846">
            <v>42514</v>
          </cell>
        </row>
        <row r="847">
          <cell r="A847">
            <v>7903694</v>
          </cell>
          <cell r="B847">
            <v>42514</v>
          </cell>
        </row>
        <row r="848">
          <cell r="A848">
            <v>7899916</v>
          </cell>
          <cell r="B848">
            <v>42514</v>
          </cell>
        </row>
        <row r="849">
          <cell r="A849">
            <v>7903559</v>
          </cell>
          <cell r="B849">
            <v>42514</v>
          </cell>
        </row>
        <row r="850">
          <cell r="A850">
            <v>7906064</v>
          </cell>
          <cell r="B850">
            <v>42514</v>
          </cell>
        </row>
        <row r="851">
          <cell r="A851">
            <v>7903636</v>
          </cell>
          <cell r="B851">
            <v>42514</v>
          </cell>
        </row>
        <row r="852">
          <cell r="A852">
            <v>7901685</v>
          </cell>
          <cell r="B852">
            <v>42514</v>
          </cell>
        </row>
        <row r="853">
          <cell r="A853">
            <v>7905874</v>
          </cell>
          <cell r="B853">
            <v>42514</v>
          </cell>
        </row>
        <row r="854">
          <cell r="A854">
            <v>7906069</v>
          </cell>
          <cell r="B854">
            <v>42514</v>
          </cell>
        </row>
        <row r="855">
          <cell r="A855">
            <v>7905875</v>
          </cell>
          <cell r="B855">
            <v>42514</v>
          </cell>
        </row>
        <row r="856">
          <cell r="A856">
            <v>7899096</v>
          </cell>
          <cell r="B856">
            <v>42514</v>
          </cell>
        </row>
        <row r="857">
          <cell r="A857">
            <v>7899152</v>
          </cell>
          <cell r="B857">
            <v>42514</v>
          </cell>
        </row>
        <row r="858">
          <cell r="A858">
            <v>7906127</v>
          </cell>
          <cell r="B858">
            <v>42514</v>
          </cell>
        </row>
        <row r="859">
          <cell r="A859">
            <v>7906128</v>
          </cell>
          <cell r="B859">
            <v>42514</v>
          </cell>
        </row>
        <row r="860">
          <cell r="A860">
            <v>7906125</v>
          </cell>
          <cell r="B860">
            <v>42514</v>
          </cell>
        </row>
        <row r="861">
          <cell r="A861">
            <v>7906126</v>
          </cell>
          <cell r="B861">
            <v>42514</v>
          </cell>
        </row>
        <row r="862">
          <cell r="A862">
            <v>7898181</v>
          </cell>
          <cell r="B862">
            <v>42514</v>
          </cell>
        </row>
        <row r="863">
          <cell r="A863">
            <v>7907265</v>
          </cell>
          <cell r="B863">
            <v>42514</v>
          </cell>
        </row>
        <row r="864">
          <cell r="A864">
            <v>7907264</v>
          </cell>
          <cell r="B864">
            <v>42514</v>
          </cell>
        </row>
        <row r="865">
          <cell r="A865">
            <v>7902811</v>
          </cell>
          <cell r="B865">
            <v>42514</v>
          </cell>
        </row>
        <row r="866">
          <cell r="A866">
            <v>7907240</v>
          </cell>
          <cell r="B866">
            <v>42514</v>
          </cell>
        </row>
        <row r="867">
          <cell r="A867">
            <v>7907242</v>
          </cell>
          <cell r="B867">
            <v>42514</v>
          </cell>
        </row>
        <row r="868">
          <cell r="A868">
            <v>7907252</v>
          </cell>
          <cell r="B868">
            <v>42514</v>
          </cell>
        </row>
        <row r="869">
          <cell r="A869">
            <v>7902803</v>
          </cell>
          <cell r="B869">
            <v>42514</v>
          </cell>
        </row>
        <row r="870">
          <cell r="A870">
            <v>7902804</v>
          </cell>
          <cell r="B870">
            <v>42514</v>
          </cell>
        </row>
        <row r="871">
          <cell r="A871">
            <v>7898279</v>
          </cell>
          <cell r="B871">
            <v>42514</v>
          </cell>
        </row>
        <row r="872">
          <cell r="A872">
            <v>7903092</v>
          </cell>
          <cell r="B872">
            <v>42514</v>
          </cell>
        </row>
        <row r="873">
          <cell r="A873">
            <v>7903113</v>
          </cell>
          <cell r="B873">
            <v>42514</v>
          </cell>
        </row>
        <row r="874">
          <cell r="A874">
            <v>7903067</v>
          </cell>
          <cell r="B874">
            <v>42514</v>
          </cell>
        </row>
        <row r="875">
          <cell r="A875">
            <v>7899297</v>
          </cell>
          <cell r="B875">
            <v>42514</v>
          </cell>
        </row>
        <row r="876">
          <cell r="A876">
            <v>7898385</v>
          </cell>
          <cell r="B876">
            <v>42514</v>
          </cell>
        </row>
        <row r="877">
          <cell r="A877">
            <v>7898170</v>
          </cell>
          <cell r="B877">
            <v>42514</v>
          </cell>
        </row>
        <row r="878">
          <cell r="A878">
            <v>7890572</v>
          </cell>
          <cell r="B878">
            <v>42514</v>
          </cell>
        </row>
        <row r="879">
          <cell r="A879">
            <v>7890569</v>
          </cell>
          <cell r="B879">
            <v>42514</v>
          </cell>
        </row>
        <row r="880">
          <cell r="A880">
            <v>7905987</v>
          </cell>
          <cell r="B880">
            <v>42514</v>
          </cell>
        </row>
        <row r="881">
          <cell r="A881">
            <v>7905879</v>
          </cell>
          <cell r="B881">
            <v>42514</v>
          </cell>
        </row>
        <row r="882">
          <cell r="A882">
            <v>7901726</v>
          </cell>
          <cell r="B882">
            <v>42514</v>
          </cell>
        </row>
        <row r="883">
          <cell r="A883">
            <v>7901746</v>
          </cell>
          <cell r="B883">
            <v>42514</v>
          </cell>
        </row>
        <row r="884">
          <cell r="A884">
            <v>7895950</v>
          </cell>
          <cell r="B884">
            <v>42514</v>
          </cell>
        </row>
        <row r="885">
          <cell r="A885">
            <v>7906121</v>
          </cell>
          <cell r="B885">
            <v>42515</v>
          </cell>
        </row>
        <row r="886">
          <cell r="A886">
            <v>7905922</v>
          </cell>
          <cell r="B886">
            <v>42515</v>
          </cell>
        </row>
        <row r="887">
          <cell r="A887">
            <v>7906093</v>
          </cell>
          <cell r="B887">
            <v>42515</v>
          </cell>
        </row>
        <row r="888">
          <cell r="A888">
            <v>7905923</v>
          </cell>
          <cell r="B888">
            <v>42515</v>
          </cell>
        </row>
        <row r="889">
          <cell r="A889">
            <v>7891225</v>
          </cell>
          <cell r="B889">
            <v>42515</v>
          </cell>
        </row>
        <row r="890">
          <cell r="A890">
            <v>7905995</v>
          </cell>
          <cell r="B890">
            <v>42515</v>
          </cell>
        </row>
        <row r="891">
          <cell r="A891">
            <v>7905947</v>
          </cell>
          <cell r="B891">
            <v>42515</v>
          </cell>
        </row>
        <row r="892">
          <cell r="A892">
            <v>7907008</v>
          </cell>
          <cell r="B892">
            <v>42515</v>
          </cell>
        </row>
        <row r="893">
          <cell r="A893">
            <v>7906604</v>
          </cell>
          <cell r="B893">
            <v>42515</v>
          </cell>
        </row>
        <row r="894">
          <cell r="A894">
            <v>7899284</v>
          </cell>
          <cell r="B894">
            <v>42515</v>
          </cell>
        </row>
        <row r="895">
          <cell r="A895">
            <v>7906580</v>
          </cell>
          <cell r="B895">
            <v>42515</v>
          </cell>
        </row>
        <row r="896">
          <cell r="A896">
            <v>7895489</v>
          </cell>
          <cell r="B896">
            <v>42515</v>
          </cell>
        </row>
        <row r="897">
          <cell r="A897">
            <v>7906574</v>
          </cell>
          <cell r="B897">
            <v>42515</v>
          </cell>
        </row>
        <row r="898">
          <cell r="A898">
            <v>7906562</v>
          </cell>
          <cell r="B898">
            <v>42515</v>
          </cell>
        </row>
        <row r="899">
          <cell r="A899">
            <v>7902362</v>
          </cell>
          <cell r="B899">
            <v>42515</v>
          </cell>
        </row>
        <row r="900">
          <cell r="A900">
            <v>7907137</v>
          </cell>
          <cell r="B900">
            <v>42515</v>
          </cell>
        </row>
        <row r="901">
          <cell r="A901">
            <v>7901725</v>
          </cell>
          <cell r="B901">
            <v>42515</v>
          </cell>
        </row>
        <row r="902">
          <cell r="A902">
            <v>7906571</v>
          </cell>
          <cell r="B902">
            <v>42515</v>
          </cell>
        </row>
        <row r="903">
          <cell r="A903">
            <v>7906579</v>
          </cell>
          <cell r="B903">
            <v>42515</v>
          </cell>
        </row>
        <row r="904">
          <cell r="A904">
            <v>7907612</v>
          </cell>
          <cell r="B904">
            <v>42515</v>
          </cell>
        </row>
        <row r="905">
          <cell r="A905">
            <v>7907604</v>
          </cell>
          <cell r="B905">
            <v>42515</v>
          </cell>
        </row>
        <row r="906">
          <cell r="A906">
            <v>7907613</v>
          </cell>
          <cell r="B906">
            <v>42515</v>
          </cell>
        </row>
        <row r="907">
          <cell r="A907">
            <v>7907608</v>
          </cell>
          <cell r="B907">
            <v>42515</v>
          </cell>
        </row>
        <row r="908">
          <cell r="A908">
            <v>7907953</v>
          </cell>
          <cell r="B908">
            <v>42515</v>
          </cell>
        </row>
        <row r="909">
          <cell r="A909">
            <v>7907965</v>
          </cell>
          <cell r="B909">
            <v>42515</v>
          </cell>
        </row>
        <row r="910">
          <cell r="A910">
            <v>7906146</v>
          </cell>
          <cell r="B910">
            <v>42515</v>
          </cell>
        </row>
        <row r="911">
          <cell r="A911">
            <v>7906143</v>
          </cell>
          <cell r="B911">
            <v>42515</v>
          </cell>
        </row>
        <row r="912">
          <cell r="A912">
            <v>7906132</v>
          </cell>
          <cell r="B912">
            <v>42515</v>
          </cell>
        </row>
        <row r="913">
          <cell r="A913">
            <v>7905852</v>
          </cell>
          <cell r="B913">
            <v>42515</v>
          </cell>
        </row>
        <row r="914">
          <cell r="A914">
            <v>7906144</v>
          </cell>
          <cell r="B914">
            <v>42515</v>
          </cell>
        </row>
        <row r="915">
          <cell r="A915">
            <v>7905851</v>
          </cell>
          <cell r="B915">
            <v>42515</v>
          </cell>
        </row>
        <row r="916">
          <cell r="A916">
            <v>7905850</v>
          </cell>
          <cell r="B916">
            <v>42515</v>
          </cell>
        </row>
        <row r="917">
          <cell r="A917">
            <v>7905232</v>
          </cell>
          <cell r="B917">
            <v>42515</v>
          </cell>
        </row>
        <row r="918">
          <cell r="A918">
            <v>7901739</v>
          </cell>
          <cell r="B918">
            <v>42515</v>
          </cell>
        </row>
        <row r="919">
          <cell r="A919">
            <v>7906065</v>
          </cell>
          <cell r="B919">
            <v>42515</v>
          </cell>
        </row>
        <row r="920">
          <cell r="A920">
            <v>7906145</v>
          </cell>
          <cell r="B920">
            <v>42515</v>
          </cell>
        </row>
        <row r="921">
          <cell r="A921">
            <v>7908442</v>
          </cell>
          <cell r="B921">
            <v>42515</v>
          </cell>
        </row>
        <row r="922">
          <cell r="A922">
            <v>7907380</v>
          </cell>
          <cell r="B922">
            <v>42515</v>
          </cell>
        </row>
        <row r="923">
          <cell r="A923">
            <v>7906147</v>
          </cell>
          <cell r="B923">
            <v>42515</v>
          </cell>
        </row>
        <row r="924">
          <cell r="A924">
            <v>7906600</v>
          </cell>
          <cell r="B924">
            <v>42515</v>
          </cell>
        </row>
        <row r="925">
          <cell r="A925">
            <v>7908533</v>
          </cell>
          <cell r="B925">
            <v>42515</v>
          </cell>
        </row>
        <row r="926">
          <cell r="A926">
            <v>7906553</v>
          </cell>
          <cell r="B926">
            <v>42515</v>
          </cell>
        </row>
        <row r="927">
          <cell r="A927">
            <v>7903562</v>
          </cell>
          <cell r="B927">
            <v>42515</v>
          </cell>
        </row>
        <row r="928">
          <cell r="A928">
            <v>7902408</v>
          </cell>
          <cell r="B928">
            <v>42515</v>
          </cell>
        </row>
        <row r="929">
          <cell r="A929">
            <v>7906573</v>
          </cell>
          <cell r="B929">
            <v>42515</v>
          </cell>
        </row>
        <row r="930">
          <cell r="A930">
            <v>7908317</v>
          </cell>
          <cell r="B930">
            <v>42515</v>
          </cell>
        </row>
        <row r="931">
          <cell r="A931">
            <v>7908187</v>
          </cell>
          <cell r="B931">
            <v>42515</v>
          </cell>
        </row>
        <row r="932">
          <cell r="A932">
            <v>7906607</v>
          </cell>
          <cell r="B932">
            <v>42515</v>
          </cell>
        </row>
        <row r="933">
          <cell r="A933">
            <v>7906606</v>
          </cell>
          <cell r="B933">
            <v>42515</v>
          </cell>
        </row>
        <row r="934">
          <cell r="A934">
            <v>7908188</v>
          </cell>
          <cell r="B934">
            <v>42515</v>
          </cell>
        </row>
        <row r="935">
          <cell r="A935">
            <v>7908316</v>
          </cell>
          <cell r="B935">
            <v>42515</v>
          </cell>
        </row>
        <row r="936">
          <cell r="A936">
            <v>7906568</v>
          </cell>
          <cell r="B936">
            <v>42515</v>
          </cell>
        </row>
        <row r="937">
          <cell r="A937">
            <v>7908438</v>
          </cell>
          <cell r="B937">
            <v>42515</v>
          </cell>
        </row>
        <row r="938">
          <cell r="A938">
            <v>7908436</v>
          </cell>
          <cell r="B938">
            <v>42515</v>
          </cell>
        </row>
        <row r="939">
          <cell r="A939">
            <v>7905953</v>
          </cell>
          <cell r="B939">
            <v>42515</v>
          </cell>
        </row>
        <row r="940">
          <cell r="A940">
            <v>7905954</v>
          </cell>
          <cell r="B940">
            <v>42515</v>
          </cell>
        </row>
        <row r="941">
          <cell r="A941">
            <v>7905955</v>
          </cell>
          <cell r="B941">
            <v>42515</v>
          </cell>
        </row>
        <row r="942">
          <cell r="A942">
            <v>7906699</v>
          </cell>
          <cell r="B942">
            <v>42515</v>
          </cell>
        </row>
        <row r="943">
          <cell r="A943">
            <v>7906735</v>
          </cell>
          <cell r="B943">
            <v>42515</v>
          </cell>
        </row>
        <row r="944">
          <cell r="A944">
            <v>7905878</v>
          </cell>
          <cell r="B944">
            <v>42515</v>
          </cell>
        </row>
        <row r="945">
          <cell r="A945">
            <v>7905928</v>
          </cell>
          <cell r="B945">
            <v>42515</v>
          </cell>
        </row>
        <row r="946">
          <cell r="A946">
            <v>7905924</v>
          </cell>
          <cell r="B946">
            <v>42515</v>
          </cell>
        </row>
        <row r="947">
          <cell r="A947">
            <v>7906103</v>
          </cell>
          <cell r="B947">
            <v>42515</v>
          </cell>
        </row>
        <row r="948">
          <cell r="A948">
            <v>7906105</v>
          </cell>
          <cell r="B948">
            <v>42515</v>
          </cell>
        </row>
        <row r="949">
          <cell r="A949">
            <v>7906104</v>
          </cell>
          <cell r="B949">
            <v>42515</v>
          </cell>
        </row>
        <row r="950">
          <cell r="A950">
            <v>7906101</v>
          </cell>
          <cell r="B950">
            <v>42515</v>
          </cell>
        </row>
        <row r="951">
          <cell r="A951">
            <v>7905938</v>
          </cell>
          <cell r="B951">
            <v>42515</v>
          </cell>
        </row>
        <row r="952">
          <cell r="A952">
            <v>7905920</v>
          </cell>
          <cell r="B952">
            <v>42515</v>
          </cell>
        </row>
        <row r="953">
          <cell r="A953">
            <v>7906560</v>
          </cell>
          <cell r="B953">
            <v>42515</v>
          </cell>
        </row>
        <row r="954">
          <cell r="A954">
            <v>7906566</v>
          </cell>
          <cell r="B954">
            <v>42515</v>
          </cell>
        </row>
        <row r="955">
          <cell r="A955">
            <v>7906092</v>
          </cell>
          <cell r="B955">
            <v>42515</v>
          </cell>
        </row>
        <row r="956">
          <cell r="A956">
            <v>7907301</v>
          </cell>
          <cell r="B956">
            <v>42515</v>
          </cell>
        </row>
        <row r="957">
          <cell r="A957">
            <v>7907300</v>
          </cell>
          <cell r="B957">
            <v>42515</v>
          </cell>
        </row>
        <row r="958">
          <cell r="A958">
            <v>7905914</v>
          </cell>
          <cell r="B958">
            <v>42515</v>
          </cell>
        </row>
        <row r="959">
          <cell r="A959">
            <v>7906618</v>
          </cell>
          <cell r="B959">
            <v>42515</v>
          </cell>
        </row>
        <row r="960">
          <cell r="A960">
            <v>7907299</v>
          </cell>
          <cell r="B960">
            <v>42515</v>
          </cell>
        </row>
        <row r="961">
          <cell r="A961">
            <v>7906619</v>
          </cell>
          <cell r="B961">
            <v>42515</v>
          </cell>
        </row>
        <row r="962">
          <cell r="A962">
            <v>7910630</v>
          </cell>
          <cell r="B962">
            <v>42516</v>
          </cell>
        </row>
        <row r="963">
          <cell r="A963">
            <v>7909949</v>
          </cell>
          <cell r="B963">
            <v>42516</v>
          </cell>
        </row>
        <row r="964">
          <cell r="A964">
            <v>7909577</v>
          </cell>
          <cell r="B964">
            <v>42516</v>
          </cell>
        </row>
        <row r="965">
          <cell r="A965">
            <v>7906096</v>
          </cell>
          <cell r="B965">
            <v>42516</v>
          </cell>
        </row>
        <row r="966">
          <cell r="A966">
            <v>7909885</v>
          </cell>
          <cell r="B966">
            <v>42516</v>
          </cell>
        </row>
        <row r="967">
          <cell r="A967">
            <v>7909576</v>
          </cell>
          <cell r="B967">
            <v>42516</v>
          </cell>
        </row>
        <row r="968">
          <cell r="A968">
            <v>7909661</v>
          </cell>
          <cell r="B968">
            <v>42516</v>
          </cell>
        </row>
        <row r="969">
          <cell r="A969">
            <v>7907289</v>
          </cell>
          <cell r="B969">
            <v>42516</v>
          </cell>
        </row>
        <row r="970">
          <cell r="A970">
            <v>7905319</v>
          </cell>
          <cell r="B970">
            <v>42516</v>
          </cell>
        </row>
        <row r="971">
          <cell r="A971">
            <v>7910858</v>
          </cell>
          <cell r="B971">
            <v>42516</v>
          </cell>
        </row>
        <row r="972">
          <cell r="A972">
            <v>7905384</v>
          </cell>
          <cell r="B972">
            <v>42516</v>
          </cell>
        </row>
        <row r="973">
          <cell r="A973">
            <v>7909667</v>
          </cell>
          <cell r="B973">
            <v>42516</v>
          </cell>
        </row>
        <row r="974">
          <cell r="A974">
            <v>7909884</v>
          </cell>
          <cell r="B974">
            <v>42516</v>
          </cell>
        </row>
        <row r="975">
          <cell r="A975">
            <v>7909665</v>
          </cell>
          <cell r="B975">
            <v>42516</v>
          </cell>
        </row>
        <row r="976">
          <cell r="A976">
            <v>7910626</v>
          </cell>
          <cell r="B976">
            <v>42516</v>
          </cell>
        </row>
        <row r="977">
          <cell r="A977">
            <v>7906572</v>
          </cell>
          <cell r="B977">
            <v>42516</v>
          </cell>
        </row>
        <row r="978">
          <cell r="A978">
            <v>7908319</v>
          </cell>
          <cell r="B978">
            <v>42516</v>
          </cell>
        </row>
        <row r="979">
          <cell r="A979">
            <v>7908318</v>
          </cell>
          <cell r="B979">
            <v>42516</v>
          </cell>
        </row>
        <row r="980">
          <cell r="A980">
            <v>7908423</v>
          </cell>
          <cell r="B980">
            <v>42516</v>
          </cell>
        </row>
        <row r="981">
          <cell r="A981">
            <v>7908322</v>
          </cell>
          <cell r="B981">
            <v>42516</v>
          </cell>
        </row>
        <row r="982">
          <cell r="A982">
            <v>7909852</v>
          </cell>
          <cell r="B982">
            <v>42516</v>
          </cell>
        </row>
        <row r="983">
          <cell r="A983">
            <v>7906075</v>
          </cell>
          <cell r="B983">
            <v>42516</v>
          </cell>
        </row>
        <row r="984">
          <cell r="A984">
            <v>7908110</v>
          </cell>
          <cell r="B984">
            <v>42516</v>
          </cell>
        </row>
        <row r="985">
          <cell r="A985">
            <v>7892628</v>
          </cell>
          <cell r="B985">
            <v>42516</v>
          </cell>
        </row>
        <row r="986">
          <cell r="A986">
            <v>7910548</v>
          </cell>
          <cell r="B986">
            <v>42516</v>
          </cell>
        </row>
        <row r="987">
          <cell r="A987">
            <v>7910393</v>
          </cell>
          <cell r="B987">
            <v>42516</v>
          </cell>
        </row>
        <row r="988">
          <cell r="A988">
            <v>7905538</v>
          </cell>
          <cell r="B988">
            <v>42516</v>
          </cell>
        </row>
        <row r="989">
          <cell r="A989">
            <v>7906810</v>
          </cell>
          <cell r="B989">
            <v>42516</v>
          </cell>
        </row>
        <row r="990">
          <cell r="A990">
            <v>7910661</v>
          </cell>
          <cell r="B990">
            <v>42516</v>
          </cell>
        </row>
        <row r="991">
          <cell r="A991">
            <v>7906098</v>
          </cell>
          <cell r="B991">
            <v>42516</v>
          </cell>
        </row>
        <row r="992">
          <cell r="A992">
            <v>7906597</v>
          </cell>
          <cell r="B992">
            <v>42516</v>
          </cell>
        </row>
        <row r="993">
          <cell r="A993">
            <v>7905073</v>
          </cell>
          <cell r="B993">
            <v>42516</v>
          </cell>
        </row>
        <row r="994">
          <cell r="A994">
            <v>7907018</v>
          </cell>
          <cell r="B994">
            <v>42516</v>
          </cell>
        </row>
        <row r="995">
          <cell r="A995">
            <v>7907255</v>
          </cell>
          <cell r="B995">
            <v>42516</v>
          </cell>
        </row>
        <row r="996">
          <cell r="A996">
            <v>7907609</v>
          </cell>
          <cell r="B996">
            <v>42516</v>
          </cell>
        </row>
        <row r="997">
          <cell r="A997">
            <v>7909855</v>
          </cell>
          <cell r="B997">
            <v>42516</v>
          </cell>
        </row>
        <row r="998">
          <cell r="A998">
            <v>7910342</v>
          </cell>
          <cell r="B998">
            <v>42516</v>
          </cell>
        </row>
        <row r="999">
          <cell r="A999">
            <v>7912805</v>
          </cell>
          <cell r="B999">
            <v>42516</v>
          </cell>
        </row>
        <row r="1000">
          <cell r="A1000">
            <v>7912528</v>
          </cell>
          <cell r="B1000">
            <v>42516</v>
          </cell>
        </row>
        <row r="1001">
          <cell r="A1001">
            <v>7912526</v>
          </cell>
          <cell r="B1001">
            <v>42516</v>
          </cell>
        </row>
        <row r="1002">
          <cell r="A1002">
            <v>7912525</v>
          </cell>
          <cell r="B1002">
            <v>42516</v>
          </cell>
        </row>
        <row r="1003">
          <cell r="A1003">
            <v>7912626</v>
          </cell>
          <cell r="B1003">
            <v>42516</v>
          </cell>
        </row>
        <row r="1004">
          <cell r="A1004">
            <v>7912527</v>
          </cell>
          <cell r="B1004">
            <v>42516</v>
          </cell>
        </row>
        <row r="1005">
          <cell r="A1005">
            <v>7912804</v>
          </cell>
          <cell r="B1005">
            <v>42516</v>
          </cell>
        </row>
        <row r="1006">
          <cell r="A1006">
            <v>7912803</v>
          </cell>
          <cell r="B1006">
            <v>42516</v>
          </cell>
        </row>
        <row r="1007">
          <cell r="A1007">
            <v>7912792</v>
          </cell>
          <cell r="B1007">
            <v>42516</v>
          </cell>
        </row>
        <row r="1008">
          <cell r="A1008">
            <v>7912806</v>
          </cell>
          <cell r="B1008">
            <v>42516</v>
          </cell>
        </row>
        <row r="1009">
          <cell r="A1009">
            <v>7912814</v>
          </cell>
          <cell r="B1009">
            <v>42516</v>
          </cell>
        </row>
        <row r="1010">
          <cell r="A1010">
            <v>7908309</v>
          </cell>
          <cell r="B1010">
            <v>42516</v>
          </cell>
        </row>
        <row r="1011">
          <cell r="A1011">
            <v>7906153</v>
          </cell>
          <cell r="B1011">
            <v>42516</v>
          </cell>
        </row>
        <row r="1012">
          <cell r="A1012">
            <v>7908429</v>
          </cell>
          <cell r="B1012">
            <v>42516</v>
          </cell>
        </row>
        <row r="1013">
          <cell r="A1013">
            <v>7906151</v>
          </cell>
          <cell r="B1013">
            <v>42516</v>
          </cell>
        </row>
        <row r="1014">
          <cell r="A1014">
            <v>7906689</v>
          </cell>
          <cell r="B1014">
            <v>42516</v>
          </cell>
        </row>
        <row r="1015">
          <cell r="A1015">
            <v>7906152</v>
          </cell>
          <cell r="B1015">
            <v>42516</v>
          </cell>
        </row>
        <row r="1016">
          <cell r="A1016">
            <v>7906149</v>
          </cell>
          <cell r="B1016">
            <v>42516</v>
          </cell>
        </row>
        <row r="1017">
          <cell r="A1017">
            <v>7908513</v>
          </cell>
          <cell r="B1017">
            <v>42516</v>
          </cell>
        </row>
        <row r="1018">
          <cell r="A1018">
            <v>7906150</v>
          </cell>
          <cell r="B1018">
            <v>42516</v>
          </cell>
        </row>
        <row r="1019">
          <cell r="A1019">
            <v>7906054</v>
          </cell>
          <cell r="B1019">
            <v>42516</v>
          </cell>
        </row>
        <row r="1020">
          <cell r="A1020">
            <v>7905877</v>
          </cell>
          <cell r="B1020">
            <v>42516</v>
          </cell>
        </row>
        <row r="1021">
          <cell r="A1021">
            <v>7905990</v>
          </cell>
          <cell r="B1021">
            <v>42516</v>
          </cell>
        </row>
        <row r="1022">
          <cell r="A1022">
            <v>7908307</v>
          </cell>
          <cell r="B1022">
            <v>42516</v>
          </cell>
        </row>
        <row r="1023">
          <cell r="A1023">
            <v>7906700</v>
          </cell>
          <cell r="B1023">
            <v>42516</v>
          </cell>
        </row>
        <row r="1024">
          <cell r="A1024">
            <v>7910034</v>
          </cell>
          <cell r="B1024">
            <v>42516</v>
          </cell>
        </row>
        <row r="1025">
          <cell r="A1025">
            <v>7910672</v>
          </cell>
          <cell r="B1025">
            <v>42516</v>
          </cell>
        </row>
        <row r="1026">
          <cell r="A1026">
            <v>7909867</v>
          </cell>
          <cell r="B1026">
            <v>42516</v>
          </cell>
        </row>
        <row r="1027">
          <cell r="A1027">
            <v>7909865</v>
          </cell>
          <cell r="B1027">
            <v>42516</v>
          </cell>
        </row>
        <row r="1028">
          <cell r="A1028">
            <v>7906555</v>
          </cell>
          <cell r="B1028">
            <v>42516</v>
          </cell>
        </row>
        <row r="1029">
          <cell r="A1029">
            <v>7909868</v>
          </cell>
          <cell r="B1029">
            <v>42516</v>
          </cell>
        </row>
        <row r="1030">
          <cell r="A1030">
            <v>7910669</v>
          </cell>
          <cell r="B1030">
            <v>42516</v>
          </cell>
        </row>
        <row r="1031">
          <cell r="A1031">
            <v>7909951</v>
          </cell>
          <cell r="B1031">
            <v>42516</v>
          </cell>
        </row>
        <row r="1032">
          <cell r="A1032">
            <v>7907134</v>
          </cell>
          <cell r="B1032">
            <v>42516</v>
          </cell>
        </row>
        <row r="1033">
          <cell r="A1033">
            <v>7909609</v>
          </cell>
          <cell r="B1033">
            <v>42516</v>
          </cell>
        </row>
        <row r="1034">
          <cell r="A1034">
            <v>7910631</v>
          </cell>
          <cell r="B1034">
            <v>42516</v>
          </cell>
        </row>
        <row r="1035">
          <cell r="A1035">
            <v>7908315</v>
          </cell>
          <cell r="B1035">
            <v>42516</v>
          </cell>
        </row>
        <row r="1036">
          <cell r="A1036">
            <v>7908434</v>
          </cell>
          <cell r="B1036">
            <v>42516</v>
          </cell>
        </row>
        <row r="1037">
          <cell r="A1037">
            <v>7907572</v>
          </cell>
          <cell r="B1037">
            <v>42516</v>
          </cell>
        </row>
        <row r="1038">
          <cell r="A1038">
            <v>7908189</v>
          </cell>
          <cell r="B1038">
            <v>42516</v>
          </cell>
        </row>
        <row r="1039">
          <cell r="A1039">
            <v>7911884</v>
          </cell>
          <cell r="B1039">
            <v>42516</v>
          </cell>
        </row>
        <row r="1040">
          <cell r="A1040">
            <v>7911883</v>
          </cell>
          <cell r="B1040">
            <v>42516</v>
          </cell>
        </row>
        <row r="1041">
          <cell r="A1041">
            <v>7910853</v>
          </cell>
          <cell r="B1041">
            <v>42516</v>
          </cell>
        </row>
        <row r="1042">
          <cell r="A1042">
            <v>7908111</v>
          </cell>
          <cell r="B1042">
            <v>42516</v>
          </cell>
        </row>
        <row r="1043">
          <cell r="A1043">
            <v>7907298</v>
          </cell>
          <cell r="B1043">
            <v>42516</v>
          </cell>
        </row>
        <row r="1044">
          <cell r="A1044">
            <v>7905983</v>
          </cell>
          <cell r="B1044">
            <v>42516</v>
          </cell>
        </row>
        <row r="1045">
          <cell r="A1045">
            <v>7907347</v>
          </cell>
          <cell r="B1045">
            <v>42516</v>
          </cell>
        </row>
        <row r="1046">
          <cell r="A1046">
            <v>7905915</v>
          </cell>
          <cell r="B1046">
            <v>42516</v>
          </cell>
        </row>
        <row r="1047">
          <cell r="A1047">
            <v>7910628</v>
          </cell>
          <cell r="B1047">
            <v>42516</v>
          </cell>
        </row>
        <row r="1048">
          <cell r="A1048">
            <v>7908178</v>
          </cell>
          <cell r="B1048">
            <v>42516</v>
          </cell>
        </row>
        <row r="1049">
          <cell r="A1049">
            <v>7907348</v>
          </cell>
          <cell r="B1049">
            <v>42516</v>
          </cell>
        </row>
        <row r="1050">
          <cell r="A1050">
            <v>7907355</v>
          </cell>
          <cell r="B1050">
            <v>42516</v>
          </cell>
        </row>
        <row r="1051">
          <cell r="A1051">
            <v>7907356</v>
          </cell>
          <cell r="B1051">
            <v>42516</v>
          </cell>
        </row>
        <row r="1052">
          <cell r="A1052">
            <v>7910418</v>
          </cell>
          <cell r="B1052">
            <v>42516</v>
          </cell>
        </row>
        <row r="1053">
          <cell r="A1053">
            <v>7908432</v>
          </cell>
          <cell r="B1053">
            <v>42516</v>
          </cell>
        </row>
        <row r="1054">
          <cell r="A1054">
            <v>7900272</v>
          </cell>
          <cell r="B1054">
            <v>42516</v>
          </cell>
        </row>
        <row r="1055">
          <cell r="A1055">
            <v>7909891</v>
          </cell>
          <cell r="B1055">
            <v>42517</v>
          </cell>
        </row>
        <row r="1056">
          <cell r="A1056">
            <v>7910627</v>
          </cell>
          <cell r="B1056">
            <v>42517</v>
          </cell>
        </row>
        <row r="1057">
          <cell r="A1057">
            <v>7905385</v>
          </cell>
          <cell r="B1057">
            <v>42517</v>
          </cell>
        </row>
        <row r="1058">
          <cell r="A1058">
            <v>7912819</v>
          </cell>
          <cell r="B1058">
            <v>42517</v>
          </cell>
        </row>
        <row r="1059">
          <cell r="A1059">
            <v>7912811</v>
          </cell>
          <cell r="B1059">
            <v>42517</v>
          </cell>
        </row>
        <row r="1060">
          <cell r="A1060">
            <v>7911585</v>
          </cell>
          <cell r="B1060">
            <v>42517</v>
          </cell>
        </row>
        <row r="1061">
          <cell r="A1061">
            <v>7905925</v>
          </cell>
          <cell r="B1061">
            <v>42517</v>
          </cell>
        </row>
        <row r="1062">
          <cell r="A1062">
            <v>7906095</v>
          </cell>
          <cell r="B1062">
            <v>42517</v>
          </cell>
        </row>
        <row r="1063">
          <cell r="A1063">
            <v>7911557</v>
          </cell>
          <cell r="B1063">
            <v>42517</v>
          </cell>
        </row>
        <row r="1064">
          <cell r="A1064">
            <v>7911552</v>
          </cell>
          <cell r="B1064">
            <v>42517</v>
          </cell>
        </row>
        <row r="1065">
          <cell r="A1065">
            <v>7912809</v>
          </cell>
          <cell r="B1065">
            <v>42517</v>
          </cell>
        </row>
        <row r="1066">
          <cell r="A1066">
            <v>7911567</v>
          </cell>
          <cell r="B1066">
            <v>42517</v>
          </cell>
        </row>
        <row r="1067">
          <cell r="A1067">
            <v>7912812</v>
          </cell>
          <cell r="B1067">
            <v>42517</v>
          </cell>
        </row>
        <row r="1068">
          <cell r="A1068">
            <v>7910625</v>
          </cell>
          <cell r="B1068">
            <v>42517</v>
          </cell>
        </row>
        <row r="1069">
          <cell r="A1069">
            <v>7911561</v>
          </cell>
          <cell r="B1069">
            <v>42517</v>
          </cell>
        </row>
        <row r="1070">
          <cell r="A1070">
            <v>7906123</v>
          </cell>
          <cell r="B1070">
            <v>42517</v>
          </cell>
        </row>
        <row r="1071">
          <cell r="A1071">
            <v>7911650</v>
          </cell>
          <cell r="B1071">
            <v>42517</v>
          </cell>
        </row>
        <row r="1072">
          <cell r="A1072">
            <v>7910854</v>
          </cell>
          <cell r="B1072">
            <v>42517</v>
          </cell>
        </row>
        <row r="1073">
          <cell r="A1073">
            <v>7912363</v>
          </cell>
          <cell r="B1073">
            <v>42517</v>
          </cell>
        </row>
        <row r="1074">
          <cell r="A1074">
            <v>7910657</v>
          </cell>
          <cell r="B1074">
            <v>42517</v>
          </cell>
        </row>
        <row r="1075">
          <cell r="A1075">
            <v>7911620</v>
          </cell>
          <cell r="B1075">
            <v>42517</v>
          </cell>
        </row>
        <row r="1076">
          <cell r="A1076">
            <v>7912488</v>
          </cell>
          <cell r="B1076">
            <v>42517</v>
          </cell>
        </row>
        <row r="1077">
          <cell r="A1077">
            <v>7910518</v>
          </cell>
          <cell r="B1077">
            <v>42517</v>
          </cell>
        </row>
        <row r="1078">
          <cell r="A1078">
            <v>7911344</v>
          </cell>
          <cell r="B1078">
            <v>42517</v>
          </cell>
        </row>
        <row r="1079">
          <cell r="A1079">
            <v>7910649</v>
          </cell>
          <cell r="B1079">
            <v>42517</v>
          </cell>
        </row>
        <row r="1080">
          <cell r="A1080">
            <v>7910656</v>
          </cell>
          <cell r="B1080">
            <v>42517</v>
          </cell>
        </row>
        <row r="1081">
          <cell r="A1081">
            <v>7911848</v>
          </cell>
          <cell r="B1081">
            <v>42517</v>
          </cell>
        </row>
        <row r="1082">
          <cell r="A1082">
            <v>7912364</v>
          </cell>
          <cell r="B1082">
            <v>42517</v>
          </cell>
        </row>
        <row r="1083">
          <cell r="A1083">
            <v>7911946</v>
          </cell>
          <cell r="B1083">
            <v>42517</v>
          </cell>
        </row>
        <row r="1084">
          <cell r="A1084">
            <v>7911504</v>
          </cell>
          <cell r="B1084">
            <v>42517</v>
          </cell>
        </row>
        <row r="1085">
          <cell r="A1085">
            <v>7911519</v>
          </cell>
          <cell r="B1085">
            <v>42517</v>
          </cell>
        </row>
        <row r="1086">
          <cell r="A1086">
            <v>7911649</v>
          </cell>
          <cell r="B1086">
            <v>42517</v>
          </cell>
        </row>
        <row r="1087">
          <cell r="A1087">
            <v>7912514</v>
          </cell>
          <cell r="B1087">
            <v>42517</v>
          </cell>
        </row>
        <row r="1088">
          <cell r="A1088">
            <v>7911381</v>
          </cell>
          <cell r="B1088">
            <v>42517</v>
          </cell>
        </row>
        <row r="1089">
          <cell r="A1089">
            <v>7912517</v>
          </cell>
          <cell r="B1089">
            <v>42517</v>
          </cell>
        </row>
        <row r="1090">
          <cell r="A1090">
            <v>7912155</v>
          </cell>
          <cell r="B1090">
            <v>42517</v>
          </cell>
        </row>
        <row r="1091">
          <cell r="A1091">
            <v>7912810</v>
          </cell>
          <cell r="B1091">
            <v>42517</v>
          </cell>
        </row>
        <row r="1092">
          <cell r="A1092">
            <v>7913383</v>
          </cell>
          <cell r="B1092">
            <v>42517</v>
          </cell>
        </row>
        <row r="1093">
          <cell r="A1093">
            <v>7907133</v>
          </cell>
          <cell r="B1093">
            <v>42517</v>
          </cell>
        </row>
        <row r="1094">
          <cell r="A1094">
            <v>7910668</v>
          </cell>
          <cell r="B1094">
            <v>42517</v>
          </cell>
        </row>
        <row r="1095">
          <cell r="A1095">
            <v>7910558</v>
          </cell>
          <cell r="B1095">
            <v>42517</v>
          </cell>
        </row>
        <row r="1096">
          <cell r="A1096">
            <v>7910650</v>
          </cell>
          <cell r="B1096">
            <v>42517</v>
          </cell>
        </row>
        <row r="1097">
          <cell r="A1097">
            <v>7905993</v>
          </cell>
          <cell r="B1097">
            <v>42517</v>
          </cell>
        </row>
        <row r="1098">
          <cell r="A1098">
            <v>7910632</v>
          </cell>
          <cell r="B1098">
            <v>42517</v>
          </cell>
        </row>
        <row r="1099">
          <cell r="A1099">
            <v>7906000</v>
          </cell>
          <cell r="B1099">
            <v>42517</v>
          </cell>
        </row>
        <row r="1100">
          <cell r="A1100">
            <v>7911950</v>
          </cell>
          <cell r="B1100">
            <v>42517</v>
          </cell>
        </row>
        <row r="1101">
          <cell r="A1101">
            <v>7911622</v>
          </cell>
          <cell r="B1101">
            <v>42517</v>
          </cell>
        </row>
        <row r="1102">
          <cell r="A1102">
            <v>7911597</v>
          </cell>
          <cell r="B1102">
            <v>42517</v>
          </cell>
        </row>
        <row r="1103">
          <cell r="A1103">
            <v>7911594</v>
          </cell>
          <cell r="B1103">
            <v>42517</v>
          </cell>
        </row>
        <row r="1104">
          <cell r="A1104">
            <v>7911851</v>
          </cell>
          <cell r="B1104">
            <v>42517</v>
          </cell>
        </row>
        <row r="1105">
          <cell r="A1105">
            <v>7911850</v>
          </cell>
          <cell r="B1105">
            <v>42517</v>
          </cell>
        </row>
        <row r="1106">
          <cell r="A1106">
            <v>7910562</v>
          </cell>
          <cell r="B1106">
            <v>42517</v>
          </cell>
        </row>
        <row r="1107">
          <cell r="A1107">
            <v>7910561</v>
          </cell>
          <cell r="B1107">
            <v>42517</v>
          </cell>
        </row>
        <row r="1108">
          <cell r="A1108">
            <v>7910419</v>
          </cell>
          <cell r="B1108">
            <v>42517</v>
          </cell>
        </row>
        <row r="1109">
          <cell r="A1109">
            <v>7910458</v>
          </cell>
          <cell r="B1109">
            <v>42517</v>
          </cell>
        </row>
        <row r="1110">
          <cell r="A1110">
            <v>7910865</v>
          </cell>
          <cell r="B1110">
            <v>42517</v>
          </cell>
        </row>
        <row r="1111">
          <cell r="A1111">
            <v>7910863</v>
          </cell>
          <cell r="B1111">
            <v>42517</v>
          </cell>
        </row>
        <row r="1112">
          <cell r="A1112">
            <v>7912513</v>
          </cell>
          <cell r="B1112">
            <v>42517</v>
          </cell>
        </row>
        <row r="1113">
          <cell r="A1113">
            <v>7910864</v>
          </cell>
          <cell r="B1113">
            <v>42517</v>
          </cell>
        </row>
        <row r="1114">
          <cell r="A1114">
            <v>7907302</v>
          </cell>
          <cell r="B1114">
            <v>42517</v>
          </cell>
        </row>
        <row r="1115">
          <cell r="A1115">
            <v>7907349</v>
          </cell>
          <cell r="B1115">
            <v>42517</v>
          </cell>
        </row>
        <row r="1116">
          <cell r="A1116">
            <v>7908980</v>
          </cell>
          <cell r="B1116">
            <v>42517</v>
          </cell>
        </row>
        <row r="1117">
          <cell r="A1117">
            <v>7908979</v>
          </cell>
          <cell r="B1117">
            <v>42517</v>
          </cell>
        </row>
        <row r="1118">
          <cell r="A1118">
            <v>7910033</v>
          </cell>
          <cell r="B1118">
            <v>42517</v>
          </cell>
        </row>
        <row r="1119">
          <cell r="A1119">
            <v>7908978</v>
          </cell>
          <cell r="B1119">
            <v>42517</v>
          </cell>
        </row>
        <row r="1120">
          <cell r="A1120">
            <v>7907017</v>
          </cell>
          <cell r="B1120">
            <v>42517</v>
          </cell>
        </row>
        <row r="1121">
          <cell r="A1121">
            <v>7907016</v>
          </cell>
          <cell r="B1121">
            <v>42517</v>
          </cell>
        </row>
        <row r="1122">
          <cell r="A1122">
            <v>7907361</v>
          </cell>
          <cell r="B1122">
            <v>42517</v>
          </cell>
        </row>
        <row r="1123">
          <cell r="A1123">
            <v>7907352</v>
          </cell>
          <cell r="B1123">
            <v>42517</v>
          </cell>
        </row>
        <row r="1124">
          <cell r="A1124">
            <v>7907351</v>
          </cell>
          <cell r="B1124">
            <v>42517</v>
          </cell>
        </row>
        <row r="1125">
          <cell r="A1125">
            <v>7907359</v>
          </cell>
          <cell r="B1125">
            <v>42517</v>
          </cell>
        </row>
        <row r="1126">
          <cell r="A1126">
            <v>7910635</v>
          </cell>
          <cell r="B1126">
            <v>42517</v>
          </cell>
        </row>
        <row r="1127">
          <cell r="A1127">
            <v>7907357</v>
          </cell>
          <cell r="B1127">
            <v>42517</v>
          </cell>
        </row>
        <row r="1128">
          <cell r="A1128">
            <v>7914244</v>
          </cell>
          <cell r="B1128">
            <v>42518</v>
          </cell>
        </row>
        <row r="1129">
          <cell r="A1129">
            <v>7910859</v>
          </cell>
          <cell r="B1129">
            <v>42518</v>
          </cell>
        </row>
        <row r="1130">
          <cell r="A1130">
            <v>7906112</v>
          </cell>
          <cell r="B1130">
            <v>42518</v>
          </cell>
        </row>
        <row r="1131">
          <cell r="A1131">
            <v>7912665</v>
          </cell>
          <cell r="B1131">
            <v>42518</v>
          </cell>
        </row>
        <row r="1132">
          <cell r="A1132">
            <v>7914225</v>
          </cell>
          <cell r="B1132">
            <v>42518</v>
          </cell>
        </row>
        <row r="1133">
          <cell r="A1133">
            <v>7906068</v>
          </cell>
          <cell r="B1133">
            <v>42518</v>
          </cell>
        </row>
        <row r="1134">
          <cell r="A1134">
            <v>7908173</v>
          </cell>
          <cell r="B1134">
            <v>42518</v>
          </cell>
        </row>
        <row r="1135">
          <cell r="A1135">
            <v>7911660</v>
          </cell>
          <cell r="B1135">
            <v>42518</v>
          </cell>
        </row>
        <row r="1136">
          <cell r="A1136">
            <v>7912481</v>
          </cell>
          <cell r="B1136">
            <v>42518</v>
          </cell>
        </row>
        <row r="1137">
          <cell r="A1137">
            <v>7913466</v>
          </cell>
          <cell r="B1137">
            <v>42518</v>
          </cell>
        </row>
        <row r="1138">
          <cell r="A1138">
            <v>7913590</v>
          </cell>
          <cell r="B1138">
            <v>42518</v>
          </cell>
        </row>
        <row r="1139">
          <cell r="A1139">
            <v>7899290</v>
          </cell>
          <cell r="B1139">
            <v>42518</v>
          </cell>
        </row>
        <row r="1140">
          <cell r="A1140">
            <v>7913443</v>
          </cell>
          <cell r="B1140">
            <v>42518</v>
          </cell>
        </row>
        <row r="1141">
          <cell r="A1141">
            <v>7913952</v>
          </cell>
          <cell r="B1141">
            <v>42518</v>
          </cell>
        </row>
        <row r="1142">
          <cell r="A1142">
            <v>7906131</v>
          </cell>
          <cell r="B1142">
            <v>42518</v>
          </cell>
        </row>
        <row r="1143">
          <cell r="A1143">
            <v>7914111</v>
          </cell>
          <cell r="B1143">
            <v>42518</v>
          </cell>
        </row>
        <row r="1144">
          <cell r="A1144">
            <v>7906742</v>
          </cell>
          <cell r="B1144">
            <v>42518</v>
          </cell>
        </row>
        <row r="1145">
          <cell r="A1145">
            <v>7913956</v>
          </cell>
          <cell r="B1145">
            <v>42518</v>
          </cell>
        </row>
        <row r="1146">
          <cell r="A1146">
            <v>7906815</v>
          </cell>
          <cell r="B1146">
            <v>42518</v>
          </cell>
        </row>
        <row r="1147">
          <cell r="A1147">
            <v>7910195</v>
          </cell>
          <cell r="B1147">
            <v>42518</v>
          </cell>
        </row>
        <row r="1148">
          <cell r="A1148">
            <v>7907578</v>
          </cell>
          <cell r="B1148">
            <v>42518</v>
          </cell>
        </row>
        <row r="1149">
          <cell r="A1149">
            <v>7912349</v>
          </cell>
          <cell r="B1149">
            <v>42518</v>
          </cell>
        </row>
        <row r="1150">
          <cell r="A1150">
            <v>7906998</v>
          </cell>
          <cell r="B1150">
            <v>42518</v>
          </cell>
        </row>
        <row r="1151">
          <cell r="A1151">
            <v>7911482</v>
          </cell>
          <cell r="B1151">
            <v>42518</v>
          </cell>
        </row>
        <row r="1152">
          <cell r="A1152">
            <v>7911481</v>
          </cell>
          <cell r="B1152">
            <v>42518</v>
          </cell>
        </row>
        <row r="1153">
          <cell r="A1153">
            <v>7903722</v>
          </cell>
          <cell r="B1153">
            <v>42518</v>
          </cell>
        </row>
        <row r="1154">
          <cell r="A1154">
            <v>7911362</v>
          </cell>
          <cell r="B1154">
            <v>42518</v>
          </cell>
        </row>
        <row r="1155">
          <cell r="A1155">
            <v>7911618</v>
          </cell>
          <cell r="B1155">
            <v>42518</v>
          </cell>
        </row>
        <row r="1156">
          <cell r="A1156">
            <v>7913393</v>
          </cell>
          <cell r="B1156">
            <v>42518</v>
          </cell>
        </row>
        <row r="1157">
          <cell r="A1157">
            <v>7912808</v>
          </cell>
          <cell r="B1157">
            <v>42518</v>
          </cell>
        </row>
        <row r="1158">
          <cell r="A1158">
            <v>7910868</v>
          </cell>
          <cell r="B1158">
            <v>42518</v>
          </cell>
        </row>
        <row r="1159">
          <cell r="A1159">
            <v>7910866</v>
          </cell>
          <cell r="B1159">
            <v>42518</v>
          </cell>
        </row>
        <row r="1160">
          <cell r="A1160">
            <v>7909918</v>
          </cell>
          <cell r="B1160">
            <v>42518</v>
          </cell>
        </row>
        <row r="1161">
          <cell r="A1161">
            <v>7912828</v>
          </cell>
          <cell r="B1161">
            <v>42518</v>
          </cell>
        </row>
        <row r="1162">
          <cell r="A1162">
            <v>7914260</v>
          </cell>
          <cell r="B1162">
            <v>42518</v>
          </cell>
        </row>
        <row r="1163">
          <cell r="A1163">
            <v>7914259</v>
          </cell>
          <cell r="B1163">
            <v>42518</v>
          </cell>
        </row>
        <row r="1164">
          <cell r="A1164">
            <v>7914258</v>
          </cell>
          <cell r="B1164">
            <v>42518</v>
          </cell>
        </row>
        <row r="1165">
          <cell r="A1165">
            <v>7914242</v>
          </cell>
          <cell r="B1165">
            <v>42518</v>
          </cell>
        </row>
        <row r="1166">
          <cell r="A1166">
            <v>7911595</v>
          </cell>
          <cell r="B1166">
            <v>42518</v>
          </cell>
        </row>
        <row r="1167">
          <cell r="A1167">
            <v>7906055</v>
          </cell>
          <cell r="B1167">
            <v>42518</v>
          </cell>
        </row>
        <row r="1168">
          <cell r="A1168">
            <v>7912343</v>
          </cell>
          <cell r="B1168">
            <v>42518</v>
          </cell>
        </row>
        <row r="1169">
          <cell r="A1169">
            <v>7912040</v>
          </cell>
          <cell r="B1169">
            <v>42518</v>
          </cell>
        </row>
        <row r="1170">
          <cell r="A1170">
            <v>7912156</v>
          </cell>
          <cell r="B1170">
            <v>42518</v>
          </cell>
        </row>
        <row r="1171">
          <cell r="A1171">
            <v>7906563</v>
          </cell>
          <cell r="B1171">
            <v>42518</v>
          </cell>
        </row>
        <row r="1172">
          <cell r="A1172">
            <v>7911593</v>
          </cell>
          <cell r="B1172">
            <v>42518</v>
          </cell>
        </row>
        <row r="1173">
          <cell r="A1173">
            <v>7906691</v>
          </cell>
          <cell r="B1173">
            <v>42518</v>
          </cell>
        </row>
        <row r="1174">
          <cell r="A1174">
            <v>7911578</v>
          </cell>
          <cell r="B1174">
            <v>42518</v>
          </cell>
        </row>
        <row r="1175">
          <cell r="A1175">
            <v>7911589</v>
          </cell>
          <cell r="B1175">
            <v>42518</v>
          </cell>
        </row>
        <row r="1176">
          <cell r="A1176">
            <v>7911583</v>
          </cell>
          <cell r="B1176">
            <v>42518</v>
          </cell>
        </row>
        <row r="1177">
          <cell r="A1177">
            <v>7912477</v>
          </cell>
          <cell r="B1177">
            <v>42518</v>
          </cell>
        </row>
        <row r="1178">
          <cell r="A1178">
            <v>7910633</v>
          </cell>
          <cell r="B1178">
            <v>42518</v>
          </cell>
        </row>
        <row r="1179">
          <cell r="A1179">
            <v>7912042</v>
          </cell>
          <cell r="B1179">
            <v>42518</v>
          </cell>
        </row>
        <row r="1180">
          <cell r="A1180">
            <v>7912816</v>
          </cell>
          <cell r="B1180">
            <v>42518</v>
          </cell>
        </row>
        <row r="1181">
          <cell r="A1181">
            <v>7905952</v>
          </cell>
          <cell r="B1181">
            <v>42518</v>
          </cell>
        </row>
        <row r="1182">
          <cell r="A1182">
            <v>7912817</v>
          </cell>
          <cell r="B1182">
            <v>42518</v>
          </cell>
        </row>
        <row r="1183">
          <cell r="A1183">
            <v>7906556</v>
          </cell>
          <cell r="B1183">
            <v>42518</v>
          </cell>
        </row>
        <row r="1184">
          <cell r="A1184">
            <v>7906693</v>
          </cell>
          <cell r="B1184">
            <v>42518</v>
          </cell>
        </row>
        <row r="1185">
          <cell r="A1185">
            <v>7905945</v>
          </cell>
          <cell r="B1185">
            <v>42518</v>
          </cell>
        </row>
        <row r="1186">
          <cell r="A1186">
            <v>7906078</v>
          </cell>
          <cell r="B1186">
            <v>42518</v>
          </cell>
        </row>
        <row r="1187">
          <cell r="A1187">
            <v>7912365</v>
          </cell>
          <cell r="B1187">
            <v>42518</v>
          </cell>
        </row>
        <row r="1188">
          <cell r="A1188">
            <v>7912630</v>
          </cell>
          <cell r="B1188">
            <v>42518</v>
          </cell>
        </row>
        <row r="1189">
          <cell r="A1189">
            <v>7911822</v>
          </cell>
          <cell r="B1189">
            <v>42518</v>
          </cell>
        </row>
        <row r="1190">
          <cell r="A1190">
            <v>7912815</v>
          </cell>
          <cell r="B1190">
            <v>42518</v>
          </cell>
        </row>
        <row r="1191">
          <cell r="A1191">
            <v>7911844</v>
          </cell>
          <cell r="B1191">
            <v>42518</v>
          </cell>
        </row>
        <row r="1192">
          <cell r="A1192">
            <v>7912807</v>
          </cell>
          <cell r="B1192">
            <v>42518</v>
          </cell>
        </row>
        <row r="1193">
          <cell r="A1193">
            <v>7909254</v>
          </cell>
          <cell r="B1193">
            <v>42518</v>
          </cell>
        </row>
        <row r="1194">
          <cell r="A1194">
            <v>7909253</v>
          </cell>
          <cell r="B1194">
            <v>42518</v>
          </cell>
        </row>
        <row r="1195">
          <cell r="A1195">
            <v>7910560</v>
          </cell>
          <cell r="B1195">
            <v>42518</v>
          </cell>
        </row>
        <row r="1196">
          <cell r="A1196">
            <v>7910559</v>
          </cell>
          <cell r="B1196">
            <v>42518</v>
          </cell>
        </row>
        <row r="1197">
          <cell r="A1197">
            <v>7913419</v>
          </cell>
          <cell r="B1197">
            <v>42518</v>
          </cell>
        </row>
        <row r="1198">
          <cell r="A1198">
            <v>7909597</v>
          </cell>
          <cell r="B1198">
            <v>42518</v>
          </cell>
        </row>
        <row r="1199">
          <cell r="A1199">
            <v>7909598</v>
          </cell>
          <cell r="B1199">
            <v>42518</v>
          </cell>
        </row>
        <row r="1200">
          <cell r="A1200">
            <v>7909257</v>
          </cell>
          <cell r="B1200">
            <v>42518</v>
          </cell>
        </row>
        <row r="1201">
          <cell r="A1201">
            <v>7913224</v>
          </cell>
          <cell r="B1201">
            <v>42518</v>
          </cell>
        </row>
        <row r="1202">
          <cell r="A1202">
            <v>7913196</v>
          </cell>
          <cell r="B1202">
            <v>42518</v>
          </cell>
        </row>
        <row r="1203">
          <cell r="A1203">
            <v>7912829</v>
          </cell>
          <cell r="B1203">
            <v>42518</v>
          </cell>
        </row>
        <row r="1204">
          <cell r="A1204">
            <v>7912696</v>
          </cell>
          <cell r="B1204">
            <v>42518</v>
          </cell>
        </row>
        <row r="1205">
          <cell r="A1205">
            <v>7911386</v>
          </cell>
          <cell r="B1205">
            <v>42518</v>
          </cell>
        </row>
        <row r="1206">
          <cell r="A1206">
            <v>7912694</v>
          </cell>
          <cell r="B1206">
            <v>42518</v>
          </cell>
        </row>
        <row r="1207">
          <cell r="A1207">
            <v>7907350</v>
          </cell>
          <cell r="B1207">
            <v>42518</v>
          </cell>
        </row>
        <row r="1208">
          <cell r="A1208">
            <v>7907363</v>
          </cell>
          <cell r="B1208">
            <v>42518</v>
          </cell>
        </row>
        <row r="1209">
          <cell r="A1209">
            <v>7910412</v>
          </cell>
          <cell r="B1209">
            <v>42518</v>
          </cell>
        </row>
        <row r="1210">
          <cell r="A1210">
            <v>7906621</v>
          </cell>
          <cell r="B1210">
            <v>42518</v>
          </cell>
        </row>
        <row r="1211">
          <cell r="A1211">
            <v>7894093</v>
          </cell>
          <cell r="B1211">
            <v>42518</v>
          </cell>
        </row>
        <row r="1212">
          <cell r="A1212">
            <v>7910411</v>
          </cell>
          <cell r="B1212">
            <v>42518</v>
          </cell>
        </row>
        <row r="1213">
          <cell r="A1213">
            <v>7910410</v>
          </cell>
          <cell r="B1213">
            <v>42518</v>
          </cell>
        </row>
        <row r="1214">
          <cell r="A1214">
            <v>7910638</v>
          </cell>
          <cell r="B1214">
            <v>42518</v>
          </cell>
        </row>
        <row r="1215">
          <cell r="A1215">
            <v>7911980</v>
          </cell>
          <cell r="B1215">
            <v>42518</v>
          </cell>
        </row>
        <row r="1216">
          <cell r="A1216">
            <v>7907379</v>
          </cell>
          <cell r="B1216">
            <v>42518</v>
          </cell>
        </row>
        <row r="1217">
          <cell r="A1217">
            <v>7907365</v>
          </cell>
          <cell r="B1217">
            <v>42518</v>
          </cell>
        </row>
        <row r="1218">
          <cell r="A1218">
            <v>7912461</v>
          </cell>
          <cell r="B1218">
            <v>42518</v>
          </cell>
        </row>
        <row r="1219">
          <cell r="A1219">
            <v>7907362</v>
          </cell>
          <cell r="B1219">
            <v>42518</v>
          </cell>
        </row>
        <row r="1220">
          <cell r="A1220">
            <v>7907377</v>
          </cell>
          <cell r="B1220">
            <v>42518</v>
          </cell>
        </row>
        <row r="1221">
          <cell r="A1221">
            <v>7907378</v>
          </cell>
          <cell r="B1221">
            <v>42518</v>
          </cell>
        </row>
        <row r="1222">
          <cell r="A1222">
            <v>7907374</v>
          </cell>
          <cell r="B1222">
            <v>42518</v>
          </cell>
        </row>
        <row r="1223">
          <cell r="A1223">
            <v>7914086</v>
          </cell>
          <cell r="B1223">
            <v>42518</v>
          </cell>
        </row>
        <row r="1224">
          <cell r="A1224">
            <v>7914085</v>
          </cell>
          <cell r="B1224">
            <v>42518</v>
          </cell>
        </row>
        <row r="1225">
          <cell r="A1225">
            <v>7912022</v>
          </cell>
          <cell r="B1225">
            <v>42518</v>
          </cell>
        </row>
        <row r="1226">
          <cell r="A1226">
            <v>7914257</v>
          </cell>
          <cell r="B1226">
            <v>42518</v>
          </cell>
        </row>
        <row r="1227">
          <cell r="A1227">
            <v>7914256</v>
          </cell>
          <cell r="B1227">
            <v>42518</v>
          </cell>
        </row>
        <row r="1228">
          <cell r="A1228">
            <v>7914241</v>
          </cell>
          <cell r="B1228">
            <v>42518</v>
          </cell>
        </row>
        <row r="1229">
          <cell r="A1229">
            <v>7914255</v>
          </cell>
          <cell r="B1229">
            <v>42518</v>
          </cell>
        </row>
        <row r="1230">
          <cell r="A1230">
            <v>7914267</v>
          </cell>
          <cell r="B1230">
            <v>42518</v>
          </cell>
        </row>
        <row r="1231">
          <cell r="A1231">
            <v>7914263</v>
          </cell>
          <cell r="B1231">
            <v>42518</v>
          </cell>
        </row>
        <row r="1232">
          <cell r="A1232">
            <v>7914265</v>
          </cell>
          <cell r="B1232">
            <v>42518</v>
          </cell>
        </row>
        <row r="1233">
          <cell r="A1233">
            <v>7914264</v>
          </cell>
          <cell r="B1233">
            <v>42518</v>
          </cell>
        </row>
        <row r="1234">
          <cell r="A1234">
            <v>7914266</v>
          </cell>
          <cell r="B1234">
            <v>42518</v>
          </cell>
        </row>
        <row r="1235">
          <cell r="A1235">
            <v>7914271</v>
          </cell>
          <cell r="B1235">
            <v>42518</v>
          </cell>
        </row>
        <row r="1236">
          <cell r="A1236">
            <v>7914268</v>
          </cell>
          <cell r="B1236">
            <v>42518</v>
          </cell>
        </row>
        <row r="1237">
          <cell r="A1237">
            <v>7914272</v>
          </cell>
          <cell r="B1237">
            <v>42518</v>
          </cell>
        </row>
        <row r="1238">
          <cell r="A1238">
            <v>7914274</v>
          </cell>
          <cell r="B1238">
            <v>42518</v>
          </cell>
        </row>
        <row r="1239">
          <cell r="A1239">
            <v>7914275</v>
          </cell>
          <cell r="B1239">
            <v>42518</v>
          </cell>
        </row>
        <row r="1240">
          <cell r="A1240">
            <v>7914269</v>
          </cell>
          <cell r="B1240">
            <v>42518</v>
          </cell>
        </row>
        <row r="1241">
          <cell r="A1241">
            <v>7906673</v>
          </cell>
          <cell r="B1241">
            <v>42518</v>
          </cell>
        </row>
        <row r="1242">
          <cell r="A1242">
            <v>7906148</v>
          </cell>
          <cell r="B1242">
            <v>42518</v>
          </cell>
        </row>
        <row r="1243">
          <cell r="A1243">
            <v>7906797</v>
          </cell>
          <cell r="B1243">
            <v>42518</v>
          </cell>
        </row>
        <row r="1244">
          <cell r="A1244">
            <v>7907258</v>
          </cell>
          <cell r="B1244">
            <v>42518</v>
          </cell>
        </row>
        <row r="1245">
          <cell r="A1245">
            <v>7900138</v>
          </cell>
          <cell r="B1245">
            <v>42519</v>
          </cell>
        </row>
        <row r="1246">
          <cell r="A1246">
            <v>7909163</v>
          </cell>
          <cell r="B1246">
            <v>42519</v>
          </cell>
        </row>
        <row r="1247">
          <cell r="A1247">
            <v>7909164</v>
          </cell>
          <cell r="B1247">
            <v>42519</v>
          </cell>
        </row>
        <row r="1248">
          <cell r="A1248">
            <v>7910860</v>
          </cell>
          <cell r="B1248">
            <v>42519</v>
          </cell>
        </row>
        <row r="1249">
          <cell r="A1249">
            <v>7912347</v>
          </cell>
          <cell r="B1249">
            <v>42519</v>
          </cell>
        </row>
        <row r="1250">
          <cell r="A1250">
            <v>7906605</v>
          </cell>
          <cell r="B1250">
            <v>42519</v>
          </cell>
        </row>
        <row r="1251">
          <cell r="A1251">
            <v>7914684</v>
          </cell>
          <cell r="B1251">
            <v>42519</v>
          </cell>
        </row>
        <row r="1252">
          <cell r="A1252">
            <v>7914215</v>
          </cell>
          <cell r="B1252">
            <v>42519</v>
          </cell>
        </row>
        <row r="1253">
          <cell r="A1253">
            <v>7910862</v>
          </cell>
          <cell r="B1253">
            <v>42519</v>
          </cell>
        </row>
        <row r="1254">
          <cell r="A1254">
            <v>7914199</v>
          </cell>
          <cell r="B1254">
            <v>42519</v>
          </cell>
        </row>
        <row r="1255">
          <cell r="A1255">
            <v>7914214</v>
          </cell>
          <cell r="B1255">
            <v>42519</v>
          </cell>
        </row>
        <row r="1256">
          <cell r="A1256">
            <v>7911830</v>
          </cell>
          <cell r="B1256">
            <v>42519</v>
          </cell>
        </row>
        <row r="1257">
          <cell r="A1257">
            <v>7914129</v>
          </cell>
          <cell r="B1257">
            <v>42519</v>
          </cell>
        </row>
        <row r="1258">
          <cell r="A1258">
            <v>7906576</v>
          </cell>
          <cell r="B1258">
            <v>42519</v>
          </cell>
        </row>
        <row r="1259">
          <cell r="A1259">
            <v>7914216</v>
          </cell>
          <cell r="B1259">
            <v>42519</v>
          </cell>
        </row>
        <row r="1260">
          <cell r="A1260">
            <v>7914108</v>
          </cell>
          <cell r="B1260">
            <v>42519</v>
          </cell>
        </row>
        <row r="1261">
          <cell r="A1261">
            <v>7911610</v>
          </cell>
          <cell r="B1261">
            <v>42519</v>
          </cell>
        </row>
        <row r="1262">
          <cell r="A1262">
            <v>7914276</v>
          </cell>
          <cell r="B1262">
            <v>42519</v>
          </cell>
        </row>
        <row r="1263">
          <cell r="A1263">
            <v>7914687</v>
          </cell>
          <cell r="B1263">
            <v>42519</v>
          </cell>
        </row>
        <row r="1264">
          <cell r="A1264">
            <v>7914686</v>
          </cell>
          <cell r="B1264">
            <v>42519</v>
          </cell>
        </row>
        <row r="1265">
          <cell r="A1265">
            <v>7906624</v>
          </cell>
          <cell r="B1265">
            <v>42519</v>
          </cell>
        </row>
        <row r="1266">
          <cell r="A1266">
            <v>7914222</v>
          </cell>
          <cell r="B1266">
            <v>42519</v>
          </cell>
        </row>
        <row r="1267">
          <cell r="A1267">
            <v>7912272</v>
          </cell>
          <cell r="B1267">
            <v>42519</v>
          </cell>
        </row>
        <row r="1268">
          <cell r="A1268">
            <v>7912345</v>
          </cell>
          <cell r="B1268">
            <v>42519</v>
          </cell>
        </row>
        <row r="1269">
          <cell r="A1269">
            <v>7914221</v>
          </cell>
          <cell r="B1269">
            <v>42519</v>
          </cell>
        </row>
        <row r="1270">
          <cell r="A1270">
            <v>7906074</v>
          </cell>
          <cell r="B1270">
            <v>42519</v>
          </cell>
        </row>
        <row r="1271">
          <cell r="A1271">
            <v>7914273</v>
          </cell>
          <cell r="B1271">
            <v>42519</v>
          </cell>
        </row>
        <row r="1272">
          <cell r="A1272">
            <v>7914270</v>
          </cell>
          <cell r="B1272">
            <v>42519</v>
          </cell>
        </row>
        <row r="1273">
          <cell r="A1273">
            <v>7909255</v>
          </cell>
          <cell r="B1273">
            <v>42519</v>
          </cell>
        </row>
        <row r="1274">
          <cell r="A1274">
            <v>7914220</v>
          </cell>
          <cell r="B1274">
            <v>42519</v>
          </cell>
        </row>
        <row r="1275">
          <cell r="A1275">
            <v>7911695</v>
          </cell>
          <cell r="B1275">
            <v>42519</v>
          </cell>
        </row>
        <row r="1276">
          <cell r="A1276">
            <v>7913181</v>
          </cell>
          <cell r="B1276">
            <v>42519</v>
          </cell>
        </row>
        <row r="1277">
          <cell r="A1277">
            <v>7912827</v>
          </cell>
          <cell r="B1277">
            <v>42519</v>
          </cell>
        </row>
        <row r="1278">
          <cell r="A1278">
            <v>7913398</v>
          </cell>
          <cell r="B1278">
            <v>42519</v>
          </cell>
        </row>
        <row r="1279">
          <cell r="A1279">
            <v>7912831</v>
          </cell>
          <cell r="B1279">
            <v>42519</v>
          </cell>
        </row>
        <row r="1280">
          <cell r="A1280">
            <v>7913513</v>
          </cell>
          <cell r="B1280">
            <v>42519</v>
          </cell>
        </row>
        <row r="1281">
          <cell r="A1281">
            <v>7913512</v>
          </cell>
          <cell r="B1281">
            <v>42519</v>
          </cell>
        </row>
        <row r="1282">
          <cell r="A1282">
            <v>7913182</v>
          </cell>
          <cell r="B1282">
            <v>42519</v>
          </cell>
        </row>
        <row r="1283">
          <cell r="A1283">
            <v>7913399</v>
          </cell>
          <cell r="B1283">
            <v>42519</v>
          </cell>
        </row>
        <row r="1284">
          <cell r="A1284">
            <v>7914234</v>
          </cell>
          <cell r="B1284">
            <v>42519</v>
          </cell>
        </row>
        <row r="1285">
          <cell r="A1285">
            <v>7914235</v>
          </cell>
          <cell r="B1285">
            <v>42519</v>
          </cell>
        </row>
        <row r="1286">
          <cell r="A1286">
            <v>7906073</v>
          </cell>
          <cell r="B1286">
            <v>42519</v>
          </cell>
        </row>
        <row r="1287">
          <cell r="A1287">
            <v>7913225</v>
          </cell>
          <cell r="B1287">
            <v>42519</v>
          </cell>
        </row>
        <row r="1288">
          <cell r="A1288">
            <v>7913227</v>
          </cell>
          <cell r="B1288">
            <v>42519</v>
          </cell>
        </row>
        <row r="1289">
          <cell r="A1289">
            <v>7897698</v>
          </cell>
          <cell r="B1289">
            <v>42519</v>
          </cell>
        </row>
        <row r="1290">
          <cell r="A1290">
            <v>7913130</v>
          </cell>
          <cell r="B1290">
            <v>42519</v>
          </cell>
        </row>
        <row r="1291">
          <cell r="A1291">
            <v>7911835</v>
          </cell>
          <cell r="B1291">
            <v>42519</v>
          </cell>
        </row>
        <row r="1292">
          <cell r="A1292">
            <v>7913969</v>
          </cell>
          <cell r="B1292">
            <v>42519</v>
          </cell>
        </row>
        <row r="1293">
          <cell r="A1293">
            <v>7909914</v>
          </cell>
          <cell r="B1293">
            <v>42519</v>
          </cell>
        </row>
        <row r="1294">
          <cell r="A1294">
            <v>7909920</v>
          </cell>
          <cell r="B1294">
            <v>42519</v>
          </cell>
        </row>
        <row r="1295">
          <cell r="A1295">
            <v>7909921</v>
          </cell>
          <cell r="B1295">
            <v>42519</v>
          </cell>
        </row>
        <row r="1296">
          <cell r="A1296">
            <v>7912693</v>
          </cell>
          <cell r="B1296">
            <v>42519</v>
          </cell>
        </row>
        <row r="1297">
          <cell r="A1297">
            <v>7912697</v>
          </cell>
          <cell r="B1297">
            <v>42519</v>
          </cell>
        </row>
        <row r="1298">
          <cell r="A1298">
            <v>7912830</v>
          </cell>
          <cell r="B1298">
            <v>42519</v>
          </cell>
        </row>
        <row r="1299">
          <cell r="A1299">
            <v>7912833</v>
          </cell>
          <cell r="B1299">
            <v>42519</v>
          </cell>
        </row>
        <row r="1300">
          <cell r="A1300">
            <v>7911377</v>
          </cell>
          <cell r="B1300">
            <v>42519</v>
          </cell>
        </row>
        <row r="1301">
          <cell r="A1301">
            <v>7914278</v>
          </cell>
          <cell r="B1301">
            <v>42519</v>
          </cell>
        </row>
        <row r="1302">
          <cell r="A1302">
            <v>7914281</v>
          </cell>
          <cell r="B1302">
            <v>42519</v>
          </cell>
        </row>
        <row r="1303">
          <cell r="A1303">
            <v>7914279</v>
          </cell>
          <cell r="B1303">
            <v>42519</v>
          </cell>
        </row>
        <row r="1304">
          <cell r="A1304">
            <v>7914283</v>
          </cell>
          <cell r="B1304">
            <v>42519</v>
          </cell>
        </row>
        <row r="1305">
          <cell r="A1305">
            <v>7914296</v>
          </cell>
          <cell r="B1305">
            <v>42519</v>
          </cell>
        </row>
        <row r="1306">
          <cell r="A1306">
            <v>7914282</v>
          </cell>
          <cell r="B1306">
            <v>42519</v>
          </cell>
        </row>
        <row r="1307">
          <cell r="A1307">
            <v>7914295</v>
          </cell>
          <cell r="B1307">
            <v>42519</v>
          </cell>
        </row>
        <row r="1308">
          <cell r="A1308">
            <v>7914293</v>
          </cell>
          <cell r="B1308">
            <v>42519</v>
          </cell>
        </row>
        <row r="1309">
          <cell r="A1309">
            <v>7914297</v>
          </cell>
          <cell r="B1309">
            <v>42519</v>
          </cell>
        </row>
        <row r="1310">
          <cell r="A1310">
            <v>7914280</v>
          </cell>
          <cell r="B1310">
            <v>42519</v>
          </cell>
        </row>
        <row r="1311">
          <cell r="A1311">
            <v>7914262</v>
          </cell>
          <cell r="B1311">
            <v>42519</v>
          </cell>
        </row>
        <row r="1312">
          <cell r="A1312">
            <v>7914294</v>
          </cell>
          <cell r="B1312">
            <v>42519</v>
          </cell>
        </row>
        <row r="1313">
          <cell r="A1313">
            <v>7914167</v>
          </cell>
          <cell r="B1313">
            <v>42520</v>
          </cell>
        </row>
        <row r="1314">
          <cell r="A1314">
            <v>7912371</v>
          </cell>
          <cell r="B1314">
            <v>42520</v>
          </cell>
        </row>
        <row r="1315">
          <cell r="A1315">
            <v>7912465</v>
          </cell>
          <cell r="B1315">
            <v>42520</v>
          </cell>
        </row>
        <row r="1316">
          <cell r="A1316">
            <v>7914097</v>
          </cell>
          <cell r="B1316">
            <v>42520</v>
          </cell>
        </row>
        <row r="1317">
          <cell r="A1317">
            <v>7909231</v>
          </cell>
          <cell r="B1317">
            <v>42520</v>
          </cell>
        </row>
        <row r="1318">
          <cell r="A1318">
            <v>7909148</v>
          </cell>
          <cell r="B1318">
            <v>42520</v>
          </cell>
        </row>
        <row r="1319">
          <cell r="A1319">
            <v>7909070</v>
          </cell>
          <cell r="B1319">
            <v>42520</v>
          </cell>
        </row>
        <row r="1320">
          <cell r="A1320">
            <v>7909160</v>
          </cell>
          <cell r="B1320">
            <v>42520</v>
          </cell>
        </row>
        <row r="1321">
          <cell r="A1321">
            <v>7909229</v>
          </cell>
          <cell r="B1321">
            <v>42520</v>
          </cell>
        </row>
        <row r="1322">
          <cell r="A1322">
            <v>7914219</v>
          </cell>
          <cell r="B1322">
            <v>42520</v>
          </cell>
        </row>
        <row r="1323">
          <cell r="A1323">
            <v>7914217</v>
          </cell>
          <cell r="B1323">
            <v>42520</v>
          </cell>
        </row>
        <row r="1324">
          <cell r="A1324">
            <v>7909071</v>
          </cell>
          <cell r="B1324">
            <v>42520</v>
          </cell>
        </row>
        <row r="1325">
          <cell r="A1325">
            <v>7909225</v>
          </cell>
          <cell r="B1325">
            <v>42520</v>
          </cell>
        </row>
        <row r="1326">
          <cell r="A1326">
            <v>7909234</v>
          </cell>
          <cell r="B1326">
            <v>42520</v>
          </cell>
        </row>
        <row r="1327">
          <cell r="A1327">
            <v>7909146</v>
          </cell>
          <cell r="B1327">
            <v>42520</v>
          </cell>
        </row>
        <row r="1328">
          <cell r="A1328">
            <v>7914245</v>
          </cell>
          <cell r="B1328">
            <v>42520</v>
          </cell>
        </row>
        <row r="1329">
          <cell r="A1329">
            <v>7911937</v>
          </cell>
          <cell r="B1329">
            <v>42520</v>
          </cell>
        </row>
        <row r="1330">
          <cell r="A1330">
            <v>7911938</v>
          </cell>
          <cell r="B1330">
            <v>42520</v>
          </cell>
        </row>
        <row r="1331">
          <cell r="A1331">
            <v>7911949</v>
          </cell>
          <cell r="B1331">
            <v>42520</v>
          </cell>
        </row>
        <row r="1332">
          <cell r="A1332">
            <v>7912162</v>
          </cell>
          <cell r="B1332">
            <v>42520</v>
          </cell>
        </row>
        <row r="1333">
          <cell r="A1333">
            <v>7908515</v>
          </cell>
          <cell r="B1333">
            <v>42520</v>
          </cell>
        </row>
        <row r="1334">
          <cell r="A1334">
            <v>7915307</v>
          </cell>
          <cell r="B1334">
            <v>42520</v>
          </cell>
        </row>
        <row r="1335">
          <cell r="A1335">
            <v>7913449</v>
          </cell>
          <cell r="B1335">
            <v>42520</v>
          </cell>
        </row>
        <row r="1336">
          <cell r="A1336">
            <v>7910861</v>
          </cell>
          <cell r="B1336">
            <v>42520</v>
          </cell>
        </row>
        <row r="1337">
          <cell r="A1337">
            <v>7912352</v>
          </cell>
          <cell r="B1337">
            <v>42520</v>
          </cell>
        </row>
        <row r="1338">
          <cell r="A1338">
            <v>7909213</v>
          </cell>
          <cell r="B1338">
            <v>42520</v>
          </cell>
        </row>
        <row r="1339">
          <cell r="A1339">
            <v>7907279</v>
          </cell>
          <cell r="B1339">
            <v>42520</v>
          </cell>
        </row>
        <row r="1340">
          <cell r="A1340">
            <v>7909172</v>
          </cell>
          <cell r="B1340">
            <v>42520</v>
          </cell>
        </row>
        <row r="1341">
          <cell r="A1341">
            <v>7907270</v>
          </cell>
          <cell r="B1341">
            <v>42520</v>
          </cell>
        </row>
        <row r="1342">
          <cell r="A1342">
            <v>7912518</v>
          </cell>
          <cell r="B1342">
            <v>42520</v>
          </cell>
        </row>
        <row r="1343">
          <cell r="A1343">
            <v>7914231</v>
          </cell>
          <cell r="B1343">
            <v>42520</v>
          </cell>
        </row>
        <row r="1344">
          <cell r="A1344">
            <v>7914159</v>
          </cell>
          <cell r="B1344">
            <v>42520</v>
          </cell>
        </row>
        <row r="1345">
          <cell r="A1345">
            <v>7914160</v>
          </cell>
          <cell r="B1345">
            <v>42520</v>
          </cell>
        </row>
        <row r="1346">
          <cell r="A1346">
            <v>7910869</v>
          </cell>
          <cell r="B1346">
            <v>42520</v>
          </cell>
        </row>
        <row r="1347">
          <cell r="A1347">
            <v>7912836</v>
          </cell>
          <cell r="B1347">
            <v>42520</v>
          </cell>
        </row>
        <row r="1348">
          <cell r="A1348">
            <v>7906079</v>
          </cell>
          <cell r="B1348">
            <v>42520</v>
          </cell>
        </row>
        <row r="1349">
          <cell r="A1349">
            <v>7908183</v>
          </cell>
          <cell r="B1349">
            <v>42520</v>
          </cell>
        </row>
        <row r="1350">
          <cell r="A1350">
            <v>7912271</v>
          </cell>
          <cell r="B1350">
            <v>42520</v>
          </cell>
        </row>
        <row r="1351">
          <cell r="A1351">
            <v>7912161</v>
          </cell>
          <cell r="B1351">
            <v>42520</v>
          </cell>
        </row>
        <row r="1352">
          <cell r="A1352">
            <v>7912519</v>
          </cell>
          <cell r="B1352">
            <v>42520</v>
          </cell>
        </row>
        <row r="1353">
          <cell r="A1353">
            <v>7913756</v>
          </cell>
          <cell r="B1353">
            <v>42520</v>
          </cell>
        </row>
        <row r="1354">
          <cell r="A1354">
            <v>7914228</v>
          </cell>
          <cell r="B1354">
            <v>42520</v>
          </cell>
        </row>
        <row r="1355">
          <cell r="A1355">
            <v>7914204</v>
          </cell>
          <cell r="B1355">
            <v>42520</v>
          </cell>
        </row>
        <row r="1356">
          <cell r="A1356">
            <v>7914194</v>
          </cell>
          <cell r="B1356">
            <v>42520</v>
          </cell>
        </row>
        <row r="1357">
          <cell r="A1357">
            <v>7911812</v>
          </cell>
          <cell r="B1357">
            <v>42520</v>
          </cell>
        </row>
        <row r="1358">
          <cell r="A1358">
            <v>7914203</v>
          </cell>
          <cell r="B1358">
            <v>42520</v>
          </cell>
        </row>
        <row r="1359">
          <cell r="A1359">
            <v>7911831</v>
          </cell>
          <cell r="B1359">
            <v>42520</v>
          </cell>
        </row>
        <row r="1360">
          <cell r="A1360">
            <v>7911827</v>
          </cell>
          <cell r="B1360">
            <v>42520</v>
          </cell>
        </row>
        <row r="1361">
          <cell r="A1361">
            <v>7913463</v>
          </cell>
          <cell r="B1361">
            <v>42520</v>
          </cell>
        </row>
        <row r="1362">
          <cell r="A1362">
            <v>7912366</v>
          </cell>
          <cell r="B1362">
            <v>42520</v>
          </cell>
        </row>
        <row r="1363">
          <cell r="A1363">
            <v>7913452</v>
          </cell>
          <cell r="B1363">
            <v>42520</v>
          </cell>
        </row>
        <row r="1364">
          <cell r="A1364">
            <v>7911834</v>
          </cell>
          <cell r="B1364">
            <v>42520</v>
          </cell>
        </row>
        <row r="1365">
          <cell r="A1365">
            <v>7911847</v>
          </cell>
          <cell r="B1365">
            <v>42520</v>
          </cell>
        </row>
        <row r="1366">
          <cell r="A1366">
            <v>7914207</v>
          </cell>
          <cell r="B1366">
            <v>42520</v>
          </cell>
        </row>
        <row r="1367">
          <cell r="A1367">
            <v>7914210</v>
          </cell>
          <cell r="B1367">
            <v>42520</v>
          </cell>
        </row>
        <row r="1368">
          <cell r="A1368">
            <v>7914209</v>
          </cell>
          <cell r="B1368">
            <v>42520</v>
          </cell>
        </row>
        <row r="1369">
          <cell r="A1369">
            <v>7914252</v>
          </cell>
          <cell r="B1369">
            <v>42520</v>
          </cell>
        </row>
        <row r="1370">
          <cell r="A1370">
            <v>7914151</v>
          </cell>
          <cell r="B1370">
            <v>42520</v>
          </cell>
        </row>
        <row r="1371">
          <cell r="A1371">
            <v>7914150</v>
          </cell>
          <cell r="B1371">
            <v>42520</v>
          </cell>
        </row>
        <row r="1372">
          <cell r="A1372">
            <v>7910654</v>
          </cell>
          <cell r="B1372">
            <v>42520</v>
          </cell>
        </row>
        <row r="1373">
          <cell r="A1373">
            <v>7914168</v>
          </cell>
          <cell r="B1373">
            <v>42520</v>
          </cell>
        </row>
        <row r="1374">
          <cell r="A1374">
            <v>7913126</v>
          </cell>
          <cell r="B1374">
            <v>42520</v>
          </cell>
        </row>
        <row r="1375">
          <cell r="A1375">
            <v>7912683</v>
          </cell>
          <cell r="B1375">
            <v>42520</v>
          </cell>
        </row>
        <row r="1376">
          <cell r="A1376">
            <v>7914109</v>
          </cell>
          <cell r="B1376">
            <v>42520</v>
          </cell>
        </row>
        <row r="1377">
          <cell r="A1377">
            <v>7909217</v>
          </cell>
          <cell r="B1377">
            <v>42520</v>
          </cell>
        </row>
        <row r="1378">
          <cell r="A1378">
            <v>7914158</v>
          </cell>
          <cell r="B1378">
            <v>42520</v>
          </cell>
        </row>
        <row r="1379">
          <cell r="A1379">
            <v>7909216</v>
          </cell>
          <cell r="B1379">
            <v>42520</v>
          </cell>
        </row>
        <row r="1380">
          <cell r="A1380">
            <v>7914232</v>
          </cell>
          <cell r="B1380">
            <v>42520</v>
          </cell>
        </row>
        <row r="1381">
          <cell r="A1381">
            <v>7914198</v>
          </cell>
          <cell r="B1381">
            <v>42521</v>
          </cell>
        </row>
        <row r="1382">
          <cell r="A1382">
            <v>7914208</v>
          </cell>
          <cell r="B1382">
            <v>42521</v>
          </cell>
        </row>
        <row r="1383">
          <cell r="A1383">
            <v>7914161</v>
          </cell>
          <cell r="B1383">
            <v>42521</v>
          </cell>
        </row>
        <row r="1384">
          <cell r="A1384">
            <v>7914147</v>
          </cell>
          <cell r="B1384">
            <v>42521</v>
          </cell>
        </row>
        <row r="1385">
          <cell r="A1385">
            <v>7915128</v>
          </cell>
          <cell r="B1385">
            <v>42521</v>
          </cell>
        </row>
        <row r="1386">
          <cell r="A1386">
            <v>7915179</v>
          </cell>
          <cell r="B1386">
            <v>42521</v>
          </cell>
        </row>
        <row r="1387">
          <cell r="A1387">
            <v>7915209</v>
          </cell>
          <cell r="B1387">
            <v>42521</v>
          </cell>
        </row>
        <row r="1388">
          <cell r="A1388">
            <v>7915208</v>
          </cell>
          <cell r="B1388">
            <v>42521</v>
          </cell>
        </row>
        <row r="1389">
          <cell r="A1389">
            <v>7915458</v>
          </cell>
          <cell r="B1389">
            <v>42521</v>
          </cell>
        </row>
        <row r="1390">
          <cell r="A1390">
            <v>7915460</v>
          </cell>
          <cell r="B1390">
            <v>42521</v>
          </cell>
        </row>
        <row r="1391">
          <cell r="A1391">
            <v>7915459</v>
          </cell>
          <cell r="B1391">
            <v>42521</v>
          </cell>
        </row>
        <row r="1392">
          <cell r="A1392">
            <v>7912013</v>
          </cell>
          <cell r="B1392">
            <v>42521</v>
          </cell>
        </row>
        <row r="1393">
          <cell r="A1393">
            <v>7914164</v>
          </cell>
          <cell r="B1393">
            <v>42521</v>
          </cell>
        </row>
        <row r="1394">
          <cell r="A1394">
            <v>7912372</v>
          </cell>
          <cell r="B1394">
            <v>42521</v>
          </cell>
        </row>
        <row r="1395">
          <cell r="A1395">
            <v>7912494</v>
          </cell>
          <cell r="B1395">
            <v>42521</v>
          </cell>
        </row>
        <row r="1396">
          <cell r="A1396">
            <v>7912474</v>
          </cell>
          <cell r="B1396">
            <v>42521</v>
          </cell>
        </row>
        <row r="1397">
          <cell r="A1397">
            <v>7908428</v>
          </cell>
          <cell r="B1397">
            <v>42521</v>
          </cell>
        </row>
        <row r="1398">
          <cell r="A1398">
            <v>7912468</v>
          </cell>
          <cell r="B1398">
            <v>42521</v>
          </cell>
        </row>
        <row r="1399">
          <cell r="A1399">
            <v>7912489</v>
          </cell>
          <cell r="B1399">
            <v>42521</v>
          </cell>
        </row>
        <row r="1400">
          <cell r="A1400">
            <v>7911939</v>
          </cell>
          <cell r="B1400">
            <v>42521</v>
          </cell>
        </row>
        <row r="1401">
          <cell r="A1401">
            <v>7914226</v>
          </cell>
          <cell r="B1401">
            <v>42521</v>
          </cell>
        </row>
        <row r="1402">
          <cell r="A1402">
            <v>7893145</v>
          </cell>
          <cell r="B1402">
            <v>42521</v>
          </cell>
        </row>
        <row r="1403">
          <cell r="A1403">
            <v>7915383</v>
          </cell>
          <cell r="B1403">
            <v>42521</v>
          </cell>
        </row>
        <row r="1404">
          <cell r="A1404">
            <v>7916107</v>
          </cell>
          <cell r="B1404">
            <v>42521</v>
          </cell>
        </row>
        <row r="1405">
          <cell r="A1405">
            <v>7916105</v>
          </cell>
          <cell r="B1405">
            <v>42521</v>
          </cell>
        </row>
        <row r="1406">
          <cell r="A1406">
            <v>7916092</v>
          </cell>
          <cell r="B1406">
            <v>42521</v>
          </cell>
        </row>
        <row r="1407">
          <cell r="A1407">
            <v>7916087</v>
          </cell>
          <cell r="B1407">
            <v>42521</v>
          </cell>
        </row>
        <row r="1408">
          <cell r="A1408">
            <v>7916102</v>
          </cell>
          <cell r="B1408">
            <v>42521</v>
          </cell>
        </row>
        <row r="1409">
          <cell r="A1409">
            <v>7915369</v>
          </cell>
          <cell r="B1409">
            <v>42521</v>
          </cell>
        </row>
        <row r="1410">
          <cell r="A1410">
            <v>7915367</v>
          </cell>
          <cell r="B1410">
            <v>42521</v>
          </cell>
        </row>
        <row r="1411">
          <cell r="A1411">
            <v>7915368</v>
          </cell>
          <cell r="B1411">
            <v>42521</v>
          </cell>
        </row>
        <row r="1412">
          <cell r="A1412">
            <v>7914254</v>
          </cell>
          <cell r="B1412">
            <v>42521</v>
          </cell>
        </row>
        <row r="1413">
          <cell r="A1413">
            <v>7914117</v>
          </cell>
          <cell r="B1413">
            <v>42521</v>
          </cell>
        </row>
        <row r="1414">
          <cell r="A1414">
            <v>7912482</v>
          </cell>
          <cell r="B1414">
            <v>42521</v>
          </cell>
        </row>
        <row r="1415">
          <cell r="A1415">
            <v>7914685</v>
          </cell>
          <cell r="B1415">
            <v>42521</v>
          </cell>
        </row>
        <row r="1416">
          <cell r="A1416">
            <v>7914192</v>
          </cell>
          <cell r="B1416">
            <v>42521</v>
          </cell>
        </row>
        <row r="1417">
          <cell r="A1417">
            <v>7914190</v>
          </cell>
          <cell r="B1417">
            <v>42521</v>
          </cell>
        </row>
        <row r="1418">
          <cell r="A1418">
            <v>7914169</v>
          </cell>
          <cell r="B1418">
            <v>42521</v>
          </cell>
        </row>
        <row r="1419">
          <cell r="A1419">
            <v>7915154</v>
          </cell>
          <cell r="B1419">
            <v>42521</v>
          </cell>
        </row>
        <row r="1420">
          <cell r="A1420">
            <v>7907274</v>
          </cell>
          <cell r="B1420">
            <v>42521</v>
          </cell>
        </row>
        <row r="1421">
          <cell r="A1421">
            <v>7912024</v>
          </cell>
          <cell r="B1421">
            <v>42521</v>
          </cell>
        </row>
        <row r="1422">
          <cell r="A1422">
            <v>7914284</v>
          </cell>
          <cell r="B1422">
            <v>42521</v>
          </cell>
        </row>
        <row r="1423">
          <cell r="A1423">
            <v>7914102</v>
          </cell>
          <cell r="B1423">
            <v>42521</v>
          </cell>
        </row>
        <row r="1424">
          <cell r="A1424">
            <v>7911611</v>
          </cell>
          <cell r="B1424">
            <v>42521</v>
          </cell>
        </row>
        <row r="1425">
          <cell r="A1425">
            <v>7912824</v>
          </cell>
          <cell r="B1425">
            <v>42521</v>
          </cell>
        </row>
        <row r="1426">
          <cell r="A1426">
            <v>7915173</v>
          </cell>
          <cell r="B1426">
            <v>42521</v>
          </cell>
        </row>
        <row r="1427">
          <cell r="A1427">
            <v>7915175</v>
          </cell>
          <cell r="B1427">
            <v>42521</v>
          </cell>
        </row>
        <row r="1428">
          <cell r="A1428">
            <v>7915145</v>
          </cell>
          <cell r="B1428">
            <v>42521</v>
          </cell>
        </row>
        <row r="1429">
          <cell r="A1429">
            <v>7914116</v>
          </cell>
          <cell r="B1429">
            <v>42521</v>
          </cell>
        </row>
        <row r="1430">
          <cell r="A1430">
            <v>7913445</v>
          </cell>
          <cell r="B1430">
            <v>42521</v>
          </cell>
        </row>
        <row r="1431">
          <cell r="A1431">
            <v>7911976</v>
          </cell>
          <cell r="B1431">
            <v>42521</v>
          </cell>
        </row>
        <row r="1432">
          <cell r="A1432">
            <v>7916100</v>
          </cell>
          <cell r="B1432">
            <v>42521</v>
          </cell>
        </row>
        <row r="1433">
          <cell r="A1433">
            <v>7916099</v>
          </cell>
          <cell r="B1433">
            <v>42521</v>
          </cell>
        </row>
        <row r="1434">
          <cell r="A1434">
            <v>7916097</v>
          </cell>
          <cell r="B1434">
            <v>42521</v>
          </cell>
        </row>
        <row r="1435">
          <cell r="A1435">
            <v>7916101</v>
          </cell>
          <cell r="B1435">
            <v>42521</v>
          </cell>
        </row>
        <row r="1436">
          <cell r="A1436">
            <v>7914100</v>
          </cell>
          <cell r="B1436">
            <v>42521</v>
          </cell>
        </row>
        <row r="1437">
          <cell r="A1437">
            <v>7914099</v>
          </cell>
          <cell r="B1437">
            <v>42521</v>
          </cell>
        </row>
        <row r="1438">
          <cell r="A1438">
            <v>7909437</v>
          </cell>
          <cell r="B1438">
            <v>42521</v>
          </cell>
        </row>
        <row r="1439">
          <cell r="A1439">
            <v>7914098</v>
          </cell>
          <cell r="B1439">
            <v>42521</v>
          </cell>
        </row>
        <row r="1440">
          <cell r="A1440">
            <v>7912475</v>
          </cell>
          <cell r="B1440">
            <v>42521</v>
          </cell>
        </row>
        <row r="1441">
          <cell r="A1441">
            <v>7915463</v>
          </cell>
          <cell r="B1441">
            <v>42521</v>
          </cell>
        </row>
        <row r="1442">
          <cell r="A1442">
            <v>7915125</v>
          </cell>
          <cell r="B1442">
            <v>42521</v>
          </cell>
        </row>
        <row r="1443">
          <cell r="A1443">
            <v>7915120</v>
          </cell>
          <cell r="B1443">
            <v>42521</v>
          </cell>
        </row>
        <row r="1444">
          <cell r="A1444">
            <v>7915132</v>
          </cell>
          <cell r="B1444">
            <v>42521</v>
          </cell>
        </row>
        <row r="1445">
          <cell r="A1445">
            <v>7915131</v>
          </cell>
          <cell r="B1445">
            <v>42521</v>
          </cell>
        </row>
        <row r="1446">
          <cell r="A1446">
            <v>7915129</v>
          </cell>
          <cell r="B1446">
            <v>42521</v>
          </cell>
        </row>
        <row r="1447">
          <cell r="A1447">
            <v>7915472</v>
          </cell>
          <cell r="B1447">
            <v>42521</v>
          </cell>
        </row>
        <row r="1448">
          <cell r="A1448">
            <v>7913471</v>
          </cell>
          <cell r="B1448">
            <v>42521</v>
          </cell>
        </row>
        <row r="1449">
          <cell r="A1449">
            <v>7913448</v>
          </cell>
          <cell r="B1449">
            <v>42521</v>
          </cell>
        </row>
        <row r="1450">
          <cell r="A1450">
            <v>7913470</v>
          </cell>
          <cell r="B1450">
            <v>42521</v>
          </cell>
        </row>
        <row r="1451">
          <cell r="A1451">
            <v>7914253</v>
          </cell>
          <cell r="B1451">
            <v>42521</v>
          </cell>
        </row>
        <row r="1452">
          <cell r="A1452">
            <v>7912367</v>
          </cell>
          <cell r="B1452">
            <v>42521</v>
          </cell>
        </row>
        <row r="1453">
          <cell r="A1453">
            <v>7914248</v>
          </cell>
          <cell r="B1453">
            <v>42521</v>
          </cell>
        </row>
        <row r="1454">
          <cell r="A1454">
            <v>7914247</v>
          </cell>
          <cell r="B1454">
            <v>42521</v>
          </cell>
        </row>
        <row r="1455">
          <cell r="A1455">
            <v>7914213</v>
          </cell>
          <cell r="B1455">
            <v>42521</v>
          </cell>
        </row>
        <row r="1456">
          <cell r="A1456">
            <v>7914202</v>
          </cell>
          <cell r="B1456">
            <v>42521</v>
          </cell>
        </row>
        <row r="1457">
          <cell r="A1457">
            <v>7914239</v>
          </cell>
          <cell r="B1457">
            <v>42521</v>
          </cell>
        </row>
        <row r="1458">
          <cell r="A1458">
            <v>7914243</v>
          </cell>
          <cell r="B1458">
            <v>42521</v>
          </cell>
        </row>
        <row r="1459">
          <cell r="A1459">
            <v>7914171</v>
          </cell>
          <cell r="B1459">
            <v>42521</v>
          </cell>
        </row>
        <row r="1460">
          <cell r="A1460">
            <v>7914170</v>
          </cell>
          <cell r="B1460">
            <v>42521</v>
          </cell>
        </row>
        <row r="1461">
          <cell r="A1461">
            <v>7914212</v>
          </cell>
          <cell r="B1461">
            <v>42521</v>
          </cell>
        </row>
        <row r="1462">
          <cell r="A1462">
            <v>7914233</v>
          </cell>
          <cell r="B1462">
            <v>42521</v>
          </cell>
        </row>
        <row r="1463">
          <cell r="A1463">
            <v>7914277</v>
          </cell>
          <cell r="B1463">
            <v>42521</v>
          </cell>
        </row>
        <row r="1464">
          <cell r="A1464">
            <v>7914298</v>
          </cell>
          <cell r="B1464">
            <v>42521</v>
          </cell>
        </row>
        <row r="1465">
          <cell r="A1465">
            <v>7914285</v>
          </cell>
          <cell r="B1465">
            <v>42521</v>
          </cell>
        </row>
        <row r="1466">
          <cell r="A1466">
            <v>7914172</v>
          </cell>
          <cell r="B1466">
            <v>42521</v>
          </cell>
        </row>
        <row r="1467">
          <cell r="A1467">
            <v>7914250</v>
          </cell>
          <cell r="B1467">
            <v>42521</v>
          </cell>
        </row>
        <row r="1468">
          <cell r="A1468">
            <v>7914218</v>
          </cell>
          <cell r="B1468">
            <v>42521</v>
          </cell>
        </row>
        <row r="1469">
          <cell r="A1469">
            <v>7914240</v>
          </cell>
          <cell r="B1469">
            <v>42521</v>
          </cell>
        </row>
        <row r="1470">
          <cell r="A1470">
            <v>7914249</v>
          </cell>
          <cell r="B1470">
            <v>42521</v>
          </cell>
        </row>
        <row r="1471">
          <cell r="A1471">
            <v>7914683</v>
          </cell>
          <cell r="B1471">
            <v>42521</v>
          </cell>
        </row>
        <row r="1472">
          <cell r="A1472">
            <v>7916115</v>
          </cell>
          <cell r="B1472">
            <v>42521</v>
          </cell>
        </row>
        <row r="1473">
          <cell r="A1473">
            <v>7916109</v>
          </cell>
          <cell r="B1473">
            <v>42521</v>
          </cell>
        </row>
        <row r="1474">
          <cell r="A1474">
            <v>7916110</v>
          </cell>
          <cell r="B1474">
            <v>42521</v>
          </cell>
        </row>
        <row r="1475">
          <cell r="A1475">
            <v>7916116</v>
          </cell>
          <cell r="B1475">
            <v>42521</v>
          </cell>
        </row>
        <row r="1476">
          <cell r="A1476">
            <v>7913101</v>
          </cell>
          <cell r="B1476">
            <v>42521</v>
          </cell>
        </row>
        <row r="1477">
          <cell r="A1477">
            <v>7906080</v>
          </cell>
          <cell r="B1477">
            <v>42521</v>
          </cell>
        </row>
        <row r="1478">
          <cell r="A1478">
            <v>7913971</v>
          </cell>
          <cell r="B1478">
            <v>42521</v>
          </cell>
        </row>
        <row r="1479">
          <cell r="A1479">
            <v>7913972</v>
          </cell>
          <cell r="B1479">
            <v>42521</v>
          </cell>
        </row>
        <row r="1480">
          <cell r="A1480">
            <v>7912496</v>
          </cell>
          <cell r="B1480">
            <v>42521</v>
          </cell>
        </row>
        <row r="1481">
          <cell r="A1481">
            <v>7914227</v>
          </cell>
          <cell r="B1481">
            <v>42521</v>
          </cell>
        </row>
        <row r="1482">
          <cell r="A1482">
            <v>7914153</v>
          </cell>
          <cell r="B1482">
            <v>42521</v>
          </cell>
        </row>
        <row r="1483">
          <cell r="A1483">
            <v>7914189</v>
          </cell>
          <cell r="B1483">
            <v>42521</v>
          </cell>
        </row>
        <row r="1484">
          <cell r="A1484">
            <v>7914191</v>
          </cell>
          <cell r="B1484">
            <v>42521</v>
          </cell>
        </row>
        <row r="1485">
          <cell r="A1485">
            <v>7915360</v>
          </cell>
          <cell r="B1485">
            <v>42521</v>
          </cell>
        </row>
        <row r="1486">
          <cell r="A1486">
            <v>7914134</v>
          </cell>
          <cell r="B1486">
            <v>42521</v>
          </cell>
        </row>
        <row r="1487">
          <cell r="A1487">
            <v>7914176</v>
          </cell>
          <cell r="B1487">
            <v>42521</v>
          </cell>
        </row>
        <row r="1488">
          <cell r="A1488">
            <v>7914229</v>
          </cell>
          <cell r="B1488">
            <v>42521</v>
          </cell>
        </row>
        <row r="1489">
          <cell r="A1489">
            <v>7914131</v>
          </cell>
          <cell r="B1489">
            <v>42521</v>
          </cell>
        </row>
        <row r="1490">
          <cell r="A1490">
            <v>7914230</v>
          </cell>
          <cell r="B1490">
            <v>42521</v>
          </cell>
        </row>
        <row r="1491">
          <cell r="A1491">
            <v>7914183</v>
          </cell>
          <cell r="B1491">
            <v>42521</v>
          </cell>
        </row>
        <row r="1492">
          <cell r="A1492">
            <v>7914149</v>
          </cell>
          <cell r="B1492">
            <v>42521</v>
          </cell>
        </row>
        <row r="1493">
          <cell r="A1493">
            <v>7914148</v>
          </cell>
          <cell r="B1493">
            <v>42521</v>
          </cell>
        </row>
        <row r="1494">
          <cell r="A1494">
            <v>7912835</v>
          </cell>
          <cell r="B1494">
            <v>42521</v>
          </cell>
        </row>
        <row r="1495">
          <cell r="A1495">
            <v>7912669</v>
          </cell>
          <cell r="B1495">
            <v>42521</v>
          </cell>
        </row>
        <row r="1496">
          <cell r="A1496">
            <v>7906077</v>
          </cell>
          <cell r="B1496">
            <v>42521</v>
          </cell>
        </row>
        <row r="1497">
          <cell r="A1497">
            <v>7912685</v>
          </cell>
          <cell r="B1497">
            <v>42521</v>
          </cell>
        </row>
        <row r="1498">
          <cell r="A1498">
            <v>7906076</v>
          </cell>
          <cell r="B1498">
            <v>42521</v>
          </cell>
        </row>
        <row r="1499">
          <cell r="A1499">
            <v>7912672</v>
          </cell>
          <cell r="B1499">
            <v>42521</v>
          </cell>
        </row>
        <row r="1500">
          <cell r="A1500">
            <v>7915180</v>
          </cell>
          <cell r="B1500">
            <v>42521</v>
          </cell>
        </row>
        <row r="1501">
          <cell r="A1501">
            <v>7914238</v>
          </cell>
          <cell r="B1501">
            <v>42521</v>
          </cell>
        </row>
        <row r="1502">
          <cell r="A1502">
            <v>7914286</v>
          </cell>
          <cell r="B1502">
            <v>42521</v>
          </cell>
        </row>
        <row r="1503">
          <cell r="A1503">
            <v>7914130</v>
          </cell>
          <cell r="B1503">
            <v>42521</v>
          </cell>
        </row>
        <row r="1504">
          <cell r="A1504">
            <v>7912351</v>
          </cell>
          <cell r="B1504">
            <v>42521</v>
          </cell>
        </row>
        <row r="1505">
          <cell r="A1505">
            <v>7914236</v>
          </cell>
          <cell r="B1505">
            <v>42521</v>
          </cell>
        </row>
        <row r="1506">
          <cell r="A1506">
            <v>7900564</v>
          </cell>
          <cell r="B1506">
            <v>42521</v>
          </cell>
        </row>
        <row r="1507">
          <cell r="A1507">
            <v>7915142</v>
          </cell>
          <cell r="B1507">
            <v>42521</v>
          </cell>
        </row>
        <row r="1508">
          <cell r="A1508">
            <v>7915144</v>
          </cell>
          <cell r="B1508">
            <v>42521</v>
          </cell>
        </row>
        <row r="1509">
          <cell r="A1509">
            <v>7915143</v>
          </cell>
          <cell r="B1509">
            <v>42521</v>
          </cell>
        </row>
        <row r="1510">
          <cell r="A1510">
            <v>7914133</v>
          </cell>
          <cell r="B1510">
            <v>42521</v>
          </cell>
        </row>
        <row r="1511">
          <cell r="A1511">
            <v>7916117</v>
          </cell>
          <cell r="B1511">
            <v>42521</v>
          </cell>
        </row>
        <row r="1512">
          <cell r="A1512">
            <v>7916121</v>
          </cell>
          <cell r="B1512">
            <v>42521</v>
          </cell>
        </row>
        <row r="1513">
          <cell r="A1513">
            <v>7916119</v>
          </cell>
          <cell r="B1513">
            <v>42521</v>
          </cell>
        </row>
        <row r="1514">
          <cell r="A1514">
            <v>7916118</v>
          </cell>
          <cell r="B1514">
            <v>42521</v>
          </cell>
        </row>
        <row r="1515">
          <cell r="A1515">
            <v>7916108</v>
          </cell>
          <cell r="B1515">
            <v>42521</v>
          </cell>
        </row>
        <row r="1516">
          <cell r="A1516">
            <v>7912018</v>
          </cell>
          <cell r="B1516">
            <v>42521</v>
          </cell>
        </row>
        <row r="1517">
          <cell r="A1517">
            <v>7915385</v>
          </cell>
          <cell r="B1517">
            <v>42521</v>
          </cell>
        </row>
        <row r="1518">
          <cell r="A1518">
            <v>7915372</v>
          </cell>
          <cell r="B1518">
            <v>42521</v>
          </cell>
        </row>
        <row r="1519">
          <cell r="A1519">
            <v>7915386</v>
          </cell>
          <cell r="B1519">
            <v>42521</v>
          </cell>
        </row>
        <row r="1520">
          <cell r="A1520">
            <v>7915389</v>
          </cell>
          <cell r="B1520">
            <v>42521</v>
          </cell>
        </row>
        <row r="1521">
          <cell r="A1521">
            <v>7915388</v>
          </cell>
          <cell r="B1521">
            <v>42521</v>
          </cell>
        </row>
        <row r="1522">
          <cell r="A1522">
            <v>7914182</v>
          </cell>
          <cell r="B1522">
            <v>42521</v>
          </cell>
        </row>
        <row r="1523">
          <cell r="A1523">
            <v>7914193</v>
          </cell>
          <cell r="B1523">
            <v>42521</v>
          </cell>
        </row>
        <row r="1524">
          <cell r="A1524">
            <v>7915456</v>
          </cell>
          <cell r="B1524">
            <v>42521</v>
          </cell>
        </row>
        <row r="1525">
          <cell r="A1525">
            <v>7914211</v>
          </cell>
          <cell r="B1525">
            <v>42521</v>
          </cell>
        </row>
        <row r="1526">
          <cell r="A1526">
            <v>7914200</v>
          </cell>
          <cell r="B1526">
            <v>42521</v>
          </cell>
        </row>
        <row r="1527">
          <cell r="A1527">
            <v>7914201</v>
          </cell>
          <cell r="B1527">
            <v>42521</v>
          </cell>
        </row>
        <row r="1528">
          <cell r="A1528">
            <v>7914186</v>
          </cell>
          <cell r="B1528">
            <v>42521</v>
          </cell>
        </row>
        <row r="1529">
          <cell r="A1529">
            <v>7914181</v>
          </cell>
          <cell r="B1529">
            <v>42521</v>
          </cell>
        </row>
        <row r="1530">
          <cell r="A1530">
            <v>7915461</v>
          </cell>
          <cell r="B1530">
            <v>42521</v>
          </cell>
        </row>
        <row r="1531">
          <cell r="A1531">
            <v>7915395</v>
          </cell>
          <cell r="B1531">
            <v>42522</v>
          </cell>
        </row>
        <row r="1532">
          <cell r="A1532">
            <v>7914196</v>
          </cell>
          <cell r="B1532">
            <v>42522</v>
          </cell>
        </row>
        <row r="1533">
          <cell r="A1533">
            <v>7914205</v>
          </cell>
          <cell r="B1533">
            <v>42522</v>
          </cell>
        </row>
        <row r="1534">
          <cell r="A1534">
            <v>7915122</v>
          </cell>
          <cell r="B1534">
            <v>42522</v>
          </cell>
        </row>
        <row r="1535">
          <cell r="A1535">
            <v>7915133</v>
          </cell>
          <cell r="B1535">
            <v>42522</v>
          </cell>
        </row>
        <row r="1536">
          <cell r="A1536">
            <v>7912015</v>
          </cell>
          <cell r="B1536">
            <v>42522</v>
          </cell>
        </row>
        <row r="1537">
          <cell r="A1537">
            <v>7912493</v>
          </cell>
          <cell r="B1537">
            <v>42522</v>
          </cell>
        </row>
        <row r="1538">
          <cell r="A1538">
            <v>7917755</v>
          </cell>
          <cell r="B1538">
            <v>42522</v>
          </cell>
        </row>
        <row r="1539">
          <cell r="A1539">
            <v>7914142</v>
          </cell>
          <cell r="B1539">
            <v>42522</v>
          </cell>
        </row>
        <row r="1540">
          <cell r="A1540">
            <v>7914141</v>
          </cell>
          <cell r="B1540">
            <v>42522</v>
          </cell>
        </row>
        <row r="1541">
          <cell r="A1541">
            <v>7914184</v>
          </cell>
          <cell r="B1541">
            <v>42522</v>
          </cell>
        </row>
        <row r="1542">
          <cell r="A1542">
            <v>7914185</v>
          </cell>
          <cell r="B1542">
            <v>42522</v>
          </cell>
        </row>
        <row r="1543">
          <cell r="A1543">
            <v>7914178</v>
          </cell>
          <cell r="B1543">
            <v>42522</v>
          </cell>
        </row>
        <row r="1544">
          <cell r="A1544">
            <v>7919136</v>
          </cell>
          <cell r="B1544">
            <v>42522</v>
          </cell>
        </row>
        <row r="1545">
          <cell r="A1545">
            <v>7914177</v>
          </cell>
          <cell r="B1545">
            <v>42522</v>
          </cell>
        </row>
        <row r="1546">
          <cell r="A1546">
            <v>7917698</v>
          </cell>
          <cell r="B1546">
            <v>42522</v>
          </cell>
        </row>
        <row r="1547">
          <cell r="A1547">
            <v>7917700</v>
          </cell>
          <cell r="B1547">
            <v>42522</v>
          </cell>
        </row>
        <row r="1548">
          <cell r="A1548">
            <v>7918055</v>
          </cell>
          <cell r="B1548">
            <v>42522</v>
          </cell>
        </row>
        <row r="1549">
          <cell r="A1549">
            <v>7917761</v>
          </cell>
          <cell r="B1549">
            <v>42522</v>
          </cell>
        </row>
        <row r="1550">
          <cell r="A1550">
            <v>7917727</v>
          </cell>
          <cell r="B1550">
            <v>42522</v>
          </cell>
        </row>
        <row r="1551">
          <cell r="A1551">
            <v>7914096</v>
          </cell>
          <cell r="B1551">
            <v>42522</v>
          </cell>
        </row>
        <row r="1552">
          <cell r="A1552">
            <v>7913468</v>
          </cell>
          <cell r="B1552">
            <v>42522</v>
          </cell>
        </row>
        <row r="1553">
          <cell r="A1553">
            <v>7917363</v>
          </cell>
          <cell r="B1553">
            <v>42522</v>
          </cell>
        </row>
        <row r="1554">
          <cell r="A1554">
            <v>7918054</v>
          </cell>
          <cell r="B1554">
            <v>42522</v>
          </cell>
        </row>
        <row r="1555">
          <cell r="A1555">
            <v>7914299</v>
          </cell>
          <cell r="B1555">
            <v>42522</v>
          </cell>
        </row>
        <row r="1556">
          <cell r="A1556">
            <v>7919251</v>
          </cell>
          <cell r="B1556">
            <v>42522</v>
          </cell>
        </row>
        <row r="1557">
          <cell r="A1557">
            <v>7917751</v>
          </cell>
          <cell r="B1557">
            <v>42522</v>
          </cell>
        </row>
        <row r="1558">
          <cell r="A1558">
            <v>7915361</v>
          </cell>
          <cell r="B1558">
            <v>42522</v>
          </cell>
        </row>
        <row r="1559">
          <cell r="A1559">
            <v>7915362</v>
          </cell>
          <cell r="B1559">
            <v>42522</v>
          </cell>
        </row>
        <row r="1560">
          <cell r="A1560">
            <v>7900528</v>
          </cell>
          <cell r="B1560">
            <v>42522</v>
          </cell>
        </row>
        <row r="1561">
          <cell r="A1561">
            <v>7917758</v>
          </cell>
          <cell r="B1561">
            <v>42522</v>
          </cell>
        </row>
        <row r="1562">
          <cell r="A1562">
            <v>7917653</v>
          </cell>
          <cell r="B1562">
            <v>42522</v>
          </cell>
        </row>
        <row r="1563">
          <cell r="A1563">
            <v>7919061</v>
          </cell>
          <cell r="B1563">
            <v>42522</v>
          </cell>
        </row>
        <row r="1564">
          <cell r="A1564">
            <v>7917858</v>
          </cell>
          <cell r="B1564">
            <v>42522</v>
          </cell>
        </row>
        <row r="1565">
          <cell r="A1565">
            <v>7917440</v>
          </cell>
          <cell r="B1565">
            <v>42522</v>
          </cell>
        </row>
        <row r="1566">
          <cell r="A1566">
            <v>7919059</v>
          </cell>
          <cell r="B1566">
            <v>42522</v>
          </cell>
        </row>
        <row r="1567">
          <cell r="A1567">
            <v>7916681</v>
          </cell>
          <cell r="B1567">
            <v>42522</v>
          </cell>
        </row>
        <row r="1568">
          <cell r="A1568">
            <v>7916684</v>
          </cell>
          <cell r="B1568">
            <v>42522</v>
          </cell>
        </row>
        <row r="1569">
          <cell r="A1569">
            <v>7916694</v>
          </cell>
          <cell r="B1569">
            <v>42522</v>
          </cell>
        </row>
        <row r="1570">
          <cell r="A1570">
            <v>7916693</v>
          </cell>
          <cell r="B1570">
            <v>42522</v>
          </cell>
        </row>
        <row r="1571">
          <cell r="A1571">
            <v>7916701</v>
          </cell>
          <cell r="B1571">
            <v>42522</v>
          </cell>
        </row>
        <row r="1572">
          <cell r="A1572">
            <v>7916700</v>
          </cell>
          <cell r="B1572">
            <v>42522</v>
          </cell>
        </row>
        <row r="1573">
          <cell r="A1573">
            <v>7916688</v>
          </cell>
          <cell r="B1573">
            <v>42522</v>
          </cell>
        </row>
        <row r="1574">
          <cell r="A1574">
            <v>7916687</v>
          </cell>
          <cell r="B1574">
            <v>42522</v>
          </cell>
        </row>
        <row r="1575">
          <cell r="A1575">
            <v>7918690</v>
          </cell>
          <cell r="B1575">
            <v>42522</v>
          </cell>
        </row>
        <row r="1576">
          <cell r="A1576">
            <v>7918691</v>
          </cell>
          <cell r="B1576">
            <v>42522</v>
          </cell>
        </row>
        <row r="1577">
          <cell r="A1577">
            <v>7913755</v>
          </cell>
          <cell r="B1577">
            <v>42522</v>
          </cell>
        </row>
        <row r="1578">
          <cell r="A1578">
            <v>7917760</v>
          </cell>
          <cell r="B1578">
            <v>42522</v>
          </cell>
        </row>
        <row r="1579">
          <cell r="A1579">
            <v>7914165</v>
          </cell>
          <cell r="B1579">
            <v>42522</v>
          </cell>
        </row>
        <row r="1580">
          <cell r="A1580">
            <v>7914166</v>
          </cell>
          <cell r="B1580">
            <v>42522</v>
          </cell>
        </row>
        <row r="1581">
          <cell r="A1581">
            <v>7912010</v>
          </cell>
          <cell r="B1581">
            <v>42522</v>
          </cell>
        </row>
        <row r="1582">
          <cell r="A1582">
            <v>7916753</v>
          </cell>
          <cell r="B1582">
            <v>42522</v>
          </cell>
        </row>
        <row r="1583">
          <cell r="A1583">
            <v>7916717</v>
          </cell>
          <cell r="B1583">
            <v>42522</v>
          </cell>
        </row>
        <row r="1584">
          <cell r="A1584">
            <v>7915399</v>
          </cell>
          <cell r="B1584">
            <v>42522</v>
          </cell>
        </row>
        <row r="1585">
          <cell r="A1585">
            <v>7918492</v>
          </cell>
          <cell r="B1585">
            <v>42522</v>
          </cell>
        </row>
        <row r="1586">
          <cell r="A1586">
            <v>7914206</v>
          </cell>
          <cell r="B1586">
            <v>42523</v>
          </cell>
        </row>
        <row r="1587">
          <cell r="A1587">
            <v>7914197</v>
          </cell>
          <cell r="B1587">
            <v>42523</v>
          </cell>
        </row>
        <row r="1588">
          <cell r="A1588">
            <v>7915400</v>
          </cell>
          <cell r="B1588">
            <v>42523</v>
          </cell>
        </row>
        <row r="1589">
          <cell r="A1589">
            <v>7915401</v>
          </cell>
          <cell r="B1589">
            <v>42523</v>
          </cell>
        </row>
        <row r="1590">
          <cell r="A1590">
            <v>7920003</v>
          </cell>
          <cell r="B1590">
            <v>42523</v>
          </cell>
        </row>
        <row r="1591">
          <cell r="A1591">
            <v>7915402</v>
          </cell>
          <cell r="B1591">
            <v>42523</v>
          </cell>
        </row>
        <row r="1592">
          <cell r="A1592">
            <v>7919565</v>
          </cell>
          <cell r="B1592">
            <v>42523</v>
          </cell>
        </row>
        <row r="1593">
          <cell r="A1593">
            <v>7917862</v>
          </cell>
          <cell r="B1593">
            <v>42523</v>
          </cell>
        </row>
        <row r="1594">
          <cell r="A1594">
            <v>7917857</v>
          </cell>
          <cell r="B1594">
            <v>42523</v>
          </cell>
        </row>
        <row r="1595">
          <cell r="A1595">
            <v>7919683</v>
          </cell>
          <cell r="B1595">
            <v>42523</v>
          </cell>
        </row>
        <row r="1596">
          <cell r="A1596">
            <v>7920183</v>
          </cell>
          <cell r="B1596">
            <v>42523</v>
          </cell>
        </row>
        <row r="1597">
          <cell r="A1597">
            <v>7919784</v>
          </cell>
          <cell r="B1597">
            <v>42523</v>
          </cell>
        </row>
        <row r="1598">
          <cell r="A1598">
            <v>7918716</v>
          </cell>
          <cell r="B1598">
            <v>42523</v>
          </cell>
        </row>
        <row r="1599">
          <cell r="A1599">
            <v>7914674</v>
          </cell>
          <cell r="B1599">
            <v>42523</v>
          </cell>
        </row>
        <row r="1600">
          <cell r="A1600">
            <v>7919312</v>
          </cell>
          <cell r="B1600">
            <v>42523</v>
          </cell>
        </row>
        <row r="1601">
          <cell r="A1601">
            <v>7919135</v>
          </cell>
          <cell r="B1601">
            <v>42523</v>
          </cell>
        </row>
        <row r="1602">
          <cell r="A1602">
            <v>7920106</v>
          </cell>
          <cell r="B1602">
            <v>42523</v>
          </cell>
        </row>
        <row r="1603">
          <cell r="A1603">
            <v>7920105</v>
          </cell>
          <cell r="B1603">
            <v>42523</v>
          </cell>
        </row>
        <row r="1604">
          <cell r="A1604">
            <v>7922273</v>
          </cell>
          <cell r="B1604">
            <v>42523</v>
          </cell>
        </row>
        <row r="1605">
          <cell r="A1605">
            <v>7919063</v>
          </cell>
          <cell r="B1605">
            <v>42523</v>
          </cell>
        </row>
        <row r="1606">
          <cell r="A1606">
            <v>7919077</v>
          </cell>
          <cell r="B1606">
            <v>42523</v>
          </cell>
        </row>
        <row r="1607">
          <cell r="A1607">
            <v>7917681</v>
          </cell>
          <cell r="B1607">
            <v>42523</v>
          </cell>
        </row>
        <row r="1608">
          <cell r="A1608">
            <v>7920104</v>
          </cell>
          <cell r="B1608">
            <v>42523</v>
          </cell>
        </row>
        <row r="1609">
          <cell r="A1609">
            <v>7913588</v>
          </cell>
          <cell r="B1609">
            <v>42523</v>
          </cell>
        </row>
        <row r="1610">
          <cell r="A1610">
            <v>7920089</v>
          </cell>
          <cell r="B1610">
            <v>42523</v>
          </cell>
        </row>
        <row r="1611">
          <cell r="A1611">
            <v>7919260</v>
          </cell>
          <cell r="B1611">
            <v>42523</v>
          </cell>
        </row>
        <row r="1612">
          <cell r="A1612">
            <v>7920022</v>
          </cell>
          <cell r="B1612">
            <v>42523</v>
          </cell>
        </row>
        <row r="1613">
          <cell r="A1613">
            <v>7919078</v>
          </cell>
          <cell r="B1613">
            <v>42523</v>
          </cell>
        </row>
        <row r="1614">
          <cell r="A1614">
            <v>7920186</v>
          </cell>
          <cell r="B1614">
            <v>42523</v>
          </cell>
        </row>
        <row r="1615">
          <cell r="A1615">
            <v>7919123</v>
          </cell>
          <cell r="B1615">
            <v>42523</v>
          </cell>
        </row>
        <row r="1616">
          <cell r="A1616">
            <v>7914103</v>
          </cell>
          <cell r="B1616">
            <v>42523</v>
          </cell>
        </row>
        <row r="1617">
          <cell r="A1617">
            <v>7915393</v>
          </cell>
          <cell r="B1617">
            <v>42523</v>
          </cell>
        </row>
        <row r="1618">
          <cell r="A1618">
            <v>7915394</v>
          </cell>
          <cell r="B1618">
            <v>42523</v>
          </cell>
        </row>
        <row r="1619">
          <cell r="A1619">
            <v>7915392</v>
          </cell>
          <cell r="B1619">
            <v>42523</v>
          </cell>
        </row>
        <row r="1620">
          <cell r="A1620">
            <v>7915396</v>
          </cell>
          <cell r="B1620">
            <v>42523</v>
          </cell>
        </row>
        <row r="1621">
          <cell r="A1621">
            <v>7919116</v>
          </cell>
          <cell r="B1621">
            <v>42523</v>
          </cell>
        </row>
        <row r="1622">
          <cell r="A1622">
            <v>7915397</v>
          </cell>
          <cell r="B1622">
            <v>42523</v>
          </cell>
        </row>
        <row r="1623">
          <cell r="A1623">
            <v>7919127</v>
          </cell>
          <cell r="B1623">
            <v>42523</v>
          </cell>
        </row>
        <row r="1624">
          <cell r="A1624">
            <v>7920472</v>
          </cell>
          <cell r="B1624">
            <v>42523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6"/>
  <sheetViews>
    <sheetView tabSelected="1" zoomScale="85" zoomScaleNormal="85" workbookViewId="0">
      <pane xSplit="1" ySplit="2" topLeftCell="B3" activePane="bottomRight" state="frozen"/>
      <selection activeCell="H46" sqref="H46"/>
      <selection pane="topRight" activeCell="H46" sqref="H46"/>
      <selection pane="bottomLeft" activeCell="H46" sqref="H46"/>
      <selection pane="bottomRight" activeCell="G189" sqref="G189"/>
    </sheetView>
  </sheetViews>
  <sheetFormatPr baseColWidth="10" defaultColWidth="11.42578125" defaultRowHeight="21" customHeight="1" x14ac:dyDescent="0.2"/>
  <cols>
    <col min="1" max="1" width="10.28515625" style="59" bestFit="1" customWidth="1"/>
    <col min="2" max="2" width="8.85546875" style="19" customWidth="1"/>
    <col min="3" max="3" width="10" style="19" bestFit="1" customWidth="1"/>
    <col min="4" max="4" width="7.140625" style="19" customWidth="1"/>
    <col min="5" max="5" width="10" style="19" customWidth="1"/>
    <col min="6" max="6" width="12.140625" style="19" customWidth="1"/>
    <col min="7" max="7" width="10.28515625" style="19" customWidth="1"/>
    <col min="8" max="8" width="13.140625" style="19" customWidth="1"/>
    <col min="9" max="9" width="10" style="19" customWidth="1"/>
    <col min="10" max="10" width="9.85546875" style="19" customWidth="1"/>
    <col min="11" max="11" width="11" style="19" customWidth="1"/>
    <col min="12" max="12" width="12.5703125" style="19" customWidth="1"/>
    <col min="13" max="13" width="11.28515625" style="19" customWidth="1"/>
    <col min="14" max="14" width="13" style="19" customWidth="1"/>
    <col min="15" max="15" width="22.28515625" style="19" customWidth="1"/>
    <col min="16" max="16" width="14" style="19" customWidth="1"/>
    <col min="17" max="17" width="13.140625" style="19" customWidth="1"/>
    <col min="18" max="18" width="11.5703125" style="19" customWidth="1"/>
    <col min="19" max="19" width="19" style="19" customWidth="1"/>
    <col min="20" max="20" width="18" style="19" customWidth="1"/>
    <col min="21" max="21" width="18.28515625" style="19" customWidth="1"/>
    <col min="22" max="22" width="21.28515625" style="19" customWidth="1"/>
    <col min="23" max="23" width="15" style="19" hidden="1" customWidth="1"/>
    <col min="24" max="24" width="22.5703125" style="19" hidden="1" customWidth="1"/>
    <col min="25" max="25" width="19" style="60" customWidth="1"/>
    <col min="26" max="26" width="19.28515625" style="60" customWidth="1"/>
    <col min="27" max="27" width="14.5703125" style="60" customWidth="1"/>
    <col min="28" max="28" width="9.85546875" style="43" customWidth="1"/>
    <col min="29" max="16384" width="11.42578125" style="11"/>
  </cols>
  <sheetData>
    <row r="1" spans="1:29" ht="21" customHeight="1" thickBot="1" x14ac:dyDescent="0.25">
      <c r="A1" s="67">
        <v>1</v>
      </c>
      <c r="B1" s="68">
        <v>2</v>
      </c>
      <c r="C1" s="68">
        <v>3</v>
      </c>
      <c r="D1" s="68">
        <v>4</v>
      </c>
      <c r="E1" s="68">
        <v>5</v>
      </c>
      <c r="F1" s="68">
        <v>6</v>
      </c>
      <c r="G1" s="68">
        <v>7</v>
      </c>
      <c r="H1" s="68">
        <v>8</v>
      </c>
      <c r="I1" s="68">
        <v>9</v>
      </c>
      <c r="J1" s="68">
        <v>10</v>
      </c>
      <c r="K1" s="68">
        <v>11</v>
      </c>
      <c r="L1" s="68">
        <v>12</v>
      </c>
      <c r="M1" s="68">
        <v>13</v>
      </c>
      <c r="N1" s="68">
        <v>14</v>
      </c>
      <c r="O1" s="68">
        <v>15</v>
      </c>
      <c r="P1" s="68">
        <v>16</v>
      </c>
      <c r="Q1" s="68">
        <v>17</v>
      </c>
      <c r="R1" s="68">
        <v>18</v>
      </c>
      <c r="S1" s="68">
        <v>19</v>
      </c>
      <c r="T1" s="68">
        <v>20</v>
      </c>
      <c r="U1" s="68">
        <v>21</v>
      </c>
      <c r="V1" s="68">
        <v>22</v>
      </c>
      <c r="W1" s="68">
        <v>23</v>
      </c>
      <c r="X1" s="68">
        <v>24</v>
      </c>
      <c r="Y1" s="68">
        <v>25</v>
      </c>
      <c r="Z1" s="68">
        <v>26</v>
      </c>
      <c r="AA1" s="68">
        <v>27</v>
      </c>
      <c r="AB1" s="68">
        <v>26</v>
      </c>
    </row>
    <row r="2" spans="1:29" ht="38.25" x14ac:dyDescent="0.2">
      <c r="A2" s="69" t="s">
        <v>0</v>
      </c>
      <c r="B2" s="69" t="s">
        <v>1</v>
      </c>
      <c r="C2" s="69" t="s">
        <v>2</v>
      </c>
      <c r="D2" s="69" t="s">
        <v>3</v>
      </c>
      <c r="E2" s="69" t="s">
        <v>4</v>
      </c>
      <c r="F2" s="69" t="s">
        <v>5</v>
      </c>
      <c r="G2" s="70" t="s">
        <v>6</v>
      </c>
      <c r="H2" s="70" t="s">
        <v>7</v>
      </c>
      <c r="I2" s="70" t="s">
        <v>8</v>
      </c>
      <c r="J2" s="70" t="s">
        <v>9</v>
      </c>
      <c r="K2" s="70" t="s">
        <v>10</v>
      </c>
      <c r="L2" s="70" t="s">
        <v>11</v>
      </c>
      <c r="M2" s="70" t="s">
        <v>12</v>
      </c>
      <c r="N2" s="69" t="s">
        <v>13</v>
      </c>
      <c r="O2" s="69" t="s">
        <v>14</v>
      </c>
      <c r="P2" s="69" t="s">
        <v>15</v>
      </c>
      <c r="Q2" s="69" t="s">
        <v>16</v>
      </c>
      <c r="R2" s="69" t="s">
        <v>17</v>
      </c>
      <c r="S2" s="69" t="s">
        <v>18</v>
      </c>
      <c r="T2" s="69" t="s">
        <v>19</v>
      </c>
      <c r="U2" s="69" t="s">
        <v>20</v>
      </c>
      <c r="V2" s="69" t="s">
        <v>21</v>
      </c>
      <c r="W2" s="69" t="s">
        <v>22</v>
      </c>
      <c r="X2" s="69" t="s">
        <v>23</v>
      </c>
      <c r="Y2" s="69" t="s">
        <v>24</v>
      </c>
      <c r="Z2" s="69" t="s">
        <v>25</v>
      </c>
      <c r="AA2" s="69" t="s">
        <v>26</v>
      </c>
      <c r="AB2" s="69" t="s">
        <v>27</v>
      </c>
    </row>
    <row r="3" spans="1:29" s="121" customFormat="1" ht="12.75" x14ac:dyDescent="0.2">
      <c r="A3" s="113">
        <v>8550639</v>
      </c>
      <c r="B3" s="114">
        <v>8550639</v>
      </c>
      <c r="C3" s="114">
        <v>85506392</v>
      </c>
      <c r="D3" s="114" t="s">
        <v>129</v>
      </c>
      <c r="E3" s="115">
        <v>11769.65</v>
      </c>
      <c r="F3" s="115">
        <v>10780</v>
      </c>
      <c r="G3" s="115">
        <v>0</v>
      </c>
      <c r="H3" s="115">
        <v>0</v>
      </c>
      <c r="I3" s="115">
        <v>0</v>
      </c>
      <c r="J3" s="115">
        <v>0</v>
      </c>
      <c r="K3" s="115">
        <v>0</v>
      </c>
      <c r="L3" s="115">
        <v>0</v>
      </c>
      <c r="M3" s="115">
        <v>989.65</v>
      </c>
      <c r="N3" s="114" t="s">
        <v>179</v>
      </c>
      <c r="O3" s="114" t="s">
        <v>168</v>
      </c>
      <c r="P3" s="114" t="s">
        <v>169</v>
      </c>
      <c r="Q3" s="114" t="s">
        <v>170</v>
      </c>
      <c r="R3" s="116">
        <v>54602</v>
      </c>
      <c r="S3" s="114" t="s">
        <v>190</v>
      </c>
      <c r="T3" s="114" t="s">
        <v>186</v>
      </c>
      <c r="U3" s="114" t="s">
        <v>187</v>
      </c>
      <c r="V3" s="116">
        <v>45019</v>
      </c>
      <c r="W3" s="116" t="s">
        <v>191</v>
      </c>
      <c r="X3" s="117">
        <v>1</v>
      </c>
      <c r="Y3" s="118">
        <v>216153.54</v>
      </c>
      <c r="Z3" s="118">
        <v>10780</v>
      </c>
      <c r="AA3" s="115">
        <v>989.65</v>
      </c>
      <c r="AB3" s="119">
        <f t="shared" ref="AB3:AB12" si="0">+E3/Y3</f>
        <v>5.4450415200232201E-2</v>
      </c>
    </row>
    <row r="4" spans="1:29" s="121" customFormat="1" ht="12.75" x14ac:dyDescent="0.2">
      <c r="A4" s="113">
        <v>8556626</v>
      </c>
      <c r="B4" s="114">
        <v>8556626</v>
      </c>
      <c r="C4" s="114">
        <v>85566262</v>
      </c>
      <c r="D4" s="114" t="s">
        <v>129</v>
      </c>
      <c r="E4" s="115">
        <v>14568.27</v>
      </c>
      <c r="F4" s="115">
        <v>13640</v>
      </c>
      <c r="G4" s="115">
        <v>0</v>
      </c>
      <c r="H4" s="115">
        <v>0</v>
      </c>
      <c r="I4" s="115">
        <v>0</v>
      </c>
      <c r="J4" s="115">
        <v>0</v>
      </c>
      <c r="K4" s="115">
        <v>280</v>
      </c>
      <c r="L4" s="115">
        <v>0</v>
      </c>
      <c r="M4" s="115">
        <v>648.27</v>
      </c>
      <c r="N4" s="114" t="s">
        <v>179</v>
      </c>
      <c r="O4" s="114" t="s">
        <v>168</v>
      </c>
      <c r="P4" s="114" t="s">
        <v>169</v>
      </c>
      <c r="Q4" s="114" t="s">
        <v>170</v>
      </c>
      <c r="R4" s="116">
        <v>54602</v>
      </c>
      <c r="S4" s="114" t="s">
        <v>192</v>
      </c>
      <c r="T4" s="114" t="s">
        <v>185</v>
      </c>
      <c r="U4" s="114" t="s">
        <v>178</v>
      </c>
      <c r="V4" s="116">
        <v>64650</v>
      </c>
      <c r="W4" s="116" t="s">
        <v>193</v>
      </c>
      <c r="X4" s="117">
        <v>1</v>
      </c>
      <c r="Y4" s="118">
        <v>8398500</v>
      </c>
      <c r="Z4" s="118">
        <v>13640</v>
      </c>
      <c r="AA4" s="115">
        <v>928.27</v>
      </c>
      <c r="AB4" s="119">
        <f t="shared" si="0"/>
        <v>1.7346276120735846E-3</v>
      </c>
    </row>
    <row r="5" spans="1:29" s="121" customFormat="1" ht="12.75" x14ac:dyDescent="0.2">
      <c r="A5" s="113">
        <v>8537558</v>
      </c>
      <c r="B5" s="114">
        <v>8537558</v>
      </c>
      <c r="C5" s="114">
        <v>85375582</v>
      </c>
      <c r="D5" s="114" t="s">
        <v>129</v>
      </c>
      <c r="E5" s="115">
        <v>12242.93</v>
      </c>
      <c r="F5" s="115">
        <v>10780</v>
      </c>
      <c r="G5" s="115">
        <v>0</v>
      </c>
      <c r="H5" s="115">
        <v>0</v>
      </c>
      <c r="I5" s="115">
        <v>0</v>
      </c>
      <c r="J5" s="115">
        <v>0</v>
      </c>
      <c r="K5" s="115">
        <v>400</v>
      </c>
      <c r="L5" s="115">
        <v>0</v>
      </c>
      <c r="M5" s="115">
        <v>1062.93</v>
      </c>
      <c r="N5" s="114" t="s">
        <v>179</v>
      </c>
      <c r="O5" s="114" t="s">
        <v>168</v>
      </c>
      <c r="P5" s="114" t="s">
        <v>169</v>
      </c>
      <c r="Q5" s="114" t="s">
        <v>170</v>
      </c>
      <c r="R5" s="116">
        <v>54602</v>
      </c>
      <c r="S5" s="114" t="s">
        <v>172</v>
      </c>
      <c r="T5" s="114" t="s">
        <v>188</v>
      </c>
      <c r="U5" s="114" t="s">
        <v>187</v>
      </c>
      <c r="V5" s="116">
        <v>45679</v>
      </c>
      <c r="W5" s="116" t="s">
        <v>189</v>
      </c>
      <c r="X5" s="117">
        <v>1</v>
      </c>
      <c r="Y5" s="118">
        <v>493073.06</v>
      </c>
      <c r="Z5" s="118">
        <v>10780</v>
      </c>
      <c r="AA5" s="115">
        <v>1462.93</v>
      </c>
      <c r="AB5" s="119">
        <f t="shared" si="0"/>
        <v>2.4829849758978922E-2</v>
      </c>
    </row>
    <row r="6" spans="1:29" s="121" customFormat="1" ht="12.75" x14ac:dyDescent="0.2">
      <c r="A6" s="113">
        <v>8544188</v>
      </c>
      <c r="B6" s="114">
        <v>8544188</v>
      </c>
      <c r="C6" s="114">
        <v>85441882</v>
      </c>
      <c r="D6" s="114" t="s">
        <v>129</v>
      </c>
      <c r="E6" s="115">
        <v>11842.9</v>
      </c>
      <c r="F6" s="115">
        <v>10780</v>
      </c>
      <c r="G6" s="115">
        <v>0</v>
      </c>
      <c r="H6" s="115">
        <v>0</v>
      </c>
      <c r="I6" s="115">
        <v>0</v>
      </c>
      <c r="J6" s="115">
        <v>0</v>
      </c>
      <c r="K6" s="115">
        <v>0</v>
      </c>
      <c r="L6" s="115">
        <v>0</v>
      </c>
      <c r="M6" s="115">
        <v>1062.9000000000001</v>
      </c>
      <c r="N6" s="114" t="s">
        <v>179</v>
      </c>
      <c r="O6" s="114" t="s">
        <v>168</v>
      </c>
      <c r="P6" s="114" t="s">
        <v>169</v>
      </c>
      <c r="Q6" s="114" t="s">
        <v>170</v>
      </c>
      <c r="R6" s="116">
        <v>54602</v>
      </c>
      <c r="S6" s="114" t="s">
        <v>194</v>
      </c>
      <c r="T6" s="114" t="s">
        <v>186</v>
      </c>
      <c r="U6" s="114" t="s">
        <v>187</v>
      </c>
      <c r="V6" s="116">
        <v>45019</v>
      </c>
      <c r="W6" s="116" t="s">
        <v>191</v>
      </c>
      <c r="X6" s="117">
        <v>4</v>
      </c>
      <c r="Y6" s="118">
        <v>235727.02</v>
      </c>
      <c r="Z6" s="118">
        <v>10780</v>
      </c>
      <c r="AA6" s="115">
        <v>1062.9000000000001</v>
      </c>
      <c r="AB6" s="119">
        <f t="shared" si="0"/>
        <v>5.0239891888507311E-2</v>
      </c>
    </row>
    <row r="7" spans="1:29" s="121" customFormat="1" ht="12.75" x14ac:dyDescent="0.2">
      <c r="A7" s="113">
        <v>8546175</v>
      </c>
      <c r="B7" s="114">
        <v>8546175</v>
      </c>
      <c r="C7" s="114">
        <v>85461752</v>
      </c>
      <c r="D7" s="114" t="s">
        <v>129</v>
      </c>
      <c r="E7" s="115">
        <v>45108.6</v>
      </c>
      <c r="F7" s="115">
        <v>40920</v>
      </c>
      <c r="G7" s="115">
        <v>0</v>
      </c>
      <c r="H7" s="115">
        <v>0</v>
      </c>
      <c r="I7" s="115">
        <v>0</v>
      </c>
      <c r="J7" s="115">
        <v>0</v>
      </c>
      <c r="K7" s="115">
        <v>280</v>
      </c>
      <c r="L7" s="115">
        <v>0</v>
      </c>
      <c r="M7" s="115">
        <v>3908.6</v>
      </c>
      <c r="N7" s="114" t="s">
        <v>179</v>
      </c>
      <c r="O7" s="114" t="s">
        <v>168</v>
      </c>
      <c r="P7" s="114" t="s">
        <v>169</v>
      </c>
      <c r="Q7" s="114" t="s">
        <v>170</v>
      </c>
      <c r="R7" s="116">
        <v>54602</v>
      </c>
      <c r="S7" s="114" t="s">
        <v>195</v>
      </c>
      <c r="T7" s="114" t="s">
        <v>182</v>
      </c>
      <c r="U7" s="114" t="s">
        <v>180</v>
      </c>
      <c r="V7" s="116">
        <v>22610</v>
      </c>
      <c r="W7" s="116" t="s">
        <v>196</v>
      </c>
      <c r="X7" s="117">
        <v>2</v>
      </c>
      <c r="Y7" s="118">
        <v>4002000</v>
      </c>
      <c r="Z7" s="118">
        <v>40920</v>
      </c>
      <c r="AA7" s="115">
        <v>4188.6000000000004</v>
      </c>
      <c r="AB7" s="119">
        <f t="shared" si="0"/>
        <v>1.1271514242878561E-2</v>
      </c>
    </row>
    <row r="8" spans="1:29" s="121" customFormat="1" ht="12.75" x14ac:dyDescent="0.2">
      <c r="A8" s="113">
        <v>8542524</v>
      </c>
      <c r="B8" s="114">
        <v>8542524</v>
      </c>
      <c r="C8" s="114">
        <v>85425242</v>
      </c>
      <c r="D8" s="114" t="s">
        <v>129</v>
      </c>
      <c r="E8" s="115">
        <v>13525</v>
      </c>
      <c r="F8" s="115">
        <v>12100</v>
      </c>
      <c r="G8" s="115">
        <v>0</v>
      </c>
      <c r="H8" s="115">
        <v>0</v>
      </c>
      <c r="I8" s="115">
        <v>0</v>
      </c>
      <c r="J8" s="115">
        <v>0</v>
      </c>
      <c r="K8" s="115">
        <v>0</v>
      </c>
      <c r="L8" s="115">
        <v>0</v>
      </c>
      <c r="M8" s="115">
        <v>1425</v>
      </c>
      <c r="N8" s="114" t="s">
        <v>181</v>
      </c>
      <c r="O8" s="114" t="s">
        <v>168</v>
      </c>
      <c r="P8" s="114" t="s">
        <v>169</v>
      </c>
      <c r="Q8" s="114" t="s">
        <v>170</v>
      </c>
      <c r="R8" s="116">
        <v>54602</v>
      </c>
      <c r="S8" s="114" t="s">
        <v>197</v>
      </c>
      <c r="T8" s="114" t="s">
        <v>198</v>
      </c>
      <c r="U8" s="114" t="s">
        <v>199</v>
      </c>
      <c r="V8" s="116">
        <v>63732</v>
      </c>
      <c r="W8" s="116" t="s">
        <v>200</v>
      </c>
      <c r="X8" s="117">
        <v>3</v>
      </c>
      <c r="Y8" s="118">
        <v>395630.78</v>
      </c>
      <c r="Z8" s="118">
        <v>12100</v>
      </c>
      <c r="AA8" s="115">
        <v>1425</v>
      </c>
      <c r="AB8" s="119">
        <f t="shared" si="0"/>
        <v>3.4185914452864355E-2</v>
      </c>
    </row>
    <row r="9" spans="1:29" s="121" customFormat="1" ht="12.75" x14ac:dyDescent="0.2">
      <c r="A9" s="113">
        <v>8537439</v>
      </c>
      <c r="B9" s="114">
        <v>8537439</v>
      </c>
      <c r="C9" s="114">
        <v>85374392</v>
      </c>
      <c r="D9" s="114" t="s">
        <v>129</v>
      </c>
      <c r="E9" s="115">
        <v>1632</v>
      </c>
      <c r="F9" s="115">
        <v>1632</v>
      </c>
      <c r="G9" s="115">
        <v>0</v>
      </c>
      <c r="H9" s="115">
        <v>0</v>
      </c>
      <c r="I9" s="115">
        <v>0</v>
      </c>
      <c r="J9" s="115">
        <v>0</v>
      </c>
      <c r="K9" s="115">
        <v>0</v>
      </c>
      <c r="L9" s="115">
        <v>0</v>
      </c>
      <c r="M9" s="115">
        <v>0</v>
      </c>
      <c r="N9" s="114" t="s">
        <v>201</v>
      </c>
      <c r="O9" s="114" t="s">
        <v>168</v>
      </c>
      <c r="P9" s="114" t="s">
        <v>169</v>
      </c>
      <c r="Q9" s="114" t="s">
        <v>170</v>
      </c>
      <c r="R9" s="116">
        <v>54602</v>
      </c>
      <c r="S9" s="114" t="s">
        <v>202</v>
      </c>
      <c r="T9" s="114" t="s">
        <v>173</v>
      </c>
      <c r="U9" s="114" t="s">
        <v>174</v>
      </c>
      <c r="V9" s="116">
        <v>1140</v>
      </c>
      <c r="W9" s="116" t="s">
        <v>203</v>
      </c>
      <c r="X9" s="117">
        <v>1</v>
      </c>
      <c r="Y9" s="118">
        <v>65920</v>
      </c>
      <c r="Z9" s="118">
        <v>1632</v>
      </c>
      <c r="AA9" s="115">
        <v>0</v>
      </c>
      <c r="AB9" s="119">
        <f t="shared" si="0"/>
        <v>2.4757281553398059E-2</v>
      </c>
    </row>
    <row r="10" spans="1:29" s="121" customFormat="1" ht="12.75" x14ac:dyDescent="0.2">
      <c r="A10" s="113">
        <v>8528405</v>
      </c>
      <c r="B10" s="114">
        <v>8528405</v>
      </c>
      <c r="C10" s="114">
        <v>85284052</v>
      </c>
      <c r="D10" s="114" t="s">
        <v>129</v>
      </c>
      <c r="E10" s="115">
        <v>45131.87</v>
      </c>
      <c r="F10" s="115">
        <v>40920</v>
      </c>
      <c r="G10" s="115">
        <v>0</v>
      </c>
      <c r="H10" s="115">
        <v>0</v>
      </c>
      <c r="I10" s="115">
        <v>0</v>
      </c>
      <c r="J10" s="115">
        <v>0</v>
      </c>
      <c r="K10" s="115">
        <v>280</v>
      </c>
      <c r="L10" s="115">
        <v>0</v>
      </c>
      <c r="M10" s="115">
        <v>3931.87</v>
      </c>
      <c r="N10" s="114" t="s">
        <v>179</v>
      </c>
      <c r="O10" s="114" t="s">
        <v>168</v>
      </c>
      <c r="P10" s="114" t="s">
        <v>169</v>
      </c>
      <c r="Q10" s="114" t="s">
        <v>170</v>
      </c>
      <c r="R10" s="116">
        <v>54602</v>
      </c>
      <c r="S10" s="114" t="s">
        <v>195</v>
      </c>
      <c r="T10" s="114" t="s">
        <v>182</v>
      </c>
      <c r="U10" s="114" t="s">
        <v>180</v>
      </c>
      <c r="V10" s="116">
        <v>22610</v>
      </c>
      <c r="W10" s="116" t="s">
        <v>196</v>
      </c>
      <c r="X10" s="117">
        <v>2</v>
      </c>
      <c r="Y10" s="118">
        <v>5115630</v>
      </c>
      <c r="Z10" s="118">
        <v>40920</v>
      </c>
      <c r="AA10" s="115">
        <v>4211.87</v>
      </c>
      <c r="AB10" s="119">
        <f t="shared" si="0"/>
        <v>8.8223483715593205E-3</v>
      </c>
    </row>
    <row r="11" spans="1:29" s="121" customFormat="1" ht="12.75" x14ac:dyDescent="0.2">
      <c r="A11" s="113">
        <v>8532477</v>
      </c>
      <c r="B11" s="114">
        <v>8532477</v>
      </c>
      <c r="C11" s="114">
        <v>85324772</v>
      </c>
      <c r="D11" s="114" t="s">
        <v>129</v>
      </c>
      <c r="E11" s="115">
        <v>17005.169999999998</v>
      </c>
      <c r="F11" s="115">
        <v>15400</v>
      </c>
      <c r="G11" s="115">
        <v>0</v>
      </c>
      <c r="H11" s="115">
        <v>0</v>
      </c>
      <c r="I11" s="115">
        <v>0</v>
      </c>
      <c r="J11" s="115">
        <v>0</v>
      </c>
      <c r="K11" s="115">
        <v>0</v>
      </c>
      <c r="L11" s="115">
        <v>0</v>
      </c>
      <c r="M11" s="115">
        <v>1605.17</v>
      </c>
      <c r="N11" s="114" t="s">
        <v>181</v>
      </c>
      <c r="O11" s="114" t="s">
        <v>168</v>
      </c>
      <c r="P11" s="114" t="s">
        <v>169</v>
      </c>
      <c r="Q11" s="114" t="s">
        <v>170</v>
      </c>
      <c r="R11" s="116">
        <v>54602</v>
      </c>
      <c r="S11" s="114" t="s">
        <v>204</v>
      </c>
      <c r="T11" s="114" t="s">
        <v>183</v>
      </c>
      <c r="U11" s="114" t="s">
        <v>184</v>
      </c>
      <c r="V11" s="116">
        <v>86150</v>
      </c>
      <c r="W11" s="116" t="s">
        <v>205</v>
      </c>
      <c r="X11" s="117">
        <v>1</v>
      </c>
      <c r="Y11" s="118">
        <v>193966.44</v>
      </c>
      <c r="Z11" s="118">
        <v>15400</v>
      </c>
      <c r="AA11" s="115">
        <v>1605.17</v>
      </c>
      <c r="AB11" s="119">
        <f t="shared" si="0"/>
        <v>8.7670681588010779E-2</v>
      </c>
    </row>
    <row r="12" spans="1:29" s="121" customFormat="1" ht="12.75" x14ac:dyDescent="0.2">
      <c r="A12" s="113">
        <v>8539130</v>
      </c>
      <c r="B12" s="114">
        <v>8539130</v>
      </c>
      <c r="C12" s="114">
        <v>85391302</v>
      </c>
      <c r="D12" s="114" t="s">
        <v>129</v>
      </c>
      <c r="E12" s="115">
        <v>2142</v>
      </c>
      <c r="F12" s="115">
        <v>2142</v>
      </c>
      <c r="G12" s="115">
        <v>0</v>
      </c>
      <c r="H12" s="115">
        <v>0</v>
      </c>
      <c r="I12" s="115">
        <v>0</v>
      </c>
      <c r="J12" s="115">
        <v>0</v>
      </c>
      <c r="K12" s="115">
        <v>0</v>
      </c>
      <c r="L12" s="115">
        <v>0</v>
      </c>
      <c r="M12" s="115">
        <v>0</v>
      </c>
      <c r="N12" s="114" t="s">
        <v>179</v>
      </c>
      <c r="O12" s="114" t="s">
        <v>168</v>
      </c>
      <c r="P12" s="114" t="s">
        <v>169</v>
      </c>
      <c r="Q12" s="114" t="s">
        <v>170</v>
      </c>
      <c r="R12" s="116">
        <v>54602</v>
      </c>
      <c r="S12" s="114" t="s">
        <v>175</v>
      </c>
      <c r="T12" s="114" t="s">
        <v>176</v>
      </c>
      <c r="U12" s="114" t="s">
        <v>171</v>
      </c>
      <c r="V12" s="116">
        <v>54830</v>
      </c>
      <c r="W12" s="116" t="s">
        <v>177</v>
      </c>
      <c r="X12" s="117">
        <v>1</v>
      </c>
      <c r="Y12" s="118">
        <v>216313.7</v>
      </c>
      <c r="Z12" s="118">
        <v>2142</v>
      </c>
      <c r="AA12" s="115">
        <v>0</v>
      </c>
      <c r="AB12" s="119">
        <f t="shared" si="0"/>
        <v>9.9022854308349392E-3</v>
      </c>
    </row>
    <row r="13" spans="1:29" s="121" customFormat="1" ht="12.75" hidden="1" x14ac:dyDescent="0.2">
      <c r="A13" s="113"/>
      <c r="B13" s="114"/>
      <c r="C13" s="114"/>
      <c r="D13" s="114"/>
      <c r="E13" s="115"/>
      <c r="F13" s="115"/>
      <c r="G13" s="115"/>
      <c r="H13" s="115"/>
      <c r="I13" s="115"/>
      <c r="J13" s="115"/>
      <c r="K13" s="115"/>
      <c r="L13" s="115"/>
      <c r="M13" s="115"/>
      <c r="N13" s="114"/>
      <c r="O13" s="114"/>
      <c r="P13" s="114"/>
      <c r="Q13" s="114"/>
      <c r="R13" s="116"/>
      <c r="S13" s="114"/>
      <c r="T13" s="114"/>
      <c r="U13" s="114"/>
      <c r="V13" s="116"/>
      <c r="W13" s="116"/>
      <c r="X13" s="117"/>
      <c r="Y13" s="118"/>
      <c r="Z13" s="118"/>
      <c r="AA13" s="115"/>
      <c r="AB13" s="119"/>
      <c r="AC13" s="120"/>
    </row>
    <row r="14" spans="1:29" s="121" customFormat="1" ht="12.75" hidden="1" x14ac:dyDescent="0.2">
      <c r="A14" s="113"/>
      <c r="B14" s="114"/>
      <c r="C14" s="114"/>
      <c r="D14" s="114"/>
      <c r="E14" s="115"/>
      <c r="F14" s="115"/>
      <c r="G14" s="115"/>
      <c r="H14" s="115"/>
      <c r="I14" s="115"/>
      <c r="J14" s="115"/>
      <c r="K14" s="115"/>
      <c r="L14" s="115"/>
      <c r="M14" s="115"/>
      <c r="N14" s="114"/>
      <c r="O14" s="114"/>
      <c r="P14" s="114"/>
      <c r="Q14" s="114"/>
      <c r="R14" s="116"/>
      <c r="S14" s="114"/>
      <c r="T14" s="114"/>
      <c r="U14" s="114"/>
      <c r="V14" s="116"/>
      <c r="W14" s="116"/>
      <c r="X14" s="117"/>
      <c r="Y14" s="118"/>
      <c r="Z14" s="118"/>
      <c r="AA14" s="115"/>
      <c r="AB14" s="119"/>
      <c r="AC14" s="120"/>
    </row>
    <row r="15" spans="1:29" s="121" customFormat="1" ht="12.75" hidden="1" x14ac:dyDescent="0.2">
      <c r="A15" s="113"/>
      <c r="B15" s="114"/>
      <c r="C15" s="114"/>
      <c r="D15" s="114"/>
      <c r="E15" s="115"/>
      <c r="F15" s="115"/>
      <c r="G15" s="115"/>
      <c r="H15" s="115"/>
      <c r="I15" s="115"/>
      <c r="J15" s="115"/>
      <c r="K15" s="115"/>
      <c r="L15" s="115"/>
      <c r="M15" s="115"/>
      <c r="N15" s="114"/>
      <c r="O15" s="114"/>
      <c r="P15" s="114"/>
      <c r="Q15" s="114"/>
      <c r="R15" s="116"/>
      <c r="S15" s="114"/>
      <c r="T15" s="114"/>
      <c r="U15" s="114"/>
      <c r="V15" s="116"/>
      <c r="W15" s="116"/>
      <c r="X15" s="117"/>
      <c r="Y15" s="118"/>
      <c r="Z15" s="118"/>
      <c r="AA15" s="115"/>
      <c r="AB15" s="119"/>
      <c r="AC15" s="120"/>
    </row>
    <row r="16" spans="1:29" s="121" customFormat="1" ht="12.75" hidden="1" x14ac:dyDescent="0.2">
      <c r="A16" s="113"/>
      <c r="B16" s="114"/>
      <c r="C16" s="114"/>
      <c r="D16" s="114"/>
      <c r="E16" s="115"/>
      <c r="F16" s="115"/>
      <c r="G16" s="115"/>
      <c r="H16" s="115"/>
      <c r="I16" s="115"/>
      <c r="J16" s="115"/>
      <c r="K16" s="115"/>
      <c r="L16" s="115"/>
      <c r="M16" s="115"/>
      <c r="N16" s="114"/>
      <c r="O16" s="114"/>
      <c r="P16" s="114"/>
      <c r="Q16" s="114"/>
      <c r="R16" s="116"/>
      <c r="S16" s="114"/>
      <c r="T16" s="114"/>
      <c r="U16" s="114"/>
      <c r="V16" s="116"/>
      <c r="W16" s="116"/>
      <c r="X16" s="117"/>
      <c r="Y16" s="118"/>
      <c r="Z16" s="118"/>
      <c r="AA16" s="115"/>
      <c r="AB16" s="119"/>
      <c r="AC16" s="120"/>
    </row>
    <row r="17" spans="1:29" s="121" customFormat="1" ht="12.75" hidden="1" x14ac:dyDescent="0.2">
      <c r="A17" s="113"/>
      <c r="B17" s="114"/>
      <c r="C17" s="114"/>
      <c r="D17" s="114"/>
      <c r="E17" s="115"/>
      <c r="F17" s="115"/>
      <c r="G17" s="115"/>
      <c r="H17" s="115"/>
      <c r="I17" s="115"/>
      <c r="J17" s="115"/>
      <c r="K17" s="115"/>
      <c r="L17" s="115"/>
      <c r="M17" s="115"/>
      <c r="N17" s="114"/>
      <c r="O17" s="114"/>
      <c r="P17" s="114"/>
      <c r="Q17" s="114"/>
      <c r="R17" s="116"/>
      <c r="S17" s="114"/>
      <c r="T17" s="114"/>
      <c r="U17" s="114"/>
      <c r="V17" s="116"/>
      <c r="W17" s="116"/>
      <c r="X17" s="117"/>
      <c r="Y17" s="118"/>
      <c r="Z17" s="118"/>
      <c r="AA17" s="115"/>
      <c r="AB17" s="119"/>
      <c r="AC17" s="120"/>
    </row>
    <row r="18" spans="1:29" s="121" customFormat="1" ht="12.75" hidden="1" x14ac:dyDescent="0.2">
      <c r="A18" s="113"/>
      <c r="B18" s="114"/>
      <c r="C18" s="114"/>
      <c r="D18" s="114"/>
      <c r="E18" s="115"/>
      <c r="F18" s="115"/>
      <c r="G18" s="115"/>
      <c r="H18" s="115"/>
      <c r="I18" s="115"/>
      <c r="J18" s="115"/>
      <c r="K18" s="115"/>
      <c r="L18" s="115"/>
      <c r="M18" s="115"/>
      <c r="N18" s="114"/>
      <c r="O18" s="114"/>
      <c r="P18" s="114"/>
      <c r="Q18" s="114"/>
      <c r="R18" s="116"/>
      <c r="S18" s="114"/>
      <c r="T18" s="114"/>
      <c r="U18" s="114"/>
      <c r="V18" s="116"/>
      <c r="W18" s="116"/>
      <c r="X18" s="117"/>
      <c r="Y18" s="118"/>
      <c r="Z18" s="118"/>
      <c r="AA18" s="115"/>
      <c r="AB18" s="119"/>
      <c r="AC18" s="120"/>
    </row>
    <row r="19" spans="1:29" s="19" customFormat="1" ht="12" hidden="1" customHeight="1" x14ac:dyDescent="0.2">
      <c r="A19" s="1"/>
      <c r="B19" s="2"/>
      <c r="C19" s="2"/>
      <c r="D19" s="2"/>
      <c r="E19" s="3"/>
      <c r="F19" s="3"/>
      <c r="G19" s="3"/>
      <c r="H19" s="3"/>
      <c r="I19" s="3"/>
      <c r="J19" s="3"/>
      <c r="K19" s="3"/>
      <c r="L19" s="3"/>
      <c r="M19" s="3"/>
      <c r="N19" s="2"/>
      <c r="O19" s="2"/>
      <c r="P19" s="2"/>
      <c r="Q19" s="2"/>
      <c r="R19" s="4"/>
      <c r="S19" s="2"/>
      <c r="T19" s="2"/>
      <c r="U19" s="2"/>
      <c r="V19" s="4"/>
      <c r="W19" s="4"/>
      <c r="X19" s="4"/>
      <c r="Y19" s="3"/>
      <c r="Z19" s="3"/>
      <c r="AA19" s="3"/>
      <c r="AB19" s="5"/>
    </row>
    <row r="20" spans="1:29" s="19" customFormat="1" ht="12" hidden="1" customHeight="1" x14ac:dyDescent="0.2">
      <c r="A20" s="1"/>
      <c r="B20" s="2"/>
      <c r="C20" s="2"/>
      <c r="D20" s="2"/>
      <c r="E20" s="3"/>
      <c r="F20" s="3"/>
      <c r="G20" s="3"/>
      <c r="H20" s="3"/>
      <c r="I20" s="3"/>
      <c r="J20" s="3"/>
      <c r="K20" s="3"/>
      <c r="L20" s="3"/>
      <c r="M20" s="3"/>
      <c r="N20" s="2"/>
      <c r="O20" s="2"/>
      <c r="P20" s="2"/>
      <c r="Q20" s="2"/>
      <c r="R20" s="4"/>
      <c r="S20" s="2"/>
      <c r="T20" s="2"/>
      <c r="U20" s="2"/>
      <c r="V20" s="4"/>
      <c r="W20" s="4"/>
      <c r="X20" s="4"/>
      <c r="Y20" s="3"/>
      <c r="Z20" s="3"/>
      <c r="AA20" s="3"/>
      <c r="AB20" s="5"/>
    </row>
    <row r="21" spans="1:29" s="19" customFormat="1" ht="12" hidden="1" customHeight="1" x14ac:dyDescent="0.2">
      <c r="A21" s="1"/>
      <c r="B21" s="2"/>
      <c r="C21" s="2"/>
      <c r="D21" s="2"/>
      <c r="E21" s="3"/>
      <c r="F21" s="3"/>
      <c r="G21" s="3"/>
      <c r="H21" s="3"/>
      <c r="I21" s="3"/>
      <c r="J21" s="3"/>
      <c r="K21" s="3"/>
      <c r="L21" s="3"/>
      <c r="M21" s="3"/>
      <c r="N21" s="2"/>
      <c r="O21" s="2"/>
      <c r="P21" s="2"/>
      <c r="Q21" s="2"/>
      <c r="R21" s="4"/>
      <c r="S21" s="2"/>
      <c r="T21" s="2"/>
      <c r="U21" s="2"/>
      <c r="V21" s="4"/>
      <c r="W21" s="4"/>
      <c r="X21" s="4"/>
      <c r="Y21" s="3"/>
      <c r="Z21" s="3"/>
      <c r="AA21" s="3"/>
      <c r="AB21" s="5"/>
    </row>
    <row r="22" spans="1:29" s="19" customFormat="1" ht="12" hidden="1" customHeight="1" x14ac:dyDescent="0.2">
      <c r="A22" s="1"/>
      <c r="B22" s="2"/>
      <c r="C22" s="2"/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  <c r="O22" s="2"/>
      <c r="P22" s="2"/>
      <c r="Q22" s="2"/>
      <c r="R22" s="4"/>
      <c r="S22" s="2"/>
      <c r="T22" s="2"/>
      <c r="U22" s="2"/>
      <c r="V22" s="4"/>
      <c r="W22" s="4"/>
      <c r="X22" s="4"/>
      <c r="Y22" s="3"/>
      <c r="Z22" s="3"/>
      <c r="AA22" s="3"/>
      <c r="AB22" s="5"/>
    </row>
    <row r="23" spans="1:29" s="19" customFormat="1" ht="12" hidden="1" customHeight="1" x14ac:dyDescent="0.2">
      <c r="A23" s="1"/>
      <c r="B23" s="2"/>
      <c r="C23" s="2"/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  <c r="O23" s="2"/>
      <c r="P23" s="2"/>
      <c r="Q23" s="2"/>
      <c r="R23" s="4"/>
      <c r="S23" s="2"/>
      <c r="T23" s="2"/>
      <c r="U23" s="2"/>
      <c r="V23" s="4"/>
      <c r="W23" s="4"/>
      <c r="X23" s="4"/>
      <c r="Y23" s="3"/>
      <c r="Z23" s="3"/>
      <c r="AA23" s="3"/>
      <c r="AB23" s="5"/>
    </row>
    <row r="24" spans="1:29" s="19" customFormat="1" ht="12" hidden="1" customHeight="1" x14ac:dyDescent="0.2">
      <c r="A24" s="1"/>
      <c r="B24" s="2"/>
      <c r="C24" s="2"/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  <c r="O24" s="2"/>
      <c r="P24" s="2"/>
      <c r="Q24" s="2"/>
      <c r="R24" s="4"/>
      <c r="S24" s="2"/>
      <c r="T24" s="2"/>
      <c r="U24" s="2"/>
      <c r="V24" s="4"/>
      <c r="W24" s="4"/>
      <c r="X24" s="4"/>
      <c r="Y24" s="3"/>
      <c r="Z24" s="3"/>
      <c r="AA24" s="3"/>
      <c r="AB24" s="5"/>
    </row>
    <row r="25" spans="1:29" s="19" customFormat="1" ht="12" hidden="1" customHeight="1" x14ac:dyDescent="0.2">
      <c r="A25" s="1"/>
      <c r="B25" s="2"/>
      <c r="C25" s="2"/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  <c r="O25" s="2"/>
      <c r="P25" s="2"/>
      <c r="Q25" s="2"/>
      <c r="R25" s="4"/>
      <c r="S25" s="2"/>
      <c r="T25" s="2"/>
      <c r="U25" s="2"/>
      <c r="V25" s="4"/>
      <c r="W25" s="4"/>
      <c r="X25" s="4"/>
      <c r="Y25" s="3"/>
      <c r="Z25" s="3"/>
      <c r="AA25" s="3"/>
      <c r="AB25" s="5"/>
    </row>
    <row r="26" spans="1:29" s="19" customFormat="1" ht="12" hidden="1" customHeight="1" x14ac:dyDescent="0.2">
      <c r="A26" s="1"/>
      <c r="B26" s="2"/>
      <c r="C26" s="2"/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  <c r="O26" s="2"/>
      <c r="P26" s="2"/>
      <c r="Q26" s="2"/>
      <c r="R26" s="4"/>
      <c r="S26" s="2"/>
      <c r="T26" s="2"/>
      <c r="U26" s="2"/>
      <c r="V26" s="4"/>
      <c r="W26" s="4"/>
      <c r="X26" s="4"/>
      <c r="Y26" s="3"/>
      <c r="Z26" s="3"/>
      <c r="AA26" s="3"/>
      <c r="AB26" s="5"/>
    </row>
    <row r="27" spans="1:29" s="19" customFormat="1" ht="12" hidden="1" customHeight="1" x14ac:dyDescent="0.2">
      <c r="A27" s="1"/>
      <c r="B27" s="2"/>
      <c r="C27" s="2"/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  <c r="O27" s="2"/>
      <c r="P27" s="2"/>
      <c r="Q27" s="2"/>
      <c r="R27" s="4"/>
      <c r="S27" s="2"/>
      <c r="T27" s="2"/>
      <c r="U27" s="2"/>
      <c r="V27" s="4"/>
      <c r="W27" s="4"/>
      <c r="X27" s="4"/>
      <c r="Y27" s="3"/>
      <c r="Z27" s="3"/>
      <c r="AA27" s="3"/>
      <c r="AB27" s="5"/>
    </row>
    <row r="28" spans="1:29" s="19" customFormat="1" ht="12" hidden="1" customHeight="1" x14ac:dyDescent="0.2">
      <c r="A28" s="1"/>
      <c r="B28" s="2"/>
      <c r="C28" s="2"/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  <c r="O28" s="2"/>
      <c r="P28" s="2"/>
      <c r="Q28" s="2"/>
      <c r="R28" s="4"/>
      <c r="S28" s="2"/>
      <c r="T28" s="2"/>
      <c r="U28" s="2"/>
      <c r="V28" s="4"/>
      <c r="W28" s="4"/>
      <c r="X28" s="4"/>
      <c r="Y28" s="3"/>
      <c r="Z28" s="3"/>
      <c r="AA28" s="3"/>
      <c r="AB28" s="5"/>
    </row>
    <row r="29" spans="1:29" s="19" customFormat="1" ht="12" hidden="1" customHeight="1" x14ac:dyDescent="0.2">
      <c r="A29" s="1"/>
      <c r="B29" s="2"/>
      <c r="C29" s="2"/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  <c r="O29" s="2"/>
      <c r="P29" s="2"/>
      <c r="Q29" s="2"/>
      <c r="R29" s="4"/>
      <c r="S29" s="2"/>
      <c r="T29" s="2"/>
      <c r="U29" s="2"/>
      <c r="V29" s="4"/>
      <c r="W29" s="4"/>
      <c r="X29" s="4"/>
      <c r="Y29" s="3"/>
      <c r="Z29" s="3"/>
      <c r="AA29" s="3"/>
      <c r="AB29" s="5"/>
    </row>
    <row r="30" spans="1:29" s="19" customFormat="1" ht="12" hidden="1" customHeight="1" x14ac:dyDescent="0.2">
      <c r="A30" s="1"/>
      <c r="B30" s="2"/>
      <c r="C30" s="2"/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  <c r="O30" s="2"/>
      <c r="P30" s="2"/>
      <c r="Q30" s="2"/>
      <c r="R30" s="4"/>
      <c r="S30" s="2"/>
      <c r="T30" s="2"/>
      <c r="U30" s="2"/>
      <c r="V30" s="4"/>
      <c r="W30" s="4"/>
      <c r="X30" s="4"/>
      <c r="Y30" s="3"/>
      <c r="Z30" s="3"/>
      <c r="AA30" s="3"/>
      <c r="AB30" s="5"/>
    </row>
    <row r="31" spans="1:29" s="19" customFormat="1" ht="12" hidden="1" customHeight="1" x14ac:dyDescent="0.2">
      <c r="A31" s="1"/>
      <c r="B31" s="2"/>
      <c r="C31" s="2"/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  <c r="O31" s="2"/>
      <c r="P31" s="2"/>
      <c r="Q31" s="2"/>
      <c r="R31" s="4"/>
      <c r="S31" s="2"/>
      <c r="T31" s="2"/>
      <c r="U31" s="2"/>
      <c r="V31" s="4"/>
      <c r="W31" s="4"/>
      <c r="X31" s="4"/>
      <c r="Y31" s="3"/>
      <c r="Z31" s="3"/>
      <c r="AA31" s="3"/>
      <c r="AB31" s="5"/>
    </row>
    <row r="32" spans="1:29" s="19" customFormat="1" ht="12" hidden="1" customHeight="1" x14ac:dyDescent="0.2">
      <c r="A32" s="1"/>
      <c r="B32" s="2"/>
      <c r="C32" s="2"/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  <c r="O32" s="2"/>
      <c r="P32" s="2"/>
      <c r="Q32" s="2"/>
      <c r="R32" s="4"/>
      <c r="S32" s="2"/>
      <c r="T32" s="2"/>
      <c r="U32" s="2"/>
      <c r="V32" s="4"/>
      <c r="W32" s="4"/>
      <c r="X32" s="4"/>
      <c r="Y32" s="3"/>
      <c r="Z32" s="3"/>
      <c r="AA32" s="3"/>
      <c r="AB32" s="5"/>
    </row>
    <row r="33" spans="1:28" s="19" customFormat="1" ht="12" hidden="1" customHeight="1" x14ac:dyDescent="0.2">
      <c r="A33" s="1"/>
      <c r="B33" s="2"/>
      <c r="C33" s="2"/>
      <c r="D33" s="2"/>
      <c r="E33" s="3"/>
      <c r="F33" s="3"/>
      <c r="G33" s="3"/>
      <c r="H33" s="3"/>
      <c r="I33" s="3"/>
      <c r="J33" s="3"/>
      <c r="K33" s="3"/>
      <c r="L33" s="3"/>
      <c r="M33" s="3"/>
      <c r="N33" s="2"/>
      <c r="O33" s="2"/>
      <c r="P33" s="2"/>
      <c r="Q33" s="2"/>
      <c r="R33" s="4"/>
      <c r="S33" s="2"/>
      <c r="T33" s="2"/>
      <c r="U33" s="2"/>
      <c r="V33" s="4"/>
      <c r="W33" s="4"/>
      <c r="X33" s="4"/>
      <c r="Y33" s="3"/>
      <c r="Z33" s="3"/>
      <c r="AA33" s="3"/>
      <c r="AB33" s="5"/>
    </row>
    <row r="34" spans="1:28" s="19" customFormat="1" ht="12" hidden="1" customHeight="1" x14ac:dyDescent="0.2">
      <c r="A34" s="1"/>
      <c r="B34" s="2"/>
      <c r="C34" s="2"/>
      <c r="D34" s="2"/>
      <c r="E34" s="3"/>
      <c r="F34" s="3"/>
      <c r="G34" s="3"/>
      <c r="H34" s="3"/>
      <c r="I34" s="3"/>
      <c r="J34" s="3"/>
      <c r="K34" s="3"/>
      <c r="L34" s="3"/>
      <c r="M34" s="3"/>
      <c r="N34" s="2"/>
      <c r="O34" s="2"/>
      <c r="P34" s="2"/>
      <c r="Q34" s="2"/>
      <c r="R34" s="4"/>
      <c r="S34" s="2"/>
      <c r="T34" s="2"/>
      <c r="U34" s="2"/>
      <c r="V34" s="4"/>
      <c r="W34" s="4"/>
      <c r="X34" s="4"/>
      <c r="Y34" s="3"/>
      <c r="Z34" s="3"/>
      <c r="AA34" s="3"/>
      <c r="AB34" s="5"/>
    </row>
    <row r="35" spans="1:28" s="19" customFormat="1" ht="12" hidden="1" customHeight="1" x14ac:dyDescent="0.2">
      <c r="A35" s="1"/>
      <c r="B35" s="2"/>
      <c r="C35" s="2"/>
      <c r="D35" s="2"/>
      <c r="E35" s="3"/>
      <c r="F35" s="3"/>
      <c r="G35" s="3"/>
      <c r="H35" s="3"/>
      <c r="I35" s="3"/>
      <c r="J35" s="3"/>
      <c r="K35" s="3"/>
      <c r="L35" s="3"/>
      <c r="M35" s="3"/>
      <c r="N35" s="2"/>
      <c r="O35" s="2"/>
      <c r="P35" s="2"/>
      <c r="Q35" s="2"/>
      <c r="R35" s="4"/>
      <c r="S35" s="2"/>
      <c r="T35" s="2"/>
      <c r="U35" s="2"/>
      <c r="V35" s="4"/>
      <c r="W35" s="4"/>
      <c r="X35" s="4"/>
      <c r="Y35" s="3"/>
      <c r="Z35" s="3"/>
      <c r="AA35" s="3"/>
      <c r="AB35" s="5"/>
    </row>
    <row r="36" spans="1:28" s="19" customFormat="1" ht="12" hidden="1" customHeight="1" x14ac:dyDescent="0.2">
      <c r="A36" s="1"/>
      <c r="B36" s="2"/>
      <c r="C36" s="2"/>
      <c r="D36" s="2"/>
      <c r="E36" s="3"/>
      <c r="F36" s="3"/>
      <c r="G36" s="3"/>
      <c r="H36" s="3"/>
      <c r="I36" s="3"/>
      <c r="J36" s="3"/>
      <c r="K36" s="3"/>
      <c r="L36" s="3"/>
      <c r="M36" s="3"/>
      <c r="N36" s="2"/>
      <c r="O36" s="2"/>
      <c r="P36" s="2"/>
      <c r="Q36" s="2"/>
      <c r="R36" s="4"/>
      <c r="S36" s="2"/>
      <c r="T36" s="2"/>
      <c r="U36" s="2"/>
      <c r="V36" s="4"/>
      <c r="W36" s="4"/>
      <c r="X36" s="4"/>
      <c r="Y36" s="3"/>
      <c r="Z36" s="3"/>
      <c r="AA36" s="3"/>
      <c r="AB36" s="5"/>
    </row>
    <row r="37" spans="1:28" s="19" customFormat="1" ht="12" hidden="1" customHeight="1" x14ac:dyDescent="0.2">
      <c r="A37" s="1"/>
      <c r="B37" s="2"/>
      <c r="C37" s="2"/>
      <c r="D37" s="2"/>
      <c r="E37" s="3"/>
      <c r="F37" s="3"/>
      <c r="G37" s="3"/>
      <c r="H37" s="3"/>
      <c r="I37" s="3"/>
      <c r="J37" s="3"/>
      <c r="K37" s="3"/>
      <c r="L37" s="3"/>
      <c r="M37" s="3"/>
      <c r="N37" s="2"/>
      <c r="O37" s="2"/>
      <c r="P37" s="2"/>
      <c r="Q37" s="2"/>
      <c r="R37" s="4"/>
      <c r="S37" s="2"/>
      <c r="T37" s="2"/>
      <c r="U37" s="2"/>
      <c r="V37" s="4"/>
      <c r="W37" s="4"/>
      <c r="X37" s="4"/>
      <c r="Y37" s="3"/>
      <c r="Z37" s="3"/>
      <c r="AA37" s="3"/>
      <c r="AB37" s="5"/>
    </row>
    <row r="38" spans="1:28" s="19" customFormat="1" ht="12" hidden="1" customHeight="1" x14ac:dyDescent="0.2">
      <c r="A38" s="1"/>
      <c r="B38" s="2"/>
      <c r="C38" s="2"/>
      <c r="D38" s="2"/>
      <c r="E38" s="3"/>
      <c r="F38" s="3"/>
      <c r="G38" s="3"/>
      <c r="H38" s="3"/>
      <c r="I38" s="3"/>
      <c r="J38" s="3"/>
      <c r="K38" s="3"/>
      <c r="L38" s="3"/>
      <c r="M38" s="3"/>
      <c r="N38" s="2"/>
      <c r="O38" s="2"/>
      <c r="P38" s="2"/>
      <c r="Q38" s="2"/>
      <c r="R38" s="4"/>
      <c r="S38" s="2"/>
      <c r="T38" s="2"/>
      <c r="U38" s="2"/>
      <c r="V38" s="4"/>
      <c r="W38" s="4"/>
      <c r="X38" s="4"/>
      <c r="Y38" s="3"/>
      <c r="Z38" s="3"/>
      <c r="AA38" s="3"/>
      <c r="AB38" s="5"/>
    </row>
    <row r="39" spans="1:28" s="19" customFormat="1" ht="12" hidden="1" customHeight="1" x14ac:dyDescent="0.2">
      <c r="A39" s="1"/>
      <c r="B39" s="2"/>
      <c r="C39" s="2"/>
      <c r="D39" s="2"/>
      <c r="E39" s="3"/>
      <c r="F39" s="3"/>
      <c r="G39" s="3"/>
      <c r="H39" s="3"/>
      <c r="I39" s="3"/>
      <c r="J39" s="3"/>
      <c r="K39" s="3"/>
      <c r="L39" s="3"/>
      <c r="M39" s="3"/>
      <c r="N39" s="2"/>
      <c r="O39" s="2"/>
      <c r="P39" s="2"/>
      <c r="Q39" s="2"/>
      <c r="R39" s="4"/>
      <c r="S39" s="2"/>
      <c r="T39" s="2"/>
      <c r="U39" s="2"/>
      <c r="V39" s="4"/>
      <c r="W39" s="4"/>
      <c r="X39" s="4"/>
      <c r="Y39" s="3"/>
      <c r="Z39" s="3"/>
      <c r="AA39" s="3"/>
      <c r="AB39" s="5"/>
    </row>
    <row r="40" spans="1:28" s="19" customFormat="1" ht="12" hidden="1" customHeight="1" x14ac:dyDescent="0.2">
      <c r="A40" s="1"/>
      <c r="B40" s="2"/>
      <c r="C40" s="2"/>
      <c r="D40" s="2"/>
      <c r="E40" s="3"/>
      <c r="F40" s="3"/>
      <c r="G40" s="3"/>
      <c r="H40" s="3"/>
      <c r="I40" s="3"/>
      <c r="J40" s="3"/>
      <c r="K40" s="3"/>
      <c r="L40" s="3"/>
      <c r="M40" s="3"/>
      <c r="N40" s="2"/>
      <c r="O40" s="2"/>
      <c r="P40" s="2"/>
      <c r="Q40" s="2"/>
      <c r="R40" s="4"/>
      <c r="S40" s="2"/>
      <c r="T40" s="2"/>
      <c r="U40" s="2"/>
      <c r="V40" s="4"/>
      <c r="W40" s="4"/>
      <c r="X40" s="4"/>
      <c r="Y40" s="3"/>
      <c r="Z40" s="3"/>
      <c r="AA40" s="3"/>
      <c r="AB40" s="5"/>
    </row>
    <row r="41" spans="1:28" s="19" customFormat="1" ht="12" hidden="1" customHeight="1" x14ac:dyDescent="0.2">
      <c r="A41" s="1"/>
      <c r="B41" s="2"/>
      <c r="C41" s="2"/>
      <c r="D41" s="2"/>
      <c r="E41" s="3"/>
      <c r="F41" s="3"/>
      <c r="G41" s="3"/>
      <c r="H41" s="3"/>
      <c r="I41" s="3"/>
      <c r="J41" s="3"/>
      <c r="K41" s="3"/>
      <c r="L41" s="3"/>
      <c r="M41" s="3"/>
      <c r="N41" s="2"/>
      <c r="O41" s="2"/>
      <c r="P41" s="2"/>
      <c r="Q41" s="2"/>
      <c r="R41" s="4"/>
      <c r="S41" s="2"/>
      <c r="T41" s="2"/>
      <c r="U41" s="2"/>
      <c r="V41" s="4"/>
      <c r="W41" s="4"/>
      <c r="X41" s="4"/>
      <c r="Y41" s="3"/>
      <c r="Z41" s="3"/>
      <c r="AA41" s="3"/>
      <c r="AB41" s="5"/>
    </row>
    <row r="42" spans="1:28" s="19" customFormat="1" ht="12" hidden="1" customHeight="1" x14ac:dyDescent="0.2">
      <c r="A42" s="1"/>
      <c r="B42" s="2"/>
      <c r="C42" s="2"/>
      <c r="D42" s="2"/>
      <c r="E42" s="3"/>
      <c r="F42" s="3"/>
      <c r="G42" s="3"/>
      <c r="H42" s="3"/>
      <c r="I42" s="3"/>
      <c r="J42" s="3"/>
      <c r="K42" s="3"/>
      <c r="L42" s="3"/>
      <c r="M42" s="3"/>
      <c r="N42" s="2"/>
      <c r="O42" s="2"/>
      <c r="P42" s="2"/>
      <c r="Q42" s="2"/>
      <c r="R42" s="4"/>
      <c r="S42" s="2"/>
      <c r="T42" s="2"/>
      <c r="U42" s="2"/>
      <c r="V42" s="4"/>
      <c r="W42" s="4"/>
      <c r="X42" s="4"/>
      <c r="Y42" s="3"/>
      <c r="Z42" s="3"/>
      <c r="AA42" s="3"/>
      <c r="AB42" s="5"/>
    </row>
    <row r="43" spans="1:28" s="19" customFormat="1" ht="12" hidden="1" customHeight="1" x14ac:dyDescent="0.2">
      <c r="A43" s="1"/>
      <c r="B43" s="2"/>
      <c r="C43" s="2"/>
      <c r="D43" s="2"/>
      <c r="E43" s="3"/>
      <c r="F43" s="3"/>
      <c r="G43" s="3"/>
      <c r="H43" s="3"/>
      <c r="I43" s="3"/>
      <c r="J43" s="3"/>
      <c r="K43" s="3"/>
      <c r="L43" s="3"/>
      <c r="M43" s="3"/>
      <c r="N43" s="2"/>
      <c r="O43" s="2"/>
      <c r="P43" s="2"/>
      <c r="Q43" s="2"/>
      <c r="R43" s="4"/>
      <c r="S43" s="2"/>
      <c r="T43" s="2"/>
      <c r="U43" s="2"/>
      <c r="V43" s="4"/>
      <c r="W43" s="4"/>
      <c r="X43" s="4"/>
      <c r="Y43" s="3"/>
      <c r="Z43" s="3"/>
      <c r="AA43" s="3"/>
      <c r="AB43" s="5"/>
    </row>
    <row r="44" spans="1:28" s="19" customFormat="1" ht="12" hidden="1" customHeight="1" x14ac:dyDescent="0.2">
      <c r="A44" s="1"/>
      <c r="B44" s="2"/>
      <c r="C44" s="2"/>
      <c r="D44" s="2"/>
      <c r="E44" s="3"/>
      <c r="F44" s="3"/>
      <c r="G44" s="3"/>
      <c r="H44" s="3"/>
      <c r="I44" s="3"/>
      <c r="J44" s="3"/>
      <c r="K44" s="3"/>
      <c r="L44" s="3"/>
      <c r="M44" s="3"/>
      <c r="N44" s="2"/>
      <c r="O44" s="2"/>
      <c r="P44" s="2"/>
      <c r="Q44" s="2"/>
      <c r="R44" s="4"/>
      <c r="S44" s="2"/>
      <c r="T44" s="2"/>
      <c r="U44" s="2"/>
      <c r="V44" s="4"/>
      <c r="W44" s="4"/>
      <c r="X44" s="4"/>
      <c r="Y44" s="3"/>
      <c r="Z44" s="3"/>
      <c r="AA44" s="3"/>
      <c r="AB44" s="5"/>
    </row>
    <row r="45" spans="1:28" s="19" customFormat="1" ht="12" hidden="1" customHeight="1" x14ac:dyDescent="0.2">
      <c r="A45" s="1"/>
      <c r="B45" s="2"/>
      <c r="C45" s="2"/>
      <c r="D45" s="2"/>
      <c r="E45" s="3"/>
      <c r="F45" s="3"/>
      <c r="G45" s="3"/>
      <c r="H45" s="3"/>
      <c r="I45" s="3"/>
      <c r="J45" s="3"/>
      <c r="K45" s="3"/>
      <c r="L45" s="3"/>
      <c r="M45" s="3"/>
      <c r="N45" s="2"/>
      <c r="O45" s="2"/>
      <c r="P45" s="2"/>
      <c r="Q45" s="2"/>
      <c r="R45" s="4"/>
      <c r="S45" s="2"/>
      <c r="T45" s="2"/>
      <c r="U45" s="2"/>
      <c r="V45" s="4"/>
      <c r="W45" s="4"/>
      <c r="X45" s="4"/>
      <c r="Y45" s="3"/>
      <c r="Z45" s="3"/>
      <c r="AA45" s="3"/>
      <c r="AB45" s="5"/>
    </row>
    <row r="46" spans="1:28" s="19" customFormat="1" ht="12" hidden="1" customHeight="1" x14ac:dyDescent="0.2">
      <c r="A46" s="1"/>
      <c r="B46" s="2"/>
      <c r="C46" s="2"/>
      <c r="D46" s="2"/>
      <c r="E46" s="3"/>
      <c r="F46" s="3"/>
      <c r="G46" s="3"/>
      <c r="H46" s="3"/>
      <c r="I46" s="3"/>
      <c r="J46" s="3"/>
      <c r="K46" s="3"/>
      <c r="L46" s="3"/>
      <c r="M46" s="3"/>
      <c r="N46" s="2"/>
      <c r="O46" s="2"/>
      <c r="P46" s="2"/>
      <c r="Q46" s="2"/>
      <c r="R46" s="4"/>
      <c r="S46" s="2"/>
      <c r="T46" s="2"/>
      <c r="U46" s="2"/>
      <c r="V46" s="4"/>
      <c r="W46" s="4"/>
      <c r="X46" s="4"/>
      <c r="Y46" s="3"/>
      <c r="Z46" s="3"/>
      <c r="AA46" s="3"/>
      <c r="AB46" s="5"/>
    </row>
    <row r="47" spans="1:28" s="19" customFormat="1" ht="12" hidden="1" customHeight="1" x14ac:dyDescent="0.2">
      <c r="A47" s="1"/>
      <c r="B47" s="2"/>
      <c r="C47" s="2"/>
      <c r="D47" s="2"/>
      <c r="E47" s="3"/>
      <c r="F47" s="3"/>
      <c r="G47" s="3"/>
      <c r="H47" s="3"/>
      <c r="I47" s="3"/>
      <c r="J47" s="3"/>
      <c r="K47" s="3"/>
      <c r="L47" s="3"/>
      <c r="M47" s="3"/>
      <c r="N47" s="2"/>
      <c r="O47" s="2"/>
      <c r="P47" s="2"/>
      <c r="Q47" s="2"/>
      <c r="R47" s="4"/>
      <c r="S47" s="2"/>
      <c r="T47" s="2"/>
      <c r="U47" s="2"/>
      <c r="V47" s="4"/>
      <c r="W47" s="4"/>
      <c r="X47" s="4"/>
      <c r="Y47" s="3"/>
      <c r="Z47" s="3"/>
      <c r="AA47" s="3"/>
      <c r="AB47" s="5"/>
    </row>
    <row r="48" spans="1:28" s="19" customFormat="1" ht="12" hidden="1" customHeight="1" x14ac:dyDescent="0.2">
      <c r="A48" s="1"/>
      <c r="B48" s="2"/>
      <c r="C48" s="2"/>
      <c r="D48" s="2"/>
      <c r="E48" s="3"/>
      <c r="F48" s="3"/>
      <c r="G48" s="3"/>
      <c r="H48" s="3"/>
      <c r="I48" s="3"/>
      <c r="J48" s="3"/>
      <c r="K48" s="3"/>
      <c r="L48" s="3"/>
      <c r="M48" s="3"/>
      <c r="N48" s="2"/>
      <c r="O48" s="2"/>
      <c r="P48" s="2"/>
      <c r="Q48" s="2"/>
      <c r="R48" s="4"/>
      <c r="S48" s="2"/>
      <c r="T48" s="2"/>
      <c r="U48" s="2"/>
      <c r="V48" s="4"/>
      <c r="W48" s="4"/>
      <c r="X48" s="4"/>
      <c r="Y48" s="3"/>
      <c r="Z48" s="3"/>
      <c r="AA48" s="3"/>
      <c r="AB48" s="5" t="e">
        <f t="shared" ref="AB48:AB66" si="1">+Z48/Y48</f>
        <v>#DIV/0!</v>
      </c>
    </row>
    <row r="49" spans="1:28" s="19" customFormat="1" ht="12" hidden="1" customHeight="1" x14ac:dyDescent="0.2">
      <c r="A49" s="1"/>
      <c r="B49" s="2"/>
      <c r="C49" s="2"/>
      <c r="D49" s="2"/>
      <c r="E49" s="3"/>
      <c r="F49" s="3"/>
      <c r="G49" s="3"/>
      <c r="H49" s="3"/>
      <c r="I49" s="3"/>
      <c r="J49" s="3"/>
      <c r="K49" s="3"/>
      <c r="L49" s="3"/>
      <c r="M49" s="3"/>
      <c r="N49" s="2"/>
      <c r="O49" s="2"/>
      <c r="P49" s="2"/>
      <c r="Q49" s="2"/>
      <c r="R49" s="4"/>
      <c r="S49" s="2"/>
      <c r="T49" s="2"/>
      <c r="U49" s="2"/>
      <c r="V49" s="4"/>
      <c r="W49" s="4"/>
      <c r="X49" s="4"/>
      <c r="Y49" s="3"/>
      <c r="Z49" s="3"/>
      <c r="AA49" s="3"/>
      <c r="AB49" s="5" t="e">
        <f t="shared" si="1"/>
        <v>#DIV/0!</v>
      </c>
    </row>
    <row r="50" spans="1:28" s="19" customFormat="1" ht="12" hidden="1" customHeight="1" x14ac:dyDescent="0.2">
      <c r="A50" s="1"/>
      <c r="B50" s="2"/>
      <c r="C50" s="2"/>
      <c r="D50" s="2"/>
      <c r="E50" s="3"/>
      <c r="F50" s="3"/>
      <c r="G50" s="3"/>
      <c r="H50" s="3"/>
      <c r="I50" s="3"/>
      <c r="J50" s="3"/>
      <c r="K50" s="3"/>
      <c r="L50" s="3"/>
      <c r="M50" s="3"/>
      <c r="N50" s="2"/>
      <c r="O50" s="2"/>
      <c r="P50" s="2"/>
      <c r="Q50" s="2"/>
      <c r="R50" s="4"/>
      <c r="S50" s="2"/>
      <c r="T50" s="2"/>
      <c r="U50" s="2"/>
      <c r="V50" s="4"/>
      <c r="W50" s="4"/>
      <c r="X50" s="4"/>
      <c r="Y50" s="3"/>
      <c r="Z50" s="3"/>
      <c r="AA50" s="3"/>
      <c r="AB50" s="5" t="e">
        <f t="shared" si="1"/>
        <v>#DIV/0!</v>
      </c>
    </row>
    <row r="51" spans="1:28" s="19" customFormat="1" ht="12" hidden="1" customHeight="1" x14ac:dyDescent="0.2">
      <c r="A51" s="1"/>
      <c r="B51" s="2"/>
      <c r="C51" s="2"/>
      <c r="D51" s="2"/>
      <c r="E51" s="3"/>
      <c r="F51" s="3"/>
      <c r="G51" s="3"/>
      <c r="H51" s="3"/>
      <c r="I51" s="3"/>
      <c r="J51" s="3"/>
      <c r="K51" s="3"/>
      <c r="L51" s="3"/>
      <c r="M51" s="3"/>
      <c r="N51" s="2"/>
      <c r="O51" s="2"/>
      <c r="P51" s="2"/>
      <c r="Q51" s="2"/>
      <c r="R51" s="4"/>
      <c r="S51" s="2"/>
      <c r="T51" s="2"/>
      <c r="U51" s="2"/>
      <c r="V51" s="4"/>
      <c r="W51" s="4"/>
      <c r="X51" s="4"/>
      <c r="Y51" s="3"/>
      <c r="Z51" s="3"/>
      <c r="AA51" s="3"/>
      <c r="AB51" s="5" t="e">
        <f t="shared" si="1"/>
        <v>#DIV/0!</v>
      </c>
    </row>
    <row r="52" spans="1:28" s="19" customFormat="1" ht="12" hidden="1" customHeight="1" x14ac:dyDescent="0.2">
      <c r="A52" s="1"/>
      <c r="B52" s="2"/>
      <c r="C52" s="2"/>
      <c r="D52" s="2"/>
      <c r="E52" s="3"/>
      <c r="F52" s="3"/>
      <c r="G52" s="3"/>
      <c r="H52" s="3"/>
      <c r="I52" s="3"/>
      <c r="J52" s="3"/>
      <c r="K52" s="3"/>
      <c r="L52" s="3"/>
      <c r="M52" s="3"/>
      <c r="N52" s="2"/>
      <c r="O52" s="2"/>
      <c r="P52" s="2"/>
      <c r="Q52" s="2"/>
      <c r="R52" s="4"/>
      <c r="S52" s="2"/>
      <c r="T52" s="2"/>
      <c r="U52" s="2"/>
      <c r="V52" s="4"/>
      <c r="W52" s="4"/>
      <c r="X52" s="4"/>
      <c r="Y52" s="3"/>
      <c r="Z52" s="3"/>
      <c r="AA52" s="3"/>
      <c r="AB52" s="5" t="e">
        <f t="shared" si="1"/>
        <v>#DIV/0!</v>
      </c>
    </row>
    <row r="53" spans="1:28" s="19" customFormat="1" ht="12" hidden="1" customHeight="1" x14ac:dyDescent="0.2">
      <c r="A53" s="1"/>
      <c r="B53" s="2"/>
      <c r="C53" s="2"/>
      <c r="D53" s="2"/>
      <c r="E53" s="3"/>
      <c r="F53" s="3"/>
      <c r="G53" s="3"/>
      <c r="H53" s="3"/>
      <c r="I53" s="3"/>
      <c r="J53" s="3"/>
      <c r="K53" s="3"/>
      <c r="L53" s="3"/>
      <c r="M53" s="3"/>
      <c r="N53" s="2"/>
      <c r="O53" s="2"/>
      <c r="P53" s="2"/>
      <c r="Q53" s="2"/>
      <c r="R53" s="4"/>
      <c r="S53" s="2"/>
      <c r="T53" s="2"/>
      <c r="U53" s="2"/>
      <c r="V53" s="4"/>
      <c r="W53" s="4"/>
      <c r="X53" s="4"/>
      <c r="Y53" s="3"/>
      <c r="Z53" s="3"/>
      <c r="AA53" s="3"/>
      <c r="AB53" s="5" t="e">
        <f t="shared" si="1"/>
        <v>#DIV/0!</v>
      </c>
    </row>
    <row r="54" spans="1:28" s="19" customFormat="1" ht="12" hidden="1" customHeight="1" x14ac:dyDescent="0.2">
      <c r="A54" s="1"/>
      <c r="B54" s="2"/>
      <c r="C54" s="2"/>
      <c r="D54" s="2"/>
      <c r="E54" s="3"/>
      <c r="F54" s="3"/>
      <c r="G54" s="3"/>
      <c r="H54" s="3"/>
      <c r="I54" s="3"/>
      <c r="J54" s="3"/>
      <c r="K54" s="3"/>
      <c r="L54" s="3"/>
      <c r="M54" s="3"/>
      <c r="N54" s="2"/>
      <c r="O54" s="2"/>
      <c r="P54" s="2"/>
      <c r="Q54" s="2"/>
      <c r="R54" s="4"/>
      <c r="S54" s="2"/>
      <c r="T54" s="2"/>
      <c r="U54" s="2"/>
      <c r="V54" s="4"/>
      <c r="W54" s="4"/>
      <c r="X54" s="4"/>
      <c r="Y54" s="3"/>
      <c r="Z54" s="3"/>
      <c r="AA54" s="3"/>
      <c r="AB54" s="5" t="e">
        <f t="shared" si="1"/>
        <v>#DIV/0!</v>
      </c>
    </row>
    <row r="55" spans="1:28" s="19" customFormat="1" ht="12" hidden="1" customHeight="1" x14ac:dyDescent="0.2">
      <c r="A55" s="1"/>
      <c r="B55" s="2"/>
      <c r="C55" s="2"/>
      <c r="D55" s="2"/>
      <c r="E55" s="3"/>
      <c r="F55" s="3"/>
      <c r="G55" s="3"/>
      <c r="H55" s="3"/>
      <c r="I55" s="3"/>
      <c r="J55" s="3"/>
      <c r="K55" s="3"/>
      <c r="L55" s="3"/>
      <c r="M55" s="3"/>
      <c r="N55" s="2"/>
      <c r="O55" s="2"/>
      <c r="P55" s="2"/>
      <c r="Q55" s="2"/>
      <c r="R55" s="4"/>
      <c r="S55" s="2"/>
      <c r="T55" s="2"/>
      <c r="U55" s="2"/>
      <c r="V55" s="4"/>
      <c r="W55" s="4"/>
      <c r="X55" s="4"/>
      <c r="Y55" s="3"/>
      <c r="Z55" s="3"/>
      <c r="AA55" s="3"/>
      <c r="AB55" s="5" t="e">
        <f t="shared" si="1"/>
        <v>#DIV/0!</v>
      </c>
    </row>
    <row r="56" spans="1:28" s="19" customFormat="1" ht="12" hidden="1" customHeight="1" x14ac:dyDescent="0.2">
      <c r="A56" s="1"/>
      <c r="B56" s="2"/>
      <c r="C56" s="2"/>
      <c r="D56" s="2"/>
      <c r="E56" s="3"/>
      <c r="F56" s="3"/>
      <c r="G56" s="3"/>
      <c r="H56" s="3"/>
      <c r="I56" s="3"/>
      <c r="J56" s="3"/>
      <c r="K56" s="3"/>
      <c r="L56" s="3"/>
      <c r="M56" s="3"/>
      <c r="N56" s="2"/>
      <c r="O56" s="2"/>
      <c r="P56" s="2"/>
      <c r="Q56" s="2"/>
      <c r="R56" s="4"/>
      <c r="S56" s="2"/>
      <c r="T56" s="2"/>
      <c r="U56" s="2"/>
      <c r="V56" s="4"/>
      <c r="W56" s="4"/>
      <c r="X56" s="4"/>
      <c r="Y56" s="3"/>
      <c r="Z56" s="3"/>
      <c r="AA56" s="3"/>
      <c r="AB56" s="5" t="e">
        <f t="shared" si="1"/>
        <v>#DIV/0!</v>
      </c>
    </row>
    <row r="57" spans="1:28" s="19" customFormat="1" ht="12" hidden="1" customHeight="1" x14ac:dyDescent="0.2">
      <c r="A57" s="1"/>
      <c r="B57" s="2"/>
      <c r="C57" s="2"/>
      <c r="D57" s="2"/>
      <c r="E57" s="3"/>
      <c r="F57" s="3"/>
      <c r="G57" s="3"/>
      <c r="H57" s="3"/>
      <c r="I57" s="3"/>
      <c r="J57" s="3"/>
      <c r="K57" s="3"/>
      <c r="L57" s="3"/>
      <c r="M57" s="3"/>
      <c r="N57" s="2"/>
      <c r="O57" s="2"/>
      <c r="P57" s="2"/>
      <c r="Q57" s="2"/>
      <c r="R57" s="4"/>
      <c r="S57" s="2"/>
      <c r="T57" s="2"/>
      <c r="U57" s="2"/>
      <c r="V57" s="4"/>
      <c r="W57" s="4"/>
      <c r="X57" s="4"/>
      <c r="Y57" s="3"/>
      <c r="Z57" s="3"/>
      <c r="AA57" s="3"/>
      <c r="AB57" s="5" t="e">
        <f t="shared" si="1"/>
        <v>#DIV/0!</v>
      </c>
    </row>
    <row r="58" spans="1:28" s="19" customFormat="1" ht="12" hidden="1" customHeight="1" x14ac:dyDescent="0.2">
      <c r="A58" s="1"/>
      <c r="B58" s="2"/>
      <c r="C58" s="2"/>
      <c r="D58" s="2"/>
      <c r="E58" s="3"/>
      <c r="F58" s="3"/>
      <c r="G58" s="3"/>
      <c r="H58" s="3"/>
      <c r="I58" s="3"/>
      <c r="J58" s="3"/>
      <c r="K58" s="3"/>
      <c r="L58" s="3"/>
      <c r="M58" s="3"/>
      <c r="N58" s="2"/>
      <c r="O58" s="2"/>
      <c r="P58" s="2"/>
      <c r="Q58" s="2"/>
      <c r="R58" s="4"/>
      <c r="S58" s="2"/>
      <c r="T58" s="2"/>
      <c r="U58" s="2"/>
      <c r="V58" s="4"/>
      <c r="W58" s="4"/>
      <c r="X58" s="4"/>
      <c r="Y58" s="3"/>
      <c r="Z58" s="3"/>
      <c r="AA58" s="3"/>
      <c r="AB58" s="5" t="e">
        <f t="shared" si="1"/>
        <v>#DIV/0!</v>
      </c>
    </row>
    <row r="59" spans="1:28" s="19" customFormat="1" ht="12" hidden="1" customHeight="1" x14ac:dyDescent="0.2">
      <c r="A59" s="1"/>
      <c r="B59" s="2"/>
      <c r="C59" s="2"/>
      <c r="D59" s="2"/>
      <c r="E59" s="3"/>
      <c r="F59" s="3"/>
      <c r="G59" s="3"/>
      <c r="H59" s="3"/>
      <c r="I59" s="3"/>
      <c r="J59" s="3"/>
      <c r="K59" s="3"/>
      <c r="L59" s="3"/>
      <c r="M59" s="3"/>
      <c r="N59" s="2"/>
      <c r="O59" s="2"/>
      <c r="P59" s="2"/>
      <c r="Q59" s="2"/>
      <c r="R59" s="4"/>
      <c r="S59" s="2"/>
      <c r="T59" s="2"/>
      <c r="U59" s="2"/>
      <c r="V59" s="4"/>
      <c r="W59" s="4"/>
      <c r="X59" s="4"/>
      <c r="Y59" s="3"/>
      <c r="Z59" s="3"/>
      <c r="AA59" s="3"/>
      <c r="AB59" s="5" t="e">
        <f t="shared" si="1"/>
        <v>#DIV/0!</v>
      </c>
    </row>
    <row r="60" spans="1:28" s="19" customFormat="1" ht="12" hidden="1" customHeight="1" x14ac:dyDescent="0.2">
      <c r="A60" s="1"/>
      <c r="B60" s="2"/>
      <c r="C60" s="2"/>
      <c r="D60" s="2"/>
      <c r="E60" s="3"/>
      <c r="F60" s="3"/>
      <c r="G60" s="3"/>
      <c r="H60" s="3"/>
      <c r="I60" s="3"/>
      <c r="J60" s="3"/>
      <c r="K60" s="3"/>
      <c r="L60" s="3"/>
      <c r="M60" s="3"/>
      <c r="N60" s="2"/>
      <c r="O60" s="2"/>
      <c r="P60" s="2"/>
      <c r="Q60" s="2"/>
      <c r="R60" s="4"/>
      <c r="S60" s="2"/>
      <c r="T60" s="2"/>
      <c r="U60" s="2"/>
      <c r="V60" s="4"/>
      <c r="W60" s="4"/>
      <c r="X60" s="4"/>
      <c r="Y60" s="3"/>
      <c r="Z60" s="3"/>
      <c r="AA60" s="3"/>
      <c r="AB60" s="5" t="e">
        <f t="shared" si="1"/>
        <v>#DIV/0!</v>
      </c>
    </row>
    <row r="61" spans="1:28" s="19" customFormat="1" ht="12" hidden="1" customHeight="1" x14ac:dyDescent="0.2">
      <c r="A61" s="1"/>
      <c r="B61" s="2"/>
      <c r="C61" s="2"/>
      <c r="D61" s="2"/>
      <c r="E61" s="3"/>
      <c r="F61" s="3"/>
      <c r="G61" s="3"/>
      <c r="H61" s="3"/>
      <c r="I61" s="3"/>
      <c r="J61" s="3"/>
      <c r="K61" s="3"/>
      <c r="L61" s="3"/>
      <c r="M61" s="3"/>
      <c r="N61" s="2"/>
      <c r="O61" s="2"/>
      <c r="P61" s="2"/>
      <c r="Q61" s="2"/>
      <c r="R61" s="4"/>
      <c r="S61" s="2"/>
      <c r="T61" s="2"/>
      <c r="U61" s="2"/>
      <c r="V61" s="4"/>
      <c r="W61" s="4"/>
      <c r="X61" s="4"/>
      <c r="Y61" s="3"/>
      <c r="Z61" s="3"/>
      <c r="AA61" s="3"/>
      <c r="AB61" s="5" t="e">
        <f t="shared" si="1"/>
        <v>#DIV/0!</v>
      </c>
    </row>
    <row r="62" spans="1:28" s="19" customFormat="1" ht="12" hidden="1" customHeight="1" x14ac:dyDescent="0.2">
      <c r="A62" s="1"/>
      <c r="B62" s="2"/>
      <c r="C62" s="2"/>
      <c r="D62" s="2"/>
      <c r="E62" s="3"/>
      <c r="F62" s="3"/>
      <c r="G62" s="3"/>
      <c r="H62" s="3"/>
      <c r="I62" s="3"/>
      <c r="J62" s="3"/>
      <c r="K62" s="3"/>
      <c r="L62" s="3"/>
      <c r="M62" s="3"/>
      <c r="N62" s="2"/>
      <c r="O62" s="2"/>
      <c r="P62" s="2"/>
      <c r="Q62" s="2"/>
      <c r="R62" s="4"/>
      <c r="S62" s="2"/>
      <c r="T62" s="2"/>
      <c r="U62" s="2"/>
      <c r="V62" s="4"/>
      <c r="W62" s="4"/>
      <c r="X62" s="4"/>
      <c r="Y62" s="3"/>
      <c r="Z62" s="3"/>
      <c r="AA62" s="3"/>
      <c r="AB62" s="5" t="e">
        <f t="shared" si="1"/>
        <v>#DIV/0!</v>
      </c>
    </row>
    <row r="63" spans="1:28" s="19" customFormat="1" ht="12" hidden="1" customHeight="1" x14ac:dyDescent="0.2">
      <c r="A63" s="1"/>
      <c r="B63" s="2"/>
      <c r="C63" s="2"/>
      <c r="D63" s="2"/>
      <c r="E63" s="3"/>
      <c r="F63" s="3"/>
      <c r="G63" s="3"/>
      <c r="H63" s="3"/>
      <c r="I63" s="3"/>
      <c r="J63" s="3"/>
      <c r="K63" s="3"/>
      <c r="L63" s="3"/>
      <c r="M63" s="3"/>
      <c r="N63" s="2"/>
      <c r="O63" s="2"/>
      <c r="P63" s="2"/>
      <c r="Q63" s="2"/>
      <c r="R63" s="4"/>
      <c r="S63" s="2"/>
      <c r="T63" s="2"/>
      <c r="U63" s="2"/>
      <c r="V63" s="4"/>
      <c r="W63" s="4"/>
      <c r="X63" s="4"/>
      <c r="Y63" s="3"/>
      <c r="Z63" s="3"/>
      <c r="AA63" s="3"/>
      <c r="AB63" s="5" t="e">
        <f t="shared" si="1"/>
        <v>#DIV/0!</v>
      </c>
    </row>
    <row r="64" spans="1:28" s="19" customFormat="1" ht="12" hidden="1" customHeight="1" x14ac:dyDescent="0.2">
      <c r="A64" s="1"/>
      <c r="B64" s="2"/>
      <c r="C64" s="2"/>
      <c r="D64" s="2"/>
      <c r="E64" s="3"/>
      <c r="F64" s="3"/>
      <c r="G64" s="3"/>
      <c r="H64" s="3"/>
      <c r="I64" s="3"/>
      <c r="J64" s="3"/>
      <c r="K64" s="3"/>
      <c r="L64" s="3"/>
      <c r="M64" s="3"/>
      <c r="N64" s="2"/>
      <c r="O64" s="2"/>
      <c r="P64" s="2"/>
      <c r="Q64" s="2"/>
      <c r="R64" s="4"/>
      <c r="S64" s="2"/>
      <c r="T64" s="2"/>
      <c r="U64" s="2"/>
      <c r="V64" s="4"/>
      <c r="W64" s="4"/>
      <c r="X64" s="4"/>
      <c r="Y64" s="3"/>
      <c r="Z64" s="3"/>
      <c r="AA64" s="3"/>
      <c r="AB64" s="5" t="e">
        <f t="shared" si="1"/>
        <v>#DIV/0!</v>
      </c>
    </row>
    <row r="65" spans="1:28" s="19" customFormat="1" ht="12" hidden="1" customHeight="1" x14ac:dyDescent="0.2">
      <c r="A65" s="1"/>
      <c r="B65" s="2"/>
      <c r="C65" s="2"/>
      <c r="D65" s="2"/>
      <c r="E65" s="3"/>
      <c r="F65" s="3"/>
      <c r="G65" s="3"/>
      <c r="H65" s="3"/>
      <c r="I65" s="3"/>
      <c r="J65" s="3"/>
      <c r="K65" s="3"/>
      <c r="L65" s="3"/>
      <c r="M65" s="3"/>
      <c r="N65" s="2"/>
      <c r="O65" s="2"/>
      <c r="P65" s="2"/>
      <c r="Q65" s="2"/>
      <c r="R65" s="4"/>
      <c r="S65" s="2"/>
      <c r="T65" s="2"/>
      <c r="U65" s="2"/>
      <c r="V65" s="4"/>
      <c r="W65" s="4"/>
      <c r="X65" s="4"/>
      <c r="Y65" s="3"/>
      <c r="Z65" s="3"/>
      <c r="AA65" s="3"/>
      <c r="AB65" s="5" t="e">
        <f t="shared" si="1"/>
        <v>#DIV/0!</v>
      </c>
    </row>
    <row r="66" spans="1:28" s="19" customFormat="1" ht="12" hidden="1" customHeight="1" x14ac:dyDescent="0.2">
      <c r="A66" s="1"/>
      <c r="B66" s="2"/>
      <c r="C66" s="2"/>
      <c r="D66" s="2"/>
      <c r="E66" s="3"/>
      <c r="F66" s="3"/>
      <c r="G66" s="3"/>
      <c r="H66" s="3"/>
      <c r="I66" s="3"/>
      <c r="J66" s="3"/>
      <c r="K66" s="3"/>
      <c r="L66" s="3"/>
      <c r="M66" s="3"/>
      <c r="N66" s="2"/>
      <c r="O66" s="2"/>
      <c r="P66" s="2"/>
      <c r="Q66" s="2"/>
      <c r="R66" s="4"/>
      <c r="S66" s="2"/>
      <c r="T66" s="2"/>
      <c r="U66" s="2"/>
      <c r="V66" s="4"/>
      <c r="W66" s="4"/>
      <c r="X66" s="4"/>
      <c r="Y66" s="3"/>
      <c r="Z66" s="3"/>
      <c r="AA66" s="3"/>
      <c r="AB66" s="5" t="e">
        <f t="shared" si="1"/>
        <v>#DIV/0!</v>
      </c>
    </row>
    <row r="67" spans="1:28" s="19" customFormat="1" ht="12" hidden="1" customHeight="1" x14ac:dyDescent="0.2">
      <c r="A67" s="1"/>
      <c r="B67" s="2"/>
      <c r="C67" s="2"/>
      <c r="D67" s="2"/>
      <c r="E67" s="3"/>
      <c r="F67" s="3"/>
      <c r="G67" s="3"/>
      <c r="H67" s="3"/>
      <c r="I67" s="3"/>
      <c r="J67" s="3"/>
      <c r="K67" s="3"/>
      <c r="L67" s="3"/>
      <c r="M67" s="3"/>
      <c r="N67" s="2"/>
      <c r="O67" s="2"/>
      <c r="P67" s="2"/>
      <c r="Q67" s="2"/>
      <c r="R67" s="4"/>
      <c r="S67" s="2"/>
      <c r="T67" s="2"/>
      <c r="U67" s="2"/>
      <c r="V67" s="4"/>
      <c r="W67" s="4"/>
      <c r="X67" s="4"/>
      <c r="Y67" s="3"/>
      <c r="Z67" s="3"/>
      <c r="AA67" s="3"/>
      <c r="AB67" s="5" t="e">
        <f t="shared" ref="AB67:AB130" si="2">+Z67/Y67</f>
        <v>#DIV/0!</v>
      </c>
    </row>
    <row r="68" spans="1:28" s="19" customFormat="1" ht="12" hidden="1" customHeight="1" x14ac:dyDescent="0.2">
      <c r="A68" s="1"/>
      <c r="B68" s="2"/>
      <c r="C68" s="2"/>
      <c r="D68" s="2"/>
      <c r="E68" s="3"/>
      <c r="F68" s="3"/>
      <c r="G68" s="3"/>
      <c r="H68" s="3"/>
      <c r="I68" s="3"/>
      <c r="J68" s="3"/>
      <c r="K68" s="3"/>
      <c r="L68" s="3"/>
      <c r="M68" s="3"/>
      <c r="N68" s="2"/>
      <c r="O68" s="2"/>
      <c r="P68" s="2"/>
      <c r="Q68" s="2"/>
      <c r="R68" s="4"/>
      <c r="S68" s="2"/>
      <c r="T68" s="2"/>
      <c r="U68" s="2"/>
      <c r="V68" s="4"/>
      <c r="W68" s="4"/>
      <c r="X68" s="4"/>
      <c r="Y68" s="3"/>
      <c r="Z68" s="3"/>
      <c r="AA68" s="3"/>
      <c r="AB68" s="5" t="e">
        <f t="shared" si="2"/>
        <v>#DIV/0!</v>
      </c>
    </row>
    <row r="69" spans="1:28" s="19" customFormat="1" ht="12" hidden="1" customHeight="1" x14ac:dyDescent="0.2">
      <c r="A69" s="1"/>
      <c r="B69" s="2"/>
      <c r="C69" s="2"/>
      <c r="D69" s="2"/>
      <c r="E69" s="3"/>
      <c r="F69" s="3"/>
      <c r="G69" s="3"/>
      <c r="H69" s="3"/>
      <c r="I69" s="3"/>
      <c r="J69" s="3"/>
      <c r="K69" s="3"/>
      <c r="L69" s="3"/>
      <c r="M69" s="3"/>
      <c r="N69" s="2"/>
      <c r="O69" s="2"/>
      <c r="P69" s="2"/>
      <c r="Q69" s="2"/>
      <c r="R69" s="4"/>
      <c r="S69" s="2"/>
      <c r="T69" s="2"/>
      <c r="U69" s="2"/>
      <c r="V69" s="4"/>
      <c r="W69" s="4"/>
      <c r="X69" s="4"/>
      <c r="Y69" s="3"/>
      <c r="Z69" s="3"/>
      <c r="AA69" s="3"/>
      <c r="AB69" s="5" t="e">
        <f t="shared" si="2"/>
        <v>#DIV/0!</v>
      </c>
    </row>
    <row r="70" spans="1:28" s="19" customFormat="1" ht="12" hidden="1" customHeight="1" x14ac:dyDescent="0.2">
      <c r="A70" s="1"/>
      <c r="B70" s="2"/>
      <c r="C70" s="2"/>
      <c r="D70" s="2"/>
      <c r="E70" s="3"/>
      <c r="F70" s="3"/>
      <c r="G70" s="3"/>
      <c r="H70" s="3"/>
      <c r="I70" s="3"/>
      <c r="J70" s="3"/>
      <c r="K70" s="3"/>
      <c r="L70" s="3"/>
      <c r="M70" s="3"/>
      <c r="N70" s="2"/>
      <c r="O70" s="2"/>
      <c r="P70" s="2"/>
      <c r="Q70" s="2"/>
      <c r="R70" s="4"/>
      <c r="S70" s="2"/>
      <c r="T70" s="2"/>
      <c r="U70" s="2"/>
      <c r="V70" s="4"/>
      <c r="W70" s="4"/>
      <c r="X70" s="4"/>
      <c r="Y70" s="3"/>
      <c r="Z70" s="3"/>
      <c r="AA70" s="3"/>
      <c r="AB70" s="5" t="e">
        <f t="shared" si="2"/>
        <v>#DIV/0!</v>
      </c>
    </row>
    <row r="71" spans="1:28" s="19" customFormat="1" ht="12" hidden="1" customHeight="1" x14ac:dyDescent="0.2">
      <c r="A71" s="1"/>
      <c r="B71" s="2"/>
      <c r="C71" s="2"/>
      <c r="D71" s="2"/>
      <c r="E71" s="3"/>
      <c r="F71" s="3"/>
      <c r="G71" s="3"/>
      <c r="H71" s="3"/>
      <c r="I71" s="3"/>
      <c r="J71" s="3"/>
      <c r="K71" s="3"/>
      <c r="L71" s="3"/>
      <c r="M71" s="3"/>
      <c r="N71" s="2"/>
      <c r="O71" s="2"/>
      <c r="P71" s="2"/>
      <c r="Q71" s="2"/>
      <c r="R71" s="4"/>
      <c r="S71" s="2"/>
      <c r="T71" s="2"/>
      <c r="U71" s="2"/>
      <c r="V71" s="4"/>
      <c r="W71" s="4"/>
      <c r="X71" s="4"/>
      <c r="Y71" s="3"/>
      <c r="Z71" s="3"/>
      <c r="AA71" s="3"/>
      <c r="AB71" s="5" t="e">
        <f t="shared" si="2"/>
        <v>#DIV/0!</v>
      </c>
    </row>
    <row r="72" spans="1:28" s="19" customFormat="1" ht="12" hidden="1" customHeight="1" x14ac:dyDescent="0.2">
      <c r="A72" s="1"/>
      <c r="B72" s="2"/>
      <c r="C72" s="2"/>
      <c r="D72" s="2"/>
      <c r="E72" s="3"/>
      <c r="F72" s="3"/>
      <c r="G72" s="3"/>
      <c r="H72" s="3"/>
      <c r="I72" s="3"/>
      <c r="J72" s="3"/>
      <c r="K72" s="3"/>
      <c r="L72" s="3"/>
      <c r="M72" s="3"/>
      <c r="N72" s="2"/>
      <c r="O72" s="2"/>
      <c r="P72" s="2"/>
      <c r="Q72" s="2"/>
      <c r="R72" s="4"/>
      <c r="S72" s="2"/>
      <c r="T72" s="2"/>
      <c r="U72" s="2"/>
      <c r="V72" s="4"/>
      <c r="W72" s="4"/>
      <c r="X72" s="4"/>
      <c r="Y72" s="3"/>
      <c r="Z72" s="3"/>
      <c r="AA72" s="3"/>
      <c r="AB72" s="5" t="e">
        <f t="shared" si="2"/>
        <v>#DIV/0!</v>
      </c>
    </row>
    <row r="73" spans="1:28" s="19" customFormat="1" ht="12" hidden="1" customHeight="1" x14ac:dyDescent="0.2">
      <c r="A73" s="1"/>
      <c r="B73" s="2"/>
      <c r="C73" s="2"/>
      <c r="D73" s="2"/>
      <c r="E73" s="3"/>
      <c r="F73" s="3"/>
      <c r="G73" s="3"/>
      <c r="H73" s="3"/>
      <c r="I73" s="3"/>
      <c r="J73" s="3"/>
      <c r="K73" s="3"/>
      <c r="L73" s="3"/>
      <c r="M73" s="3"/>
      <c r="N73" s="2"/>
      <c r="O73" s="2"/>
      <c r="P73" s="2"/>
      <c r="Q73" s="2"/>
      <c r="R73" s="4"/>
      <c r="S73" s="2"/>
      <c r="T73" s="2"/>
      <c r="U73" s="2"/>
      <c r="V73" s="4"/>
      <c r="W73" s="4"/>
      <c r="X73" s="4"/>
      <c r="Y73" s="3"/>
      <c r="Z73" s="3"/>
      <c r="AA73" s="3"/>
      <c r="AB73" s="5" t="e">
        <f t="shared" si="2"/>
        <v>#DIV/0!</v>
      </c>
    </row>
    <row r="74" spans="1:28" s="19" customFormat="1" ht="12" hidden="1" customHeight="1" x14ac:dyDescent="0.2">
      <c r="A74" s="1"/>
      <c r="B74" s="2"/>
      <c r="C74" s="2"/>
      <c r="D74" s="2"/>
      <c r="E74" s="3"/>
      <c r="F74" s="3"/>
      <c r="G74" s="3"/>
      <c r="H74" s="3"/>
      <c r="I74" s="3"/>
      <c r="J74" s="3"/>
      <c r="K74" s="3"/>
      <c r="L74" s="3"/>
      <c r="M74" s="3"/>
      <c r="N74" s="2"/>
      <c r="O74" s="2"/>
      <c r="P74" s="2"/>
      <c r="Q74" s="2"/>
      <c r="R74" s="4"/>
      <c r="S74" s="2"/>
      <c r="T74" s="2"/>
      <c r="U74" s="2"/>
      <c r="V74" s="4"/>
      <c r="W74" s="4"/>
      <c r="X74" s="4"/>
      <c r="Y74" s="3"/>
      <c r="Z74" s="3"/>
      <c r="AA74" s="3"/>
      <c r="AB74" s="5" t="e">
        <f t="shared" si="2"/>
        <v>#DIV/0!</v>
      </c>
    </row>
    <row r="75" spans="1:28" s="19" customFormat="1" ht="12" hidden="1" customHeight="1" x14ac:dyDescent="0.2">
      <c r="A75" s="1"/>
      <c r="B75" s="2"/>
      <c r="C75" s="2"/>
      <c r="D75" s="2"/>
      <c r="E75" s="3"/>
      <c r="F75" s="3"/>
      <c r="G75" s="3"/>
      <c r="H75" s="3"/>
      <c r="I75" s="3"/>
      <c r="J75" s="3"/>
      <c r="K75" s="3"/>
      <c r="L75" s="3"/>
      <c r="M75" s="3"/>
      <c r="N75" s="2"/>
      <c r="O75" s="2"/>
      <c r="P75" s="2"/>
      <c r="Q75" s="2"/>
      <c r="R75" s="4"/>
      <c r="S75" s="2"/>
      <c r="T75" s="2"/>
      <c r="U75" s="2"/>
      <c r="V75" s="4"/>
      <c r="W75" s="4"/>
      <c r="X75" s="4"/>
      <c r="Y75" s="3"/>
      <c r="Z75" s="3"/>
      <c r="AA75" s="3"/>
      <c r="AB75" s="5" t="e">
        <f t="shared" si="2"/>
        <v>#DIV/0!</v>
      </c>
    </row>
    <row r="76" spans="1:28" s="19" customFormat="1" ht="12" hidden="1" customHeight="1" x14ac:dyDescent="0.2">
      <c r="A76" s="1"/>
      <c r="B76" s="2"/>
      <c r="C76" s="2"/>
      <c r="D76" s="2"/>
      <c r="E76" s="3"/>
      <c r="F76" s="3"/>
      <c r="G76" s="3"/>
      <c r="H76" s="3"/>
      <c r="I76" s="3"/>
      <c r="J76" s="3"/>
      <c r="K76" s="3"/>
      <c r="L76" s="3"/>
      <c r="M76" s="3"/>
      <c r="N76" s="2"/>
      <c r="O76" s="2"/>
      <c r="P76" s="2"/>
      <c r="Q76" s="2"/>
      <c r="R76" s="4"/>
      <c r="S76" s="2"/>
      <c r="T76" s="2"/>
      <c r="U76" s="2"/>
      <c r="V76" s="4"/>
      <c r="W76" s="4"/>
      <c r="X76" s="4"/>
      <c r="Y76" s="3"/>
      <c r="Z76" s="3"/>
      <c r="AA76" s="3"/>
      <c r="AB76" s="5" t="e">
        <f t="shared" si="2"/>
        <v>#DIV/0!</v>
      </c>
    </row>
    <row r="77" spans="1:28" s="19" customFormat="1" ht="12" hidden="1" customHeight="1" x14ac:dyDescent="0.2">
      <c r="A77" s="1"/>
      <c r="B77" s="2"/>
      <c r="C77" s="2"/>
      <c r="D77" s="2"/>
      <c r="E77" s="3"/>
      <c r="F77" s="3"/>
      <c r="G77" s="3"/>
      <c r="H77" s="3"/>
      <c r="I77" s="3"/>
      <c r="J77" s="3"/>
      <c r="K77" s="3"/>
      <c r="L77" s="3"/>
      <c r="M77" s="3"/>
      <c r="N77" s="2"/>
      <c r="O77" s="2"/>
      <c r="P77" s="2"/>
      <c r="Q77" s="2"/>
      <c r="R77" s="4"/>
      <c r="S77" s="2"/>
      <c r="T77" s="2"/>
      <c r="U77" s="2"/>
      <c r="V77" s="4"/>
      <c r="W77" s="4"/>
      <c r="X77" s="4"/>
      <c r="Y77" s="3"/>
      <c r="Z77" s="3"/>
      <c r="AA77" s="3"/>
      <c r="AB77" s="5" t="e">
        <f t="shared" si="2"/>
        <v>#DIV/0!</v>
      </c>
    </row>
    <row r="78" spans="1:28" s="19" customFormat="1" ht="12" hidden="1" customHeight="1" x14ac:dyDescent="0.2">
      <c r="A78" s="1"/>
      <c r="B78" s="2"/>
      <c r="C78" s="2"/>
      <c r="D78" s="2"/>
      <c r="E78" s="3"/>
      <c r="F78" s="3"/>
      <c r="G78" s="3"/>
      <c r="H78" s="3"/>
      <c r="I78" s="3"/>
      <c r="J78" s="3"/>
      <c r="K78" s="3"/>
      <c r="L78" s="3"/>
      <c r="M78" s="3"/>
      <c r="N78" s="2"/>
      <c r="O78" s="2"/>
      <c r="P78" s="2"/>
      <c r="Q78" s="2"/>
      <c r="R78" s="4"/>
      <c r="S78" s="2"/>
      <c r="T78" s="2"/>
      <c r="U78" s="2"/>
      <c r="V78" s="4"/>
      <c r="W78" s="4"/>
      <c r="X78" s="4"/>
      <c r="Y78" s="3"/>
      <c r="Z78" s="3"/>
      <c r="AA78" s="3"/>
      <c r="AB78" s="5" t="e">
        <f t="shared" si="2"/>
        <v>#DIV/0!</v>
      </c>
    </row>
    <row r="79" spans="1:28" s="19" customFormat="1" ht="12" hidden="1" customHeight="1" x14ac:dyDescent="0.2">
      <c r="A79" s="1"/>
      <c r="B79" s="2"/>
      <c r="C79" s="2"/>
      <c r="D79" s="2"/>
      <c r="E79" s="3"/>
      <c r="F79" s="3"/>
      <c r="G79" s="3"/>
      <c r="H79" s="3"/>
      <c r="I79" s="3"/>
      <c r="J79" s="3"/>
      <c r="K79" s="3"/>
      <c r="L79" s="3"/>
      <c r="M79" s="3"/>
      <c r="N79" s="2"/>
      <c r="O79" s="2"/>
      <c r="P79" s="2"/>
      <c r="Q79" s="2"/>
      <c r="R79" s="4"/>
      <c r="S79" s="2"/>
      <c r="T79" s="2"/>
      <c r="U79" s="2"/>
      <c r="V79" s="4"/>
      <c r="W79" s="4"/>
      <c r="X79" s="4"/>
      <c r="Y79" s="3"/>
      <c r="Z79" s="3"/>
      <c r="AA79" s="3"/>
      <c r="AB79" s="5" t="e">
        <f t="shared" si="2"/>
        <v>#DIV/0!</v>
      </c>
    </row>
    <row r="80" spans="1:28" s="19" customFormat="1" ht="12" hidden="1" customHeight="1" x14ac:dyDescent="0.2">
      <c r="A80" s="1"/>
      <c r="B80" s="2"/>
      <c r="C80" s="2"/>
      <c r="D80" s="2"/>
      <c r="E80" s="3"/>
      <c r="F80" s="3"/>
      <c r="G80" s="3"/>
      <c r="H80" s="3"/>
      <c r="I80" s="3"/>
      <c r="J80" s="3"/>
      <c r="K80" s="3"/>
      <c r="L80" s="3"/>
      <c r="M80" s="3"/>
      <c r="N80" s="2"/>
      <c r="O80" s="2"/>
      <c r="P80" s="2"/>
      <c r="Q80" s="2"/>
      <c r="R80" s="4"/>
      <c r="S80" s="2"/>
      <c r="T80" s="2"/>
      <c r="U80" s="2"/>
      <c r="V80" s="4"/>
      <c r="W80" s="4"/>
      <c r="X80" s="4"/>
      <c r="Y80" s="3"/>
      <c r="Z80" s="3"/>
      <c r="AA80" s="3"/>
      <c r="AB80" s="5" t="e">
        <f t="shared" si="2"/>
        <v>#DIV/0!</v>
      </c>
    </row>
    <row r="81" spans="1:28" s="19" customFormat="1" ht="12" hidden="1" customHeight="1" x14ac:dyDescent="0.2">
      <c r="A81" s="1"/>
      <c r="B81" s="2"/>
      <c r="C81" s="2"/>
      <c r="D81" s="2"/>
      <c r="E81" s="3"/>
      <c r="F81" s="3"/>
      <c r="G81" s="3"/>
      <c r="H81" s="3"/>
      <c r="I81" s="3"/>
      <c r="J81" s="3"/>
      <c r="K81" s="3"/>
      <c r="L81" s="3"/>
      <c r="M81" s="3"/>
      <c r="N81" s="2"/>
      <c r="O81" s="2"/>
      <c r="P81" s="2"/>
      <c r="Q81" s="2"/>
      <c r="R81" s="4"/>
      <c r="S81" s="2"/>
      <c r="T81" s="2"/>
      <c r="U81" s="2"/>
      <c r="V81" s="4"/>
      <c r="W81" s="4"/>
      <c r="X81" s="4"/>
      <c r="Y81" s="3"/>
      <c r="Z81" s="3"/>
      <c r="AA81" s="3"/>
      <c r="AB81" s="5" t="e">
        <f t="shared" si="2"/>
        <v>#DIV/0!</v>
      </c>
    </row>
    <row r="82" spans="1:28" s="19" customFormat="1" ht="12" hidden="1" customHeight="1" x14ac:dyDescent="0.2">
      <c r="A82" s="1"/>
      <c r="B82" s="2"/>
      <c r="C82" s="2"/>
      <c r="D82" s="2"/>
      <c r="E82" s="3"/>
      <c r="F82" s="3"/>
      <c r="G82" s="3"/>
      <c r="H82" s="3"/>
      <c r="I82" s="3"/>
      <c r="J82" s="3"/>
      <c r="K82" s="3"/>
      <c r="L82" s="3"/>
      <c r="M82" s="3"/>
      <c r="N82" s="2"/>
      <c r="O82" s="2"/>
      <c r="P82" s="2"/>
      <c r="Q82" s="2"/>
      <c r="R82" s="4"/>
      <c r="S82" s="2"/>
      <c r="T82" s="2"/>
      <c r="U82" s="2"/>
      <c r="V82" s="4"/>
      <c r="W82" s="4"/>
      <c r="X82" s="4"/>
      <c r="Y82" s="3"/>
      <c r="Z82" s="3"/>
      <c r="AA82" s="3"/>
      <c r="AB82" s="5" t="e">
        <f t="shared" si="2"/>
        <v>#DIV/0!</v>
      </c>
    </row>
    <row r="83" spans="1:28" s="19" customFormat="1" ht="12" hidden="1" customHeight="1" x14ac:dyDescent="0.2">
      <c r="A83" s="1"/>
      <c r="B83" s="2"/>
      <c r="C83" s="2"/>
      <c r="D83" s="2"/>
      <c r="E83" s="3"/>
      <c r="F83" s="3"/>
      <c r="G83" s="3"/>
      <c r="H83" s="3"/>
      <c r="I83" s="3"/>
      <c r="J83" s="3"/>
      <c r="K83" s="3"/>
      <c r="L83" s="3"/>
      <c r="M83" s="3"/>
      <c r="N83" s="2"/>
      <c r="O83" s="2"/>
      <c r="P83" s="2"/>
      <c r="Q83" s="2"/>
      <c r="R83" s="4"/>
      <c r="S83" s="2"/>
      <c r="T83" s="2"/>
      <c r="U83" s="2"/>
      <c r="V83" s="4"/>
      <c r="W83" s="4"/>
      <c r="X83" s="4"/>
      <c r="Y83" s="3"/>
      <c r="Z83" s="3"/>
      <c r="AA83" s="3"/>
      <c r="AB83" s="5" t="e">
        <f t="shared" si="2"/>
        <v>#DIV/0!</v>
      </c>
    </row>
    <row r="84" spans="1:28" s="19" customFormat="1" ht="12" hidden="1" customHeight="1" x14ac:dyDescent="0.2">
      <c r="A84" s="1"/>
      <c r="B84" s="2"/>
      <c r="C84" s="2"/>
      <c r="D84" s="2"/>
      <c r="E84" s="3"/>
      <c r="F84" s="3"/>
      <c r="G84" s="3"/>
      <c r="H84" s="3"/>
      <c r="I84" s="3"/>
      <c r="J84" s="3"/>
      <c r="K84" s="3"/>
      <c r="L84" s="3"/>
      <c r="M84" s="3"/>
      <c r="N84" s="2"/>
      <c r="O84" s="2"/>
      <c r="P84" s="2"/>
      <c r="Q84" s="2"/>
      <c r="R84" s="4"/>
      <c r="S84" s="2"/>
      <c r="T84" s="2"/>
      <c r="U84" s="2"/>
      <c r="V84" s="4"/>
      <c r="W84" s="4"/>
      <c r="X84" s="4"/>
      <c r="Y84" s="3"/>
      <c r="Z84" s="3"/>
      <c r="AA84" s="3"/>
      <c r="AB84" s="5" t="e">
        <f t="shared" si="2"/>
        <v>#DIV/0!</v>
      </c>
    </row>
    <row r="85" spans="1:28" s="19" customFormat="1" ht="12" hidden="1" customHeight="1" x14ac:dyDescent="0.2">
      <c r="A85" s="1"/>
      <c r="B85" s="2"/>
      <c r="C85" s="2"/>
      <c r="D85" s="2"/>
      <c r="E85" s="3"/>
      <c r="F85" s="3"/>
      <c r="G85" s="3"/>
      <c r="H85" s="3"/>
      <c r="I85" s="3"/>
      <c r="J85" s="3"/>
      <c r="K85" s="3"/>
      <c r="L85" s="3"/>
      <c r="M85" s="3"/>
      <c r="N85" s="2"/>
      <c r="O85" s="2"/>
      <c r="P85" s="2"/>
      <c r="Q85" s="2"/>
      <c r="R85" s="4"/>
      <c r="S85" s="2"/>
      <c r="T85" s="2"/>
      <c r="U85" s="2"/>
      <c r="V85" s="4"/>
      <c r="W85" s="4"/>
      <c r="X85" s="4"/>
      <c r="Y85" s="3"/>
      <c r="Z85" s="3"/>
      <c r="AA85" s="3"/>
      <c r="AB85" s="5" t="e">
        <f t="shared" si="2"/>
        <v>#DIV/0!</v>
      </c>
    </row>
    <row r="86" spans="1:28" s="19" customFormat="1" ht="12" hidden="1" customHeight="1" x14ac:dyDescent="0.2">
      <c r="A86" s="1"/>
      <c r="B86" s="2"/>
      <c r="C86" s="2"/>
      <c r="D86" s="2"/>
      <c r="E86" s="3"/>
      <c r="F86" s="3"/>
      <c r="G86" s="3"/>
      <c r="H86" s="3"/>
      <c r="I86" s="3"/>
      <c r="J86" s="3"/>
      <c r="K86" s="3"/>
      <c r="L86" s="3"/>
      <c r="M86" s="3"/>
      <c r="N86" s="2"/>
      <c r="O86" s="2"/>
      <c r="P86" s="2"/>
      <c r="Q86" s="2"/>
      <c r="R86" s="4"/>
      <c r="S86" s="2"/>
      <c r="T86" s="2"/>
      <c r="U86" s="2"/>
      <c r="V86" s="4"/>
      <c r="W86" s="4"/>
      <c r="X86" s="4"/>
      <c r="Y86" s="3"/>
      <c r="Z86" s="3"/>
      <c r="AA86" s="3"/>
      <c r="AB86" s="5" t="e">
        <f t="shared" si="2"/>
        <v>#DIV/0!</v>
      </c>
    </row>
    <row r="87" spans="1:28" s="19" customFormat="1" ht="12" hidden="1" customHeight="1" x14ac:dyDescent="0.2">
      <c r="A87" s="1"/>
      <c r="B87" s="2"/>
      <c r="C87" s="2"/>
      <c r="D87" s="2"/>
      <c r="E87" s="3"/>
      <c r="F87" s="3"/>
      <c r="G87" s="3"/>
      <c r="H87" s="3"/>
      <c r="I87" s="3"/>
      <c r="J87" s="3"/>
      <c r="K87" s="3"/>
      <c r="L87" s="3"/>
      <c r="M87" s="3"/>
      <c r="N87" s="2"/>
      <c r="O87" s="2"/>
      <c r="P87" s="2"/>
      <c r="Q87" s="2"/>
      <c r="R87" s="4"/>
      <c r="S87" s="2"/>
      <c r="T87" s="2"/>
      <c r="U87" s="2"/>
      <c r="V87" s="4"/>
      <c r="W87" s="4"/>
      <c r="X87" s="4"/>
      <c r="Y87" s="3"/>
      <c r="Z87" s="3"/>
      <c r="AA87" s="3"/>
      <c r="AB87" s="5" t="e">
        <f t="shared" si="2"/>
        <v>#DIV/0!</v>
      </c>
    </row>
    <row r="88" spans="1:28" ht="12" hidden="1" customHeight="1" x14ac:dyDescent="0.2">
      <c r="A88" s="1"/>
      <c r="B88" s="2"/>
      <c r="C88" s="2"/>
      <c r="D88" s="2"/>
      <c r="E88" s="3"/>
      <c r="F88" s="3"/>
      <c r="G88" s="3"/>
      <c r="H88" s="3"/>
      <c r="I88" s="3"/>
      <c r="J88" s="3"/>
      <c r="K88" s="3"/>
      <c r="L88" s="3"/>
      <c r="M88" s="3"/>
      <c r="N88" s="2"/>
      <c r="O88" s="2"/>
      <c r="P88" s="2"/>
      <c r="Q88" s="2"/>
      <c r="R88" s="4"/>
      <c r="S88" s="2"/>
      <c r="T88" s="2"/>
      <c r="U88" s="2"/>
      <c r="V88" s="4"/>
      <c r="W88" s="4"/>
      <c r="X88" s="4"/>
      <c r="Y88" s="3"/>
      <c r="Z88" s="3"/>
      <c r="AA88" s="3"/>
      <c r="AB88" s="5" t="e">
        <f t="shared" si="2"/>
        <v>#DIV/0!</v>
      </c>
    </row>
    <row r="89" spans="1:28" ht="12" hidden="1" customHeight="1" x14ac:dyDescent="0.2">
      <c r="A89" s="1"/>
      <c r="B89" s="2"/>
      <c r="C89" s="2"/>
      <c r="D89" s="2"/>
      <c r="E89" s="3"/>
      <c r="F89" s="3"/>
      <c r="G89" s="3"/>
      <c r="H89" s="3"/>
      <c r="I89" s="3"/>
      <c r="J89" s="3"/>
      <c r="K89" s="3"/>
      <c r="L89" s="3"/>
      <c r="M89" s="3"/>
      <c r="N89" s="2"/>
      <c r="O89" s="2"/>
      <c r="P89" s="2"/>
      <c r="Q89" s="2"/>
      <c r="R89" s="4"/>
      <c r="S89" s="2"/>
      <c r="T89" s="2"/>
      <c r="U89" s="2"/>
      <c r="V89" s="4"/>
      <c r="W89" s="4"/>
      <c r="X89" s="4"/>
      <c r="Y89" s="3"/>
      <c r="Z89" s="3"/>
      <c r="AA89" s="3"/>
      <c r="AB89" s="5" t="e">
        <f t="shared" si="2"/>
        <v>#DIV/0!</v>
      </c>
    </row>
    <row r="90" spans="1:28" ht="12" hidden="1" customHeight="1" x14ac:dyDescent="0.2">
      <c r="A90" s="1"/>
      <c r="B90" s="2"/>
      <c r="C90" s="2"/>
      <c r="D90" s="2"/>
      <c r="E90" s="3"/>
      <c r="F90" s="3"/>
      <c r="G90" s="3"/>
      <c r="H90" s="3"/>
      <c r="I90" s="3"/>
      <c r="J90" s="3"/>
      <c r="K90" s="3"/>
      <c r="L90" s="3"/>
      <c r="M90" s="3"/>
      <c r="N90" s="2"/>
      <c r="O90" s="2"/>
      <c r="P90" s="2"/>
      <c r="Q90" s="2"/>
      <c r="R90" s="4"/>
      <c r="S90" s="2"/>
      <c r="T90" s="2"/>
      <c r="U90" s="2"/>
      <c r="V90" s="4"/>
      <c r="W90" s="4"/>
      <c r="X90" s="4"/>
      <c r="Y90" s="3"/>
      <c r="Z90" s="3"/>
      <c r="AA90" s="3"/>
      <c r="AB90" s="5" t="e">
        <f t="shared" si="2"/>
        <v>#DIV/0!</v>
      </c>
    </row>
    <row r="91" spans="1:28" ht="12" hidden="1" customHeight="1" x14ac:dyDescent="0.2">
      <c r="A91" s="1"/>
      <c r="B91" s="2"/>
      <c r="C91" s="2"/>
      <c r="D91" s="2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  <c r="Q91" s="2"/>
      <c r="R91" s="4"/>
      <c r="S91" s="2"/>
      <c r="T91" s="2"/>
      <c r="U91" s="2"/>
      <c r="V91" s="4"/>
      <c r="W91" s="4"/>
      <c r="X91" s="4"/>
      <c r="Y91" s="3"/>
      <c r="Z91" s="3"/>
      <c r="AA91" s="3"/>
      <c r="AB91" s="5" t="e">
        <f t="shared" si="2"/>
        <v>#DIV/0!</v>
      </c>
    </row>
    <row r="92" spans="1:28" ht="12" hidden="1" customHeight="1" x14ac:dyDescent="0.2">
      <c r="A92" s="1"/>
      <c r="B92" s="2"/>
      <c r="C92" s="2"/>
      <c r="D92" s="2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  <c r="Q92" s="2"/>
      <c r="R92" s="4"/>
      <c r="S92" s="2"/>
      <c r="T92" s="2"/>
      <c r="U92" s="2"/>
      <c r="V92" s="4"/>
      <c r="W92" s="4"/>
      <c r="X92" s="4"/>
      <c r="Y92" s="3"/>
      <c r="Z92" s="3"/>
      <c r="AA92" s="3"/>
      <c r="AB92" s="5" t="e">
        <f t="shared" si="2"/>
        <v>#DIV/0!</v>
      </c>
    </row>
    <row r="93" spans="1:28" ht="12" hidden="1" customHeight="1" x14ac:dyDescent="0.2">
      <c r="A93" s="1"/>
      <c r="B93" s="2"/>
      <c r="C93" s="2"/>
      <c r="D93" s="2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  <c r="Q93" s="2"/>
      <c r="R93" s="4"/>
      <c r="S93" s="2"/>
      <c r="T93" s="2"/>
      <c r="U93" s="2"/>
      <c r="V93" s="4"/>
      <c r="W93" s="4"/>
      <c r="X93" s="4"/>
      <c r="Y93" s="3"/>
      <c r="Z93" s="3"/>
      <c r="AA93" s="3"/>
      <c r="AB93" s="5" t="e">
        <f t="shared" si="2"/>
        <v>#DIV/0!</v>
      </c>
    </row>
    <row r="94" spans="1:28" ht="12" hidden="1" customHeight="1" x14ac:dyDescent="0.2">
      <c r="A94" s="1"/>
      <c r="B94" s="2"/>
      <c r="C94" s="2"/>
      <c r="D94" s="2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  <c r="Q94" s="2"/>
      <c r="R94" s="4"/>
      <c r="S94" s="2"/>
      <c r="T94" s="2"/>
      <c r="U94" s="2"/>
      <c r="V94" s="4"/>
      <c r="W94" s="4"/>
      <c r="X94" s="4"/>
      <c r="Y94" s="3"/>
      <c r="Z94" s="3"/>
      <c r="AA94" s="3"/>
      <c r="AB94" s="5" t="e">
        <f t="shared" si="2"/>
        <v>#DIV/0!</v>
      </c>
    </row>
    <row r="95" spans="1:28" ht="12" hidden="1" customHeight="1" x14ac:dyDescent="0.2">
      <c r="A95" s="1"/>
      <c r="B95" s="2"/>
      <c r="C95" s="2"/>
      <c r="D95" s="2"/>
      <c r="E95" s="3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  <c r="Q95" s="2"/>
      <c r="R95" s="4"/>
      <c r="S95" s="2"/>
      <c r="T95" s="2"/>
      <c r="U95" s="2"/>
      <c r="V95" s="4"/>
      <c r="W95" s="4"/>
      <c r="X95" s="4"/>
      <c r="Y95" s="3"/>
      <c r="Z95" s="3"/>
      <c r="AA95" s="3"/>
      <c r="AB95" s="5" t="e">
        <f t="shared" si="2"/>
        <v>#DIV/0!</v>
      </c>
    </row>
    <row r="96" spans="1:28" ht="12" hidden="1" customHeight="1" x14ac:dyDescent="0.2">
      <c r="A96" s="1"/>
      <c r="B96" s="2"/>
      <c r="C96" s="2"/>
      <c r="D96" s="2"/>
      <c r="E96" s="3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  <c r="Q96" s="2"/>
      <c r="R96" s="4"/>
      <c r="S96" s="2"/>
      <c r="T96" s="2"/>
      <c r="U96" s="2"/>
      <c r="V96" s="4"/>
      <c r="W96" s="4"/>
      <c r="X96" s="4"/>
      <c r="Y96" s="3"/>
      <c r="Z96" s="3"/>
      <c r="AA96" s="3"/>
      <c r="AB96" s="5" t="e">
        <f t="shared" si="2"/>
        <v>#DIV/0!</v>
      </c>
    </row>
    <row r="97" spans="1:28" ht="12" hidden="1" customHeight="1" x14ac:dyDescent="0.2">
      <c r="A97" s="1"/>
      <c r="B97" s="2"/>
      <c r="C97" s="2"/>
      <c r="D97" s="2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  <c r="Q97" s="2"/>
      <c r="R97" s="4"/>
      <c r="S97" s="2"/>
      <c r="T97" s="2"/>
      <c r="U97" s="2"/>
      <c r="V97" s="4"/>
      <c r="W97" s="4"/>
      <c r="X97" s="4"/>
      <c r="Y97" s="3"/>
      <c r="Z97" s="3"/>
      <c r="AA97" s="3"/>
      <c r="AB97" s="5" t="e">
        <f t="shared" si="2"/>
        <v>#DIV/0!</v>
      </c>
    </row>
    <row r="98" spans="1:28" ht="12" hidden="1" customHeight="1" x14ac:dyDescent="0.2">
      <c r="A98" s="1"/>
      <c r="B98" s="2"/>
      <c r="C98" s="2"/>
      <c r="D98" s="2"/>
      <c r="E98" s="3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  <c r="Q98" s="2"/>
      <c r="R98" s="4"/>
      <c r="S98" s="2"/>
      <c r="T98" s="2"/>
      <c r="U98" s="2"/>
      <c r="V98" s="4"/>
      <c r="W98" s="4"/>
      <c r="X98" s="4"/>
      <c r="Y98" s="3"/>
      <c r="Z98" s="3"/>
      <c r="AA98" s="3"/>
      <c r="AB98" s="5" t="e">
        <f t="shared" si="2"/>
        <v>#DIV/0!</v>
      </c>
    </row>
    <row r="99" spans="1:28" ht="12" hidden="1" customHeight="1" x14ac:dyDescent="0.2">
      <c r="A99" s="1"/>
      <c r="B99" s="2"/>
      <c r="C99" s="2"/>
      <c r="D99" s="2"/>
      <c r="E99" s="3"/>
      <c r="F99" s="3"/>
      <c r="G99" s="3"/>
      <c r="H99" s="3"/>
      <c r="I99" s="3"/>
      <c r="J99" s="3"/>
      <c r="K99" s="3"/>
      <c r="L99" s="3"/>
      <c r="M99" s="3"/>
      <c r="N99" s="2"/>
      <c r="O99" s="2"/>
      <c r="P99" s="2"/>
      <c r="Q99" s="2"/>
      <c r="R99" s="4"/>
      <c r="S99" s="2"/>
      <c r="T99" s="2"/>
      <c r="U99" s="2"/>
      <c r="V99" s="4"/>
      <c r="W99" s="4"/>
      <c r="X99" s="4"/>
      <c r="Y99" s="3"/>
      <c r="Z99" s="3"/>
      <c r="AA99" s="3"/>
      <c r="AB99" s="5" t="e">
        <f t="shared" si="2"/>
        <v>#DIV/0!</v>
      </c>
    </row>
    <row r="100" spans="1:28" ht="12" hidden="1" customHeight="1" x14ac:dyDescent="0.2">
      <c r="A100" s="1"/>
      <c r="B100" s="2"/>
      <c r="C100" s="2"/>
      <c r="D100" s="2"/>
      <c r="E100" s="3"/>
      <c r="F100" s="3"/>
      <c r="G100" s="3"/>
      <c r="H100" s="3"/>
      <c r="I100" s="3"/>
      <c r="J100" s="3"/>
      <c r="K100" s="3"/>
      <c r="L100" s="3"/>
      <c r="M100" s="3"/>
      <c r="N100" s="2"/>
      <c r="O100" s="2"/>
      <c r="P100" s="2"/>
      <c r="Q100" s="2"/>
      <c r="R100" s="4"/>
      <c r="S100" s="2"/>
      <c r="T100" s="2"/>
      <c r="U100" s="2"/>
      <c r="V100" s="4"/>
      <c r="W100" s="4"/>
      <c r="X100" s="4"/>
      <c r="Y100" s="3"/>
      <c r="Z100" s="3"/>
      <c r="AA100" s="3"/>
      <c r="AB100" s="5" t="e">
        <f t="shared" si="2"/>
        <v>#DIV/0!</v>
      </c>
    </row>
    <row r="101" spans="1:28" ht="12" hidden="1" customHeight="1" x14ac:dyDescent="0.2">
      <c r="A101" s="1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2"/>
      <c r="O101" s="2"/>
      <c r="P101" s="2"/>
      <c r="Q101" s="2"/>
      <c r="R101" s="4"/>
      <c r="S101" s="2"/>
      <c r="T101" s="2"/>
      <c r="U101" s="2"/>
      <c r="V101" s="4"/>
      <c r="W101" s="4"/>
      <c r="X101" s="4"/>
      <c r="Y101" s="3"/>
      <c r="Z101" s="3"/>
      <c r="AA101" s="3"/>
      <c r="AB101" s="5" t="e">
        <f t="shared" si="2"/>
        <v>#DIV/0!</v>
      </c>
    </row>
    <row r="102" spans="1:28" ht="12" hidden="1" customHeight="1" x14ac:dyDescent="0.2">
      <c r="A102" s="1"/>
      <c r="B102" s="2"/>
      <c r="C102" s="2"/>
      <c r="D102" s="2"/>
      <c r="E102" s="3"/>
      <c r="F102" s="3"/>
      <c r="G102" s="3"/>
      <c r="H102" s="3"/>
      <c r="I102" s="3"/>
      <c r="J102" s="3"/>
      <c r="K102" s="3"/>
      <c r="L102" s="3"/>
      <c r="M102" s="3"/>
      <c r="N102" s="2"/>
      <c r="O102" s="2"/>
      <c r="P102" s="2"/>
      <c r="Q102" s="2"/>
      <c r="R102" s="4"/>
      <c r="S102" s="2"/>
      <c r="T102" s="2"/>
      <c r="U102" s="2"/>
      <c r="V102" s="4"/>
      <c r="W102" s="4"/>
      <c r="X102" s="4"/>
      <c r="Y102" s="3"/>
      <c r="Z102" s="3"/>
      <c r="AA102" s="3"/>
      <c r="AB102" s="5" t="e">
        <f t="shared" si="2"/>
        <v>#DIV/0!</v>
      </c>
    </row>
    <row r="103" spans="1:28" ht="12" hidden="1" customHeight="1" x14ac:dyDescent="0.2">
      <c r="A103" s="1"/>
      <c r="B103" s="2"/>
      <c r="C103" s="2"/>
      <c r="D103" s="2"/>
      <c r="E103" s="3"/>
      <c r="F103" s="3"/>
      <c r="G103" s="3"/>
      <c r="H103" s="3"/>
      <c r="I103" s="3"/>
      <c r="J103" s="3"/>
      <c r="K103" s="3"/>
      <c r="L103" s="3"/>
      <c r="M103" s="3"/>
      <c r="N103" s="2"/>
      <c r="O103" s="2"/>
      <c r="P103" s="2"/>
      <c r="Q103" s="2"/>
      <c r="R103" s="4"/>
      <c r="S103" s="2"/>
      <c r="T103" s="2"/>
      <c r="U103" s="2"/>
      <c r="V103" s="4"/>
      <c r="W103" s="4"/>
      <c r="X103" s="4"/>
      <c r="Y103" s="3"/>
      <c r="Z103" s="3"/>
      <c r="AA103" s="3"/>
      <c r="AB103" s="5" t="e">
        <f t="shared" si="2"/>
        <v>#DIV/0!</v>
      </c>
    </row>
    <row r="104" spans="1:28" ht="12" hidden="1" customHeight="1" x14ac:dyDescent="0.2">
      <c r="A104" s="1"/>
      <c r="B104" s="2"/>
      <c r="C104" s="2"/>
      <c r="D104" s="2"/>
      <c r="E104" s="3"/>
      <c r="F104" s="3"/>
      <c r="G104" s="3"/>
      <c r="H104" s="3"/>
      <c r="I104" s="3"/>
      <c r="J104" s="3"/>
      <c r="K104" s="3"/>
      <c r="L104" s="3"/>
      <c r="M104" s="3"/>
      <c r="N104" s="2"/>
      <c r="O104" s="2"/>
      <c r="P104" s="2"/>
      <c r="Q104" s="2"/>
      <c r="R104" s="4"/>
      <c r="S104" s="2"/>
      <c r="T104" s="2"/>
      <c r="U104" s="2"/>
      <c r="V104" s="4"/>
      <c r="W104" s="4"/>
      <c r="X104" s="4"/>
      <c r="Y104" s="3"/>
      <c r="Z104" s="3"/>
      <c r="AA104" s="3"/>
      <c r="AB104" s="5" t="e">
        <f t="shared" si="2"/>
        <v>#DIV/0!</v>
      </c>
    </row>
    <row r="105" spans="1:28" ht="12" hidden="1" customHeight="1" x14ac:dyDescent="0.2">
      <c r="A105" s="1"/>
      <c r="B105" s="2"/>
      <c r="C105" s="2"/>
      <c r="D105" s="2"/>
      <c r="E105" s="3"/>
      <c r="F105" s="3"/>
      <c r="G105" s="3"/>
      <c r="H105" s="3"/>
      <c r="I105" s="3"/>
      <c r="J105" s="3"/>
      <c r="K105" s="3"/>
      <c r="L105" s="3"/>
      <c r="M105" s="3"/>
      <c r="N105" s="2"/>
      <c r="O105" s="2"/>
      <c r="P105" s="2"/>
      <c r="Q105" s="2"/>
      <c r="R105" s="4"/>
      <c r="S105" s="2"/>
      <c r="T105" s="2"/>
      <c r="U105" s="2"/>
      <c r="V105" s="4"/>
      <c r="W105" s="4"/>
      <c r="X105" s="4"/>
      <c r="Y105" s="3"/>
      <c r="Z105" s="3"/>
      <c r="AA105" s="3"/>
      <c r="AB105" s="5" t="e">
        <f t="shared" si="2"/>
        <v>#DIV/0!</v>
      </c>
    </row>
    <row r="106" spans="1:28" ht="12" hidden="1" customHeight="1" x14ac:dyDescent="0.2">
      <c r="A106" s="1"/>
      <c r="B106" s="2"/>
      <c r="C106" s="2"/>
      <c r="D106" s="2"/>
      <c r="E106" s="3"/>
      <c r="F106" s="3"/>
      <c r="G106" s="3"/>
      <c r="H106" s="3"/>
      <c r="I106" s="3"/>
      <c r="J106" s="3"/>
      <c r="K106" s="3"/>
      <c r="L106" s="3"/>
      <c r="M106" s="3"/>
      <c r="N106" s="2"/>
      <c r="O106" s="2"/>
      <c r="P106" s="2"/>
      <c r="Q106" s="2"/>
      <c r="R106" s="4"/>
      <c r="S106" s="2"/>
      <c r="T106" s="2"/>
      <c r="U106" s="2"/>
      <c r="V106" s="4"/>
      <c r="W106" s="4"/>
      <c r="X106" s="4"/>
      <c r="Y106" s="3"/>
      <c r="Z106" s="3"/>
      <c r="AA106" s="3"/>
      <c r="AB106" s="5" t="e">
        <f t="shared" si="2"/>
        <v>#DIV/0!</v>
      </c>
    </row>
    <row r="107" spans="1:28" ht="12" hidden="1" customHeight="1" x14ac:dyDescent="0.2">
      <c r="A107" s="1"/>
      <c r="B107" s="2"/>
      <c r="C107" s="2"/>
      <c r="D107" s="2"/>
      <c r="E107" s="3"/>
      <c r="F107" s="3"/>
      <c r="G107" s="3"/>
      <c r="H107" s="3"/>
      <c r="I107" s="3"/>
      <c r="J107" s="3"/>
      <c r="K107" s="3"/>
      <c r="L107" s="3"/>
      <c r="M107" s="3"/>
      <c r="N107" s="2"/>
      <c r="O107" s="2"/>
      <c r="P107" s="2"/>
      <c r="Q107" s="2"/>
      <c r="R107" s="4"/>
      <c r="S107" s="2"/>
      <c r="T107" s="2"/>
      <c r="U107" s="2"/>
      <c r="V107" s="4"/>
      <c r="W107" s="4"/>
      <c r="X107" s="4"/>
      <c r="Y107" s="3"/>
      <c r="Z107" s="3"/>
      <c r="AA107" s="3"/>
      <c r="AB107" s="5" t="e">
        <f t="shared" si="2"/>
        <v>#DIV/0!</v>
      </c>
    </row>
    <row r="108" spans="1:28" ht="12" hidden="1" customHeight="1" x14ac:dyDescent="0.2">
      <c r="A108" s="1"/>
      <c r="B108" s="2"/>
      <c r="C108" s="2"/>
      <c r="D108" s="2"/>
      <c r="E108" s="3"/>
      <c r="F108" s="3"/>
      <c r="G108" s="3"/>
      <c r="H108" s="3"/>
      <c r="I108" s="3"/>
      <c r="J108" s="3"/>
      <c r="K108" s="3"/>
      <c r="L108" s="3"/>
      <c r="M108" s="3"/>
      <c r="N108" s="2"/>
      <c r="O108" s="2"/>
      <c r="P108" s="2"/>
      <c r="Q108" s="2"/>
      <c r="R108" s="4"/>
      <c r="S108" s="2"/>
      <c r="T108" s="2"/>
      <c r="U108" s="2"/>
      <c r="V108" s="4"/>
      <c r="W108" s="4"/>
      <c r="X108" s="4"/>
      <c r="Y108" s="3"/>
      <c r="Z108" s="3"/>
      <c r="AA108" s="3"/>
      <c r="AB108" s="5" t="e">
        <f t="shared" si="2"/>
        <v>#DIV/0!</v>
      </c>
    </row>
    <row r="109" spans="1:28" ht="12" hidden="1" customHeight="1" x14ac:dyDescent="0.2">
      <c r="A109" s="1"/>
      <c r="B109" s="2"/>
      <c r="C109" s="2"/>
      <c r="D109" s="2"/>
      <c r="E109" s="3"/>
      <c r="F109" s="3"/>
      <c r="G109" s="3"/>
      <c r="H109" s="3"/>
      <c r="I109" s="3"/>
      <c r="J109" s="3"/>
      <c r="K109" s="3"/>
      <c r="L109" s="3"/>
      <c r="M109" s="3"/>
      <c r="N109" s="2"/>
      <c r="O109" s="2"/>
      <c r="P109" s="2"/>
      <c r="Q109" s="2"/>
      <c r="R109" s="4"/>
      <c r="S109" s="2"/>
      <c r="T109" s="2"/>
      <c r="U109" s="2"/>
      <c r="V109" s="4"/>
      <c r="W109" s="4"/>
      <c r="X109" s="4"/>
      <c r="Y109" s="3"/>
      <c r="Z109" s="3"/>
      <c r="AA109" s="3"/>
      <c r="AB109" s="5" t="e">
        <f t="shared" si="2"/>
        <v>#DIV/0!</v>
      </c>
    </row>
    <row r="110" spans="1:28" ht="12" hidden="1" customHeight="1" x14ac:dyDescent="0.2">
      <c r="A110" s="1"/>
      <c r="B110" s="2"/>
      <c r="C110" s="2"/>
      <c r="D110" s="2"/>
      <c r="E110" s="3"/>
      <c r="F110" s="3"/>
      <c r="G110" s="3"/>
      <c r="H110" s="3"/>
      <c r="I110" s="3"/>
      <c r="J110" s="3"/>
      <c r="K110" s="3"/>
      <c r="L110" s="3"/>
      <c r="M110" s="3"/>
      <c r="N110" s="2"/>
      <c r="O110" s="2"/>
      <c r="P110" s="2"/>
      <c r="Q110" s="2"/>
      <c r="R110" s="4"/>
      <c r="S110" s="2"/>
      <c r="T110" s="2"/>
      <c r="U110" s="2"/>
      <c r="V110" s="4"/>
      <c r="W110" s="4"/>
      <c r="X110" s="4"/>
      <c r="Y110" s="3"/>
      <c r="Z110" s="3"/>
      <c r="AA110" s="3"/>
      <c r="AB110" s="5" t="e">
        <f t="shared" si="2"/>
        <v>#DIV/0!</v>
      </c>
    </row>
    <row r="111" spans="1:28" ht="12" hidden="1" customHeight="1" x14ac:dyDescent="0.2">
      <c r="A111" s="1"/>
      <c r="B111" s="2"/>
      <c r="C111" s="2"/>
      <c r="D111" s="2"/>
      <c r="E111" s="3"/>
      <c r="F111" s="3"/>
      <c r="G111" s="3"/>
      <c r="H111" s="3"/>
      <c r="I111" s="3"/>
      <c r="J111" s="3"/>
      <c r="K111" s="3"/>
      <c r="L111" s="3"/>
      <c r="M111" s="3"/>
      <c r="N111" s="2"/>
      <c r="O111" s="2"/>
      <c r="P111" s="2"/>
      <c r="Q111" s="2"/>
      <c r="R111" s="4"/>
      <c r="S111" s="2"/>
      <c r="T111" s="2"/>
      <c r="U111" s="2"/>
      <c r="V111" s="4"/>
      <c r="W111" s="4"/>
      <c r="X111" s="4"/>
      <c r="Y111" s="3"/>
      <c r="Z111" s="3"/>
      <c r="AA111" s="3"/>
      <c r="AB111" s="5" t="e">
        <f t="shared" si="2"/>
        <v>#DIV/0!</v>
      </c>
    </row>
    <row r="112" spans="1:28" ht="12" hidden="1" customHeight="1" x14ac:dyDescent="0.2">
      <c r="A112" s="1"/>
      <c r="B112" s="2"/>
      <c r="C112" s="2"/>
      <c r="D112" s="2"/>
      <c r="E112" s="3"/>
      <c r="F112" s="3"/>
      <c r="G112" s="3"/>
      <c r="H112" s="3"/>
      <c r="I112" s="3"/>
      <c r="J112" s="3"/>
      <c r="K112" s="3"/>
      <c r="L112" s="3"/>
      <c r="M112" s="3"/>
      <c r="N112" s="2"/>
      <c r="O112" s="2"/>
      <c r="P112" s="2"/>
      <c r="Q112" s="2"/>
      <c r="R112" s="4"/>
      <c r="S112" s="2"/>
      <c r="T112" s="2"/>
      <c r="U112" s="2"/>
      <c r="V112" s="4"/>
      <c r="W112" s="4"/>
      <c r="X112" s="4"/>
      <c r="Y112" s="3"/>
      <c r="Z112" s="3"/>
      <c r="AA112" s="3"/>
      <c r="AB112" s="5" t="e">
        <f t="shared" si="2"/>
        <v>#DIV/0!</v>
      </c>
    </row>
    <row r="113" spans="1:28" ht="12" hidden="1" customHeight="1" x14ac:dyDescent="0.2">
      <c r="A113" s="1"/>
      <c r="B113" s="2"/>
      <c r="C113" s="2"/>
      <c r="D113" s="2"/>
      <c r="E113" s="3"/>
      <c r="F113" s="3"/>
      <c r="G113" s="3"/>
      <c r="H113" s="3"/>
      <c r="I113" s="3"/>
      <c r="J113" s="3"/>
      <c r="K113" s="3"/>
      <c r="L113" s="3"/>
      <c r="M113" s="3"/>
      <c r="N113" s="2"/>
      <c r="O113" s="2"/>
      <c r="P113" s="2"/>
      <c r="Q113" s="2"/>
      <c r="R113" s="4"/>
      <c r="S113" s="2"/>
      <c r="T113" s="2"/>
      <c r="U113" s="2"/>
      <c r="V113" s="4"/>
      <c r="W113" s="4"/>
      <c r="X113" s="4"/>
      <c r="Y113" s="3"/>
      <c r="Z113" s="3"/>
      <c r="AA113" s="3"/>
      <c r="AB113" s="5" t="e">
        <f t="shared" si="2"/>
        <v>#DIV/0!</v>
      </c>
    </row>
    <row r="114" spans="1:28" ht="12" hidden="1" customHeight="1" x14ac:dyDescent="0.2">
      <c r="A114" s="1"/>
      <c r="B114" s="2"/>
      <c r="C114" s="2"/>
      <c r="D114" s="2"/>
      <c r="E114" s="3"/>
      <c r="F114" s="3"/>
      <c r="G114" s="3"/>
      <c r="H114" s="3"/>
      <c r="I114" s="3"/>
      <c r="J114" s="3"/>
      <c r="K114" s="3"/>
      <c r="L114" s="3"/>
      <c r="M114" s="3"/>
      <c r="N114" s="2"/>
      <c r="O114" s="2"/>
      <c r="P114" s="2"/>
      <c r="Q114" s="2"/>
      <c r="R114" s="4"/>
      <c r="S114" s="2"/>
      <c r="T114" s="2"/>
      <c r="U114" s="2"/>
      <c r="V114" s="4"/>
      <c r="W114" s="4"/>
      <c r="X114" s="4"/>
      <c r="Y114" s="3"/>
      <c r="Z114" s="3"/>
      <c r="AA114" s="3"/>
      <c r="AB114" s="5" t="e">
        <f t="shared" si="2"/>
        <v>#DIV/0!</v>
      </c>
    </row>
    <row r="115" spans="1:28" ht="12" hidden="1" customHeight="1" x14ac:dyDescent="0.2">
      <c r="A115" s="1"/>
      <c r="B115" s="2"/>
      <c r="C115" s="2"/>
      <c r="D115" s="2"/>
      <c r="E115" s="3"/>
      <c r="F115" s="3"/>
      <c r="G115" s="3"/>
      <c r="H115" s="3"/>
      <c r="I115" s="3"/>
      <c r="J115" s="3"/>
      <c r="K115" s="3"/>
      <c r="L115" s="3"/>
      <c r="M115" s="3"/>
      <c r="N115" s="2"/>
      <c r="O115" s="2"/>
      <c r="P115" s="2"/>
      <c r="Q115" s="2"/>
      <c r="R115" s="4"/>
      <c r="S115" s="2"/>
      <c r="T115" s="2"/>
      <c r="U115" s="2"/>
      <c r="V115" s="4"/>
      <c r="W115" s="4"/>
      <c r="X115" s="4"/>
      <c r="Y115" s="3"/>
      <c r="Z115" s="3"/>
      <c r="AA115" s="3"/>
      <c r="AB115" s="5" t="e">
        <f t="shared" si="2"/>
        <v>#DIV/0!</v>
      </c>
    </row>
    <row r="116" spans="1:28" ht="12" hidden="1" customHeight="1" x14ac:dyDescent="0.2">
      <c r="A116" s="1"/>
      <c r="B116" s="2"/>
      <c r="C116" s="2"/>
      <c r="D116" s="2"/>
      <c r="E116" s="3"/>
      <c r="F116" s="3"/>
      <c r="G116" s="3"/>
      <c r="H116" s="3"/>
      <c r="I116" s="3"/>
      <c r="J116" s="3"/>
      <c r="K116" s="3"/>
      <c r="L116" s="3"/>
      <c r="M116" s="3"/>
      <c r="N116" s="2"/>
      <c r="O116" s="2"/>
      <c r="P116" s="2"/>
      <c r="Q116" s="2"/>
      <c r="R116" s="4"/>
      <c r="S116" s="2"/>
      <c r="T116" s="2"/>
      <c r="U116" s="2"/>
      <c r="V116" s="4"/>
      <c r="W116" s="4"/>
      <c r="X116" s="4"/>
      <c r="Y116" s="3"/>
      <c r="Z116" s="3"/>
      <c r="AA116" s="3"/>
      <c r="AB116" s="5" t="e">
        <f t="shared" si="2"/>
        <v>#DIV/0!</v>
      </c>
    </row>
    <row r="117" spans="1:28" ht="12" hidden="1" customHeight="1" x14ac:dyDescent="0.2">
      <c r="A117" s="1"/>
      <c r="B117" s="2"/>
      <c r="C117" s="2"/>
      <c r="D117" s="2"/>
      <c r="E117" s="3"/>
      <c r="F117" s="3"/>
      <c r="G117" s="3"/>
      <c r="H117" s="3"/>
      <c r="I117" s="3"/>
      <c r="J117" s="3"/>
      <c r="K117" s="3"/>
      <c r="L117" s="3"/>
      <c r="M117" s="3"/>
      <c r="N117" s="2"/>
      <c r="O117" s="2"/>
      <c r="P117" s="2"/>
      <c r="Q117" s="2"/>
      <c r="R117" s="4"/>
      <c r="S117" s="2"/>
      <c r="T117" s="2"/>
      <c r="U117" s="2"/>
      <c r="V117" s="4"/>
      <c r="W117" s="4"/>
      <c r="X117" s="4"/>
      <c r="Y117" s="3"/>
      <c r="Z117" s="3"/>
      <c r="AA117" s="3"/>
      <c r="AB117" s="5" t="e">
        <f t="shared" si="2"/>
        <v>#DIV/0!</v>
      </c>
    </row>
    <row r="118" spans="1:28" ht="12" hidden="1" customHeight="1" x14ac:dyDescent="0.2">
      <c r="A118" s="1"/>
      <c r="B118" s="2"/>
      <c r="C118" s="2"/>
      <c r="D118" s="2"/>
      <c r="E118" s="3"/>
      <c r="F118" s="3"/>
      <c r="G118" s="3"/>
      <c r="H118" s="3"/>
      <c r="I118" s="3"/>
      <c r="J118" s="3"/>
      <c r="K118" s="3"/>
      <c r="L118" s="3"/>
      <c r="M118" s="3"/>
      <c r="N118" s="2"/>
      <c r="O118" s="2"/>
      <c r="P118" s="2"/>
      <c r="Q118" s="2"/>
      <c r="R118" s="4"/>
      <c r="S118" s="2"/>
      <c r="T118" s="2"/>
      <c r="U118" s="2"/>
      <c r="V118" s="4"/>
      <c r="W118" s="4"/>
      <c r="X118" s="4"/>
      <c r="Y118" s="3"/>
      <c r="Z118" s="3"/>
      <c r="AA118" s="3"/>
      <c r="AB118" s="5" t="e">
        <f t="shared" si="2"/>
        <v>#DIV/0!</v>
      </c>
    </row>
    <row r="119" spans="1:28" ht="12" hidden="1" customHeight="1" x14ac:dyDescent="0.2">
      <c r="A119" s="1"/>
      <c r="B119" s="2"/>
      <c r="C119" s="2"/>
      <c r="D119" s="2"/>
      <c r="E119" s="3"/>
      <c r="F119" s="3"/>
      <c r="G119" s="3"/>
      <c r="H119" s="3"/>
      <c r="I119" s="3"/>
      <c r="J119" s="3"/>
      <c r="K119" s="3"/>
      <c r="L119" s="3"/>
      <c r="M119" s="3"/>
      <c r="N119" s="2"/>
      <c r="O119" s="2"/>
      <c r="P119" s="2"/>
      <c r="Q119" s="2"/>
      <c r="R119" s="4"/>
      <c r="S119" s="2"/>
      <c r="T119" s="2"/>
      <c r="U119" s="2"/>
      <c r="V119" s="4"/>
      <c r="W119" s="4"/>
      <c r="X119" s="4"/>
      <c r="Y119" s="3"/>
      <c r="Z119" s="3"/>
      <c r="AA119" s="3"/>
      <c r="AB119" s="5" t="e">
        <f t="shared" si="2"/>
        <v>#DIV/0!</v>
      </c>
    </row>
    <row r="120" spans="1:28" ht="12" hidden="1" customHeight="1" x14ac:dyDescent="0.2">
      <c r="A120" s="1"/>
      <c r="B120" s="2"/>
      <c r="C120" s="2"/>
      <c r="D120" s="2"/>
      <c r="E120" s="3"/>
      <c r="F120" s="3"/>
      <c r="G120" s="3"/>
      <c r="H120" s="3"/>
      <c r="I120" s="3"/>
      <c r="J120" s="3"/>
      <c r="K120" s="3"/>
      <c r="L120" s="3"/>
      <c r="M120" s="3"/>
      <c r="N120" s="2"/>
      <c r="O120" s="2"/>
      <c r="P120" s="2"/>
      <c r="Q120" s="2"/>
      <c r="R120" s="4"/>
      <c r="S120" s="2"/>
      <c r="T120" s="2"/>
      <c r="U120" s="2"/>
      <c r="V120" s="4"/>
      <c r="W120" s="4"/>
      <c r="X120" s="4"/>
      <c r="Y120" s="3"/>
      <c r="Z120" s="3"/>
      <c r="AA120" s="3"/>
      <c r="AB120" s="5" t="e">
        <f t="shared" si="2"/>
        <v>#DIV/0!</v>
      </c>
    </row>
    <row r="121" spans="1:28" ht="12" hidden="1" customHeight="1" x14ac:dyDescent="0.2">
      <c r="A121" s="1"/>
      <c r="B121" s="2"/>
      <c r="C121" s="2"/>
      <c r="D121" s="2"/>
      <c r="E121" s="3"/>
      <c r="F121" s="3"/>
      <c r="G121" s="3"/>
      <c r="H121" s="3"/>
      <c r="I121" s="3"/>
      <c r="J121" s="3"/>
      <c r="K121" s="3"/>
      <c r="L121" s="3"/>
      <c r="M121" s="3"/>
      <c r="N121" s="2"/>
      <c r="O121" s="2"/>
      <c r="P121" s="2"/>
      <c r="Q121" s="2"/>
      <c r="R121" s="4"/>
      <c r="S121" s="2"/>
      <c r="T121" s="2"/>
      <c r="U121" s="2"/>
      <c r="V121" s="4"/>
      <c r="W121" s="4"/>
      <c r="X121" s="4"/>
      <c r="Y121" s="3"/>
      <c r="Z121" s="3"/>
      <c r="AA121" s="3"/>
      <c r="AB121" s="5" t="e">
        <f t="shared" si="2"/>
        <v>#DIV/0!</v>
      </c>
    </row>
    <row r="122" spans="1:28" ht="12" hidden="1" customHeight="1" x14ac:dyDescent="0.2">
      <c r="A122" s="1"/>
      <c r="B122" s="2"/>
      <c r="C122" s="2"/>
      <c r="D122" s="2"/>
      <c r="E122" s="3"/>
      <c r="F122" s="3"/>
      <c r="G122" s="3"/>
      <c r="H122" s="3"/>
      <c r="I122" s="3"/>
      <c r="J122" s="3"/>
      <c r="K122" s="3"/>
      <c r="L122" s="3"/>
      <c r="M122" s="3"/>
      <c r="N122" s="2"/>
      <c r="O122" s="2"/>
      <c r="P122" s="2"/>
      <c r="Q122" s="2"/>
      <c r="R122" s="4"/>
      <c r="S122" s="2"/>
      <c r="T122" s="2"/>
      <c r="U122" s="2"/>
      <c r="V122" s="4"/>
      <c r="W122" s="4"/>
      <c r="X122" s="4"/>
      <c r="Y122" s="3"/>
      <c r="Z122" s="3"/>
      <c r="AA122" s="3"/>
      <c r="AB122" s="5" t="e">
        <f t="shared" si="2"/>
        <v>#DIV/0!</v>
      </c>
    </row>
    <row r="123" spans="1:28" ht="12" hidden="1" customHeight="1" x14ac:dyDescent="0.2">
      <c r="A123" s="1"/>
      <c r="B123" s="2"/>
      <c r="C123" s="2"/>
      <c r="D123" s="2"/>
      <c r="E123" s="3"/>
      <c r="F123" s="3"/>
      <c r="G123" s="3"/>
      <c r="H123" s="3"/>
      <c r="I123" s="3"/>
      <c r="J123" s="3"/>
      <c r="K123" s="3"/>
      <c r="L123" s="3"/>
      <c r="M123" s="3"/>
      <c r="N123" s="2"/>
      <c r="O123" s="2"/>
      <c r="P123" s="2"/>
      <c r="Q123" s="2"/>
      <c r="R123" s="4"/>
      <c r="S123" s="2"/>
      <c r="T123" s="2"/>
      <c r="U123" s="2"/>
      <c r="V123" s="4"/>
      <c r="W123" s="4"/>
      <c r="X123" s="4"/>
      <c r="Y123" s="3"/>
      <c r="Z123" s="3"/>
      <c r="AA123" s="3"/>
      <c r="AB123" s="5" t="e">
        <f t="shared" si="2"/>
        <v>#DIV/0!</v>
      </c>
    </row>
    <row r="124" spans="1:28" ht="12" hidden="1" customHeight="1" x14ac:dyDescent="0.2">
      <c r="A124" s="1"/>
      <c r="B124" s="2"/>
      <c r="C124" s="2"/>
      <c r="D124" s="2"/>
      <c r="E124" s="3"/>
      <c r="F124" s="3"/>
      <c r="G124" s="3"/>
      <c r="H124" s="3"/>
      <c r="I124" s="3"/>
      <c r="J124" s="3"/>
      <c r="K124" s="3"/>
      <c r="L124" s="3"/>
      <c r="M124" s="3"/>
      <c r="N124" s="2"/>
      <c r="O124" s="2"/>
      <c r="P124" s="2"/>
      <c r="Q124" s="2"/>
      <c r="R124" s="4"/>
      <c r="S124" s="2"/>
      <c r="T124" s="2"/>
      <c r="U124" s="2"/>
      <c r="V124" s="4"/>
      <c r="W124" s="4"/>
      <c r="X124" s="4"/>
      <c r="Y124" s="3"/>
      <c r="Z124" s="3"/>
      <c r="AA124" s="3"/>
      <c r="AB124" s="5" t="e">
        <f t="shared" si="2"/>
        <v>#DIV/0!</v>
      </c>
    </row>
    <row r="125" spans="1:28" ht="12" hidden="1" customHeight="1" x14ac:dyDescent="0.2">
      <c r="A125" s="1"/>
      <c r="B125" s="2"/>
      <c r="C125" s="2"/>
      <c r="D125" s="2"/>
      <c r="E125" s="3"/>
      <c r="F125" s="3"/>
      <c r="G125" s="3"/>
      <c r="H125" s="3"/>
      <c r="I125" s="3"/>
      <c r="J125" s="3"/>
      <c r="K125" s="3"/>
      <c r="L125" s="3"/>
      <c r="M125" s="3"/>
      <c r="N125" s="2"/>
      <c r="O125" s="2"/>
      <c r="P125" s="2"/>
      <c r="Q125" s="2"/>
      <c r="R125" s="4"/>
      <c r="S125" s="2"/>
      <c r="T125" s="2"/>
      <c r="U125" s="2"/>
      <c r="V125" s="4"/>
      <c r="W125" s="4"/>
      <c r="X125" s="4"/>
      <c r="Y125" s="3"/>
      <c r="Z125" s="3"/>
      <c r="AA125" s="3"/>
      <c r="AB125" s="5" t="e">
        <f t="shared" si="2"/>
        <v>#DIV/0!</v>
      </c>
    </row>
    <row r="126" spans="1:28" ht="12" hidden="1" customHeight="1" x14ac:dyDescent="0.2">
      <c r="A126" s="1"/>
      <c r="B126" s="2"/>
      <c r="C126" s="2"/>
      <c r="D126" s="2"/>
      <c r="E126" s="3"/>
      <c r="F126" s="3"/>
      <c r="G126" s="3"/>
      <c r="H126" s="3"/>
      <c r="I126" s="3"/>
      <c r="J126" s="3"/>
      <c r="K126" s="3"/>
      <c r="L126" s="3"/>
      <c r="M126" s="3"/>
      <c r="N126" s="2"/>
      <c r="O126" s="2"/>
      <c r="P126" s="2"/>
      <c r="Q126" s="2"/>
      <c r="R126" s="4"/>
      <c r="S126" s="2"/>
      <c r="T126" s="2"/>
      <c r="U126" s="2"/>
      <c r="V126" s="4"/>
      <c r="W126" s="4"/>
      <c r="X126" s="4"/>
      <c r="Y126" s="3"/>
      <c r="Z126" s="3"/>
      <c r="AA126" s="3"/>
      <c r="AB126" s="5" t="e">
        <f t="shared" si="2"/>
        <v>#DIV/0!</v>
      </c>
    </row>
    <row r="127" spans="1:28" ht="12" hidden="1" customHeight="1" x14ac:dyDescent="0.2">
      <c r="A127" s="1"/>
      <c r="B127" s="2"/>
      <c r="C127" s="2"/>
      <c r="D127" s="2"/>
      <c r="E127" s="3"/>
      <c r="F127" s="3"/>
      <c r="G127" s="3"/>
      <c r="H127" s="3"/>
      <c r="I127" s="3"/>
      <c r="J127" s="3"/>
      <c r="K127" s="3"/>
      <c r="L127" s="3"/>
      <c r="M127" s="3"/>
      <c r="N127" s="2"/>
      <c r="O127" s="2"/>
      <c r="P127" s="2"/>
      <c r="Q127" s="2"/>
      <c r="R127" s="4"/>
      <c r="S127" s="2"/>
      <c r="T127" s="2"/>
      <c r="U127" s="2"/>
      <c r="V127" s="4"/>
      <c r="W127" s="4"/>
      <c r="X127" s="4"/>
      <c r="Y127" s="3"/>
      <c r="Z127" s="3"/>
      <c r="AA127" s="3"/>
      <c r="AB127" s="5" t="e">
        <f t="shared" si="2"/>
        <v>#DIV/0!</v>
      </c>
    </row>
    <row r="128" spans="1:28" ht="12" hidden="1" customHeight="1" x14ac:dyDescent="0.2">
      <c r="A128" s="1"/>
      <c r="B128" s="2"/>
      <c r="C128" s="2"/>
      <c r="D128" s="2"/>
      <c r="E128" s="3"/>
      <c r="F128" s="3"/>
      <c r="G128" s="3"/>
      <c r="H128" s="3"/>
      <c r="I128" s="3"/>
      <c r="J128" s="3"/>
      <c r="K128" s="3"/>
      <c r="L128" s="3"/>
      <c r="M128" s="3"/>
      <c r="N128" s="2"/>
      <c r="O128" s="2"/>
      <c r="P128" s="2"/>
      <c r="Q128" s="2"/>
      <c r="R128" s="4"/>
      <c r="S128" s="2"/>
      <c r="T128" s="2"/>
      <c r="U128" s="2"/>
      <c r="V128" s="4"/>
      <c r="W128" s="4"/>
      <c r="X128" s="4"/>
      <c r="Y128" s="3"/>
      <c r="Z128" s="3"/>
      <c r="AA128" s="3"/>
      <c r="AB128" s="5" t="e">
        <f t="shared" si="2"/>
        <v>#DIV/0!</v>
      </c>
    </row>
    <row r="129" spans="1:28" ht="12" hidden="1" customHeight="1" x14ac:dyDescent="0.2">
      <c r="A129" s="1"/>
      <c r="B129" s="2"/>
      <c r="C129" s="2"/>
      <c r="D129" s="2"/>
      <c r="E129" s="3"/>
      <c r="F129" s="3"/>
      <c r="G129" s="3"/>
      <c r="H129" s="3"/>
      <c r="I129" s="3"/>
      <c r="J129" s="3"/>
      <c r="K129" s="3"/>
      <c r="L129" s="3"/>
      <c r="M129" s="3"/>
      <c r="N129" s="2"/>
      <c r="O129" s="2"/>
      <c r="P129" s="2"/>
      <c r="Q129" s="2"/>
      <c r="R129" s="4"/>
      <c r="S129" s="2"/>
      <c r="T129" s="2"/>
      <c r="U129" s="2"/>
      <c r="V129" s="4"/>
      <c r="W129" s="4"/>
      <c r="X129" s="4"/>
      <c r="Y129" s="3"/>
      <c r="Z129" s="3"/>
      <c r="AA129" s="3"/>
      <c r="AB129" s="5" t="e">
        <f t="shared" si="2"/>
        <v>#DIV/0!</v>
      </c>
    </row>
    <row r="130" spans="1:28" ht="12" hidden="1" customHeight="1" x14ac:dyDescent="0.2">
      <c r="A130" s="1"/>
      <c r="B130" s="2"/>
      <c r="C130" s="2"/>
      <c r="D130" s="2"/>
      <c r="E130" s="3"/>
      <c r="F130" s="3"/>
      <c r="G130" s="3"/>
      <c r="H130" s="3"/>
      <c r="I130" s="3"/>
      <c r="J130" s="3"/>
      <c r="K130" s="3"/>
      <c r="L130" s="3"/>
      <c r="M130" s="3"/>
      <c r="N130" s="2"/>
      <c r="O130" s="2"/>
      <c r="P130" s="2"/>
      <c r="Q130" s="2"/>
      <c r="R130" s="4"/>
      <c r="S130" s="2"/>
      <c r="T130" s="2"/>
      <c r="U130" s="2"/>
      <c r="V130" s="4"/>
      <c r="W130" s="4"/>
      <c r="X130" s="4"/>
      <c r="Y130" s="3"/>
      <c r="Z130" s="3"/>
      <c r="AA130" s="3"/>
      <c r="AB130" s="5" t="e">
        <f t="shared" si="2"/>
        <v>#DIV/0!</v>
      </c>
    </row>
    <row r="131" spans="1:28" ht="12" hidden="1" customHeight="1" x14ac:dyDescent="0.2">
      <c r="A131" s="1"/>
      <c r="B131" s="2"/>
      <c r="C131" s="2"/>
      <c r="D131" s="2"/>
      <c r="E131" s="3"/>
      <c r="F131" s="3"/>
      <c r="G131" s="3"/>
      <c r="H131" s="3"/>
      <c r="I131" s="3"/>
      <c r="J131" s="3"/>
      <c r="K131" s="3"/>
      <c r="L131" s="3"/>
      <c r="M131" s="3"/>
      <c r="N131" s="2"/>
      <c r="O131" s="2"/>
      <c r="P131" s="2"/>
      <c r="Q131" s="2"/>
      <c r="R131" s="4"/>
      <c r="S131" s="2"/>
      <c r="T131" s="2"/>
      <c r="U131" s="2"/>
      <c r="V131" s="4"/>
      <c r="W131" s="4"/>
      <c r="X131" s="4"/>
      <c r="Y131" s="3"/>
      <c r="Z131" s="3"/>
      <c r="AA131" s="3"/>
      <c r="AB131" s="5" t="e">
        <f t="shared" ref="AB131:AB183" si="3">+Z131/Y131</f>
        <v>#DIV/0!</v>
      </c>
    </row>
    <row r="132" spans="1:28" ht="12" hidden="1" customHeight="1" x14ac:dyDescent="0.2">
      <c r="A132" s="1"/>
      <c r="B132" s="2"/>
      <c r="C132" s="2"/>
      <c r="D132" s="2"/>
      <c r="E132" s="3"/>
      <c r="F132" s="3"/>
      <c r="G132" s="3"/>
      <c r="H132" s="3"/>
      <c r="I132" s="3"/>
      <c r="J132" s="3"/>
      <c r="K132" s="3"/>
      <c r="L132" s="3"/>
      <c r="M132" s="3"/>
      <c r="N132" s="2"/>
      <c r="O132" s="2"/>
      <c r="P132" s="2"/>
      <c r="Q132" s="2"/>
      <c r="R132" s="4"/>
      <c r="S132" s="2"/>
      <c r="T132" s="2"/>
      <c r="U132" s="2"/>
      <c r="V132" s="4"/>
      <c r="W132" s="4"/>
      <c r="X132" s="4"/>
      <c r="Y132" s="3"/>
      <c r="Z132" s="3"/>
      <c r="AA132" s="3"/>
      <c r="AB132" s="5" t="e">
        <f t="shared" si="3"/>
        <v>#DIV/0!</v>
      </c>
    </row>
    <row r="133" spans="1:28" ht="12" hidden="1" customHeight="1" x14ac:dyDescent="0.2">
      <c r="A133" s="1"/>
      <c r="B133" s="2"/>
      <c r="C133" s="2"/>
      <c r="D133" s="2"/>
      <c r="E133" s="3"/>
      <c r="F133" s="3"/>
      <c r="G133" s="3"/>
      <c r="H133" s="3"/>
      <c r="I133" s="3"/>
      <c r="J133" s="3"/>
      <c r="K133" s="3"/>
      <c r="L133" s="3"/>
      <c r="M133" s="3"/>
      <c r="N133" s="2"/>
      <c r="O133" s="2"/>
      <c r="P133" s="2"/>
      <c r="Q133" s="2"/>
      <c r="R133" s="4"/>
      <c r="S133" s="2"/>
      <c r="T133" s="2"/>
      <c r="U133" s="2"/>
      <c r="V133" s="4"/>
      <c r="W133" s="4"/>
      <c r="X133" s="4"/>
      <c r="Y133" s="3"/>
      <c r="Z133" s="3"/>
      <c r="AA133" s="3"/>
      <c r="AB133" s="5" t="e">
        <f t="shared" si="3"/>
        <v>#DIV/0!</v>
      </c>
    </row>
    <row r="134" spans="1:28" ht="12" hidden="1" customHeight="1" x14ac:dyDescent="0.2">
      <c r="A134" s="1"/>
      <c r="B134" s="2"/>
      <c r="C134" s="2"/>
      <c r="D134" s="2"/>
      <c r="E134" s="3"/>
      <c r="F134" s="3"/>
      <c r="G134" s="3"/>
      <c r="H134" s="3"/>
      <c r="I134" s="3"/>
      <c r="J134" s="3"/>
      <c r="K134" s="3"/>
      <c r="L134" s="3"/>
      <c r="M134" s="3"/>
      <c r="N134" s="2"/>
      <c r="O134" s="2"/>
      <c r="P134" s="2"/>
      <c r="Q134" s="2"/>
      <c r="R134" s="4"/>
      <c r="S134" s="2"/>
      <c r="T134" s="2"/>
      <c r="U134" s="2"/>
      <c r="V134" s="4"/>
      <c r="W134" s="4"/>
      <c r="X134" s="4"/>
      <c r="Y134" s="3"/>
      <c r="Z134" s="3"/>
      <c r="AA134" s="3"/>
      <c r="AB134" s="5" t="e">
        <f t="shared" si="3"/>
        <v>#DIV/0!</v>
      </c>
    </row>
    <row r="135" spans="1:28" ht="12" hidden="1" customHeight="1" x14ac:dyDescent="0.2">
      <c r="A135" s="1"/>
      <c r="B135" s="2"/>
      <c r="C135" s="2"/>
      <c r="D135" s="2"/>
      <c r="E135" s="3"/>
      <c r="F135" s="3"/>
      <c r="G135" s="3"/>
      <c r="H135" s="3"/>
      <c r="I135" s="3"/>
      <c r="J135" s="3"/>
      <c r="K135" s="3"/>
      <c r="L135" s="3"/>
      <c r="M135" s="3"/>
      <c r="N135" s="2"/>
      <c r="O135" s="2"/>
      <c r="P135" s="2"/>
      <c r="Q135" s="2"/>
      <c r="R135" s="4"/>
      <c r="S135" s="2"/>
      <c r="T135" s="2"/>
      <c r="U135" s="2"/>
      <c r="V135" s="4"/>
      <c r="W135" s="4"/>
      <c r="X135" s="4"/>
      <c r="Y135" s="3"/>
      <c r="Z135" s="3"/>
      <c r="AA135" s="3"/>
      <c r="AB135" s="5" t="e">
        <f t="shared" si="3"/>
        <v>#DIV/0!</v>
      </c>
    </row>
    <row r="136" spans="1:28" ht="12" hidden="1" customHeight="1" x14ac:dyDescent="0.2">
      <c r="A136" s="1"/>
      <c r="B136" s="2"/>
      <c r="C136" s="2"/>
      <c r="D136" s="2"/>
      <c r="E136" s="3"/>
      <c r="F136" s="3"/>
      <c r="G136" s="3"/>
      <c r="H136" s="3"/>
      <c r="I136" s="3"/>
      <c r="J136" s="3"/>
      <c r="K136" s="3"/>
      <c r="L136" s="3"/>
      <c r="M136" s="3"/>
      <c r="N136" s="2"/>
      <c r="O136" s="2"/>
      <c r="P136" s="2"/>
      <c r="Q136" s="2"/>
      <c r="R136" s="4"/>
      <c r="S136" s="2"/>
      <c r="T136" s="2"/>
      <c r="U136" s="2"/>
      <c r="V136" s="4"/>
      <c r="W136" s="4"/>
      <c r="X136" s="4"/>
      <c r="Y136" s="3"/>
      <c r="Z136" s="3"/>
      <c r="AA136" s="3"/>
      <c r="AB136" s="5" t="e">
        <f t="shared" si="3"/>
        <v>#DIV/0!</v>
      </c>
    </row>
    <row r="137" spans="1:28" ht="12" hidden="1" customHeight="1" x14ac:dyDescent="0.2">
      <c r="A137" s="1"/>
      <c r="B137" s="2"/>
      <c r="C137" s="2"/>
      <c r="D137" s="2"/>
      <c r="E137" s="3"/>
      <c r="F137" s="3"/>
      <c r="G137" s="3"/>
      <c r="H137" s="3"/>
      <c r="I137" s="3"/>
      <c r="J137" s="3"/>
      <c r="K137" s="3"/>
      <c r="L137" s="3"/>
      <c r="M137" s="3"/>
      <c r="N137" s="2"/>
      <c r="O137" s="2"/>
      <c r="P137" s="2"/>
      <c r="Q137" s="2"/>
      <c r="R137" s="4"/>
      <c r="S137" s="2"/>
      <c r="T137" s="2"/>
      <c r="U137" s="2"/>
      <c r="V137" s="4"/>
      <c r="W137" s="4"/>
      <c r="X137" s="4"/>
      <c r="Y137" s="3"/>
      <c r="Z137" s="3"/>
      <c r="AA137" s="3"/>
      <c r="AB137" s="5" t="e">
        <f t="shared" si="3"/>
        <v>#DIV/0!</v>
      </c>
    </row>
    <row r="138" spans="1:28" ht="12" hidden="1" customHeight="1" x14ac:dyDescent="0.2">
      <c r="A138" s="1"/>
      <c r="B138" s="2"/>
      <c r="C138" s="2"/>
      <c r="D138" s="2"/>
      <c r="E138" s="3"/>
      <c r="F138" s="3"/>
      <c r="G138" s="3"/>
      <c r="H138" s="3"/>
      <c r="I138" s="3"/>
      <c r="J138" s="3"/>
      <c r="K138" s="3"/>
      <c r="L138" s="3"/>
      <c r="M138" s="3"/>
      <c r="N138" s="2"/>
      <c r="O138" s="2"/>
      <c r="P138" s="2"/>
      <c r="Q138" s="2"/>
      <c r="R138" s="4"/>
      <c r="S138" s="2"/>
      <c r="T138" s="2"/>
      <c r="U138" s="2"/>
      <c r="V138" s="4"/>
      <c r="W138" s="4"/>
      <c r="X138" s="4"/>
      <c r="Y138" s="3"/>
      <c r="Z138" s="3"/>
      <c r="AA138" s="3"/>
      <c r="AB138" s="5" t="e">
        <f t="shared" si="3"/>
        <v>#DIV/0!</v>
      </c>
    </row>
    <row r="139" spans="1:28" ht="12" hidden="1" customHeight="1" x14ac:dyDescent="0.2">
      <c r="A139" s="1"/>
      <c r="B139" s="2"/>
      <c r="C139" s="2"/>
      <c r="D139" s="2"/>
      <c r="E139" s="3"/>
      <c r="F139" s="3"/>
      <c r="G139" s="3"/>
      <c r="H139" s="3"/>
      <c r="I139" s="3"/>
      <c r="J139" s="3"/>
      <c r="K139" s="3"/>
      <c r="L139" s="3"/>
      <c r="M139" s="3"/>
      <c r="N139" s="2"/>
      <c r="O139" s="2"/>
      <c r="P139" s="2"/>
      <c r="Q139" s="2"/>
      <c r="R139" s="4"/>
      <c r="S139" s="2"/>
      <c r="T139" s="2"/>
      <c r="U139" s="2"/>
      <c r="V139" s="4"/>
      <c r="W139" s="4"/>
      <c r="X139" s="4"/>
      <c r="Y139" s="3"/>
      <c r="Z139" s="3"/>
      <c r="AA139" s="3"/>
      <c r="AB139" s="5" t="e">
        <f t="shared" si="3"/>
        <v>#DIV/0!</v>
      </c>
    </row>
    <row r="140" spans="1:28" ht="12" hidden="1" customHeight="1" x14ac:dyDescent="0.2">
      <c r="A140" s="1"/>
      <c r="B140" s="2"/>
      <c r="C140" s="2"/>
      <c r="D140" s="2"/>
      <c r="E140" s="3"/>
      <c r="F140" s="3"/>
      <c r="G140" s="3"/>
      <c r="H140" s="3"/>
      <c r="I140" s="3"/>
      <c r="J140" s="3"/>
      <c r="K140" s="3"/>
      <c r="L140" s="3"/>
      <c r="M140" s="3"/>
      <c r="N140" s="2"/>
      <c r="O140" s="2"/>
      <c r="P140" s="2"/>
      <c r="Q140" s="2"/>
      <c r="R140" s="4"/>
      <c r="S140" s="2"/>
      <c r="T140" s="2"/>
      <c r="U140" s="2"/>
      <c r="V140" s="4"/>
      <c r="W140" s="4"/>
      <c r="X140" s="4"/>
      <c r="Y140" s="3"/>
      <c r="Z140" s="3"/>
      <c r="AA140" s="3"/>
      <c r="AB140" s="5" t="e">
        <f t="shared" si="3"/>
        <v>#DIV/0!</v>
      </c>
    </row>
    <row r="141" spans="1:28" ht="12" hidden="1" customHeight="1" x14ac:dyDescent="0.2">
      <c r="A141" s="1"/>
      <c r="B141" s="2"/>
      <c r="C141" s="2"/>
      <c r="D141" s="2"/>
      <c r="E141" s="3"/>
      <c r="F141" s="3"/>
      <c r="G141" s="3"/>
      <c r="H141" s="3"/>
      <c r="I141" s="3"/>
      <c r="J141" s="3"/>
      <c r="K141" s="3"/>
      <c r="L141" s="3"/>
      <c r="M141" s="3"/>
      <c r="N141" s="2"/>
      <c r="O141" s="2"/>
      <c r="P141" s="2"/>
      <c r="Q141" s="2"/>
      <c r="R141" s="4"/>
      <c r="S141" s="2"/>
      <c r="T141" s="2"/>
      <c r="U141" s="2"/>
      <c r="V141" s="4"/>
      <c r="W141" s="4"/>
      <c r="X141" s="4"/>
      <c r="Y141" s="3"/>
      <c r="Z141" s="3"/>
      <c r="AA141" s="3"/>
      <c r="AB141" s="5" t="e">
        <f t="shared" si="3"/>
        <v>#DIV/0!</v>
      </c>
    </row>
    <row r="142" spans="1:28" ht="12" hidden="1" customHeight="1" x14ac:dyDescent="0.2">
      <c r="A142" s="1"/>
      <c r="B142" s="2"/>
      <c r="C142" s="2"/>
      <c r="D142" s="2"/>
      <c r="E142" s="3"/>
      <c r="F142" s="3"/>
      <c r="G142" s="3"/>
      <c r="H142" s="3"/>
      <c r="I142" s="3"/>
      <c r="J142" s="3"/>
      <c r="K142" s="3"/>
      <c r="L142" s="3"/>
      <c r="M142" s="3"/>
      <c r="N142" s="2"/>
      <c r="O142" s="2"/>
      <c r="P142" s="2"/>
      <c r="Q142" s="2"/>
      <c r="R142" s="4"/>
      <c r="S142" s="2"/>
      <c r="T142" s="2"/>
      <c r="U142" s="2"/>
      <c r="V142" s="4"/>
      <c r="W142" s="4"/>
      <c r="X142" s="4"/>
      <c r="Y142" s="3"/>
      <c r="Z142" s="3"/>
      <c r="AA142" s="3"/>
      <c r="AB142" s="5" t="e">
        <f t="shared" si="3"/>
        <v>#DIV/0!</v>
      </c>
    </row>
    <row r="143" spans="1:28" ht="12" hidden="1" customHeight="1" x14ac:dyDescent="0.2">
      <c r="A143" s="1"/>
      <c r="B143" s="2"/>
      <c r="C143" s="2"/>
      <c r="D143" s="2"/>
      <c r="E143" s="3"/>
      <c r="F143" s="3"/>
      <c r="G143" s="3"/>
      <c r="H143" s="3"/>
      <c r="I143" s="3"/>
      <c r="J143" s="3"/>
      <c r="K143" s="3"/>
      <c r="L143" s="3"/>
      <c r="M143" s="3"/>
      <c r="N143" s="2"/>
      <c r="O143" s="2"/>
      <c r="P143" s="2"/>
      <c r="Q143" s="2"/>
      <c r="R143" s="4"/>
      <c r="S143" s="2"/>
      <c r="T143" s="2"/>
      <c r="U143" s="2"/>
      <c r="V143" s="4"/>
      <c r="W143" s="4"/>
      <c r="X143" s="4"/>
      <c r="Y143" s="3"/>
      <c r="Z143" s="3"/>
      <c r="AA143" s="3"/>
      <c r="AB143" s="5" t="e">
        <f t="shared" si="3"/>
        <v>#DIV/0!</v>
      </c>
    </row>
    <row r="144" spans="1:28" ht="12" hidden="1" customHeight="1" x14ac:dyDescent="0.2">
      <c r="A144" s="1"/>
      <c r="B144" s="2"/>
      <c r="C144" s="2"/>
      <c r="D144" s="2"/>
      <c r="E144" s="3"/>
      <c r="F144" s="3"/>
      <c r="G144" s="3"/>
      <c r="H144" s="3"/>
      <c r="I144" s="3"/>
      <c r="J144" s="3"/>
      <c r="K144" s="3"/>
      <c r="L144" s="3"/>
      <c r="M144" s="3"/>
      <c r="N144" s="2"/>
      <c r="O144" s="2"/>
      <c r="P144" s="2"/>
      <c r="Q144" s="2"/>
      <c r="R144" s="4"/>
      <c r="S144" s="2"/>
      <c r="T144" s="2"/>
      <c r="U144" s="2"/>
      <c r="V144" s="4"/>
      <c r="W144" s="4"/>
      <c r="X144" s="4"/>
      <c r="Y144" s="3"/>
      <c r="Z144" s="3"/>
      <c r="AA144" s="3"/>
      <c r="AB144" s="5" t="e">
        <f t="shared" si="3"/>
        <v>#DIV/0!</v>
      </c>
    </row>
    <row r="145" spans="1:28" ht="12" hidden="1" customHeight="1" x14ac:dyDescent="0.2">
      <c r="A145" s="1"/>
      <c r="B145" s="2"/>
      <c r="C145" s="2"/>
      <c r="D145" s="2"/>
      <c r="E145" s="3"/>
      <c r="F145" s="3"/>
      <c r="G145" s="3"/>
      <c r="H145" s="3"/>
      <c r="I145" s="3"/>
      <c r="J145" s="3"/>
      <c r="K145" s="3"/>
      <c r="L145" s="3"/>
      <c r="M145" s="3"/>
      <c r="N145" s="2"/>
      <c r="O145" s="2"/>
      <c r="P145" s="2"/>
      <c r="Q145" s="2"/>
      <c r="R145" s="4"/>
      <c r="S145" s="2"/>
      <c r="T145" s="2"/>
      <c r="U145" s="2"/>
      <c r="V145" s="4"/>
      <c r="W145" s="4"/>
      <c r="X145" s="4"/>
      <c r="Y145" s="3"/>
      <c r="Z145" s="3"/>
      <c r="AA145" s="3"/>
      <c r="AB145" s="5" t="e">
        <f t="shared" si="3"/>
        <v>#DIV/0!</v>
      </c>
    </row>
    <row r="146" spans="1:28" ht="12" hidden="1" customHeight="1" x14ac:dyDescent="0.2">
      <c r="A146" s="1"/>
      <c r="B146" s="2"/>
      <c r="C146" s="2"/>
      <c r="D146" s="2"/>
      <c r="E146" s="3"/>
      <c r="F146" s="3"/>
      <c r="G146" s="3"/>
      <c r="H146" s="3"/>
      <c r="I146" s="3"/>
      <c r="J146" s="3"/>
      <c r="K146" s="3"/>
      <c r="L146" s="3"/>
      <c r="M146" s="3"/>
      <c r="N146" s="2"/>
      <c r="O146" s="2"/>
      <c r="P146" s="2"/>
      <c r="Q146" s="2"/>
      <c r="R146" s="4"/>
      <c r="S146" s="2"/>
      <c r="T146" s="2"/>
      <c r="U146" s="2"/>
      <c r="V146" s="4"/>
      <c r="W146" s="4"/>
      <c r="X146" s="4"/>
      <c r="Y146" s="3"/>
      <c r="Z146" s="3"/>
      <c r="AA146" s="3"/>
      <c r="AB146" s="5" t="e">
        <f t="shared" si="3"/>
        <v>#DIV/0!</v>
      </c>
    </row>
    <row r="147" spans="1:28" ht="12" hidden="1" customHeight="1" x14ac:dyDescent="0.2">
      <c r="A147" s="1"/>
      <c r="B147" s="2"/>
      <c r="C147" s="2"/>
      <c r="D147" s="2"/>
      <c r="E147" s="3"/>
      <c r="F147" s="3"/>
      <c r="G147" s="3"/>
      <c r="H147" s="3"/>
      <c r="I147" s="3"/>
      <c r="J147" s="3"/>
      <c r="K147" s="3"/>
      <c r="L147" s="3"/>
      <c r="M147" s="3"/>
      <c r="N147" s="2"/>
      <c r="O147" s="2"/>
      <c r="P147" s="2"/>
      <c r="Q147" s="2"/>
      <c r="R147" s="4"/>
      <c r="S147" s="2"/>
      <c r="T147" s="2"/>
      <c r="U147" s="2"/>
      <c r="V147" s="4"/>
      <c r="W147" s="4"/>
      <c r="X147" s="4"/>
      <c r="Y147" s="3"/>
      <c r="Z147" s="3"/>
      <c r="AA147" s="3"/>
      <c r="AB147" s="5" t="e">
        <f t="shared" si="3"/>
        <v>#DIV/0!</v>
      </c>
    </row>
    <row r="148" spans="1:28" ht="12" hidden="1" customHeight="1" x14ac:dyDescent="0.2">
      <c r="A148" s="1"/>
      <c r="B148" s="2"/>
      <c r="C148" s="2"/>
      <c r="D148" s="2"/>
      <c r="E148" s="3"/>
      <c r="F148" s="3"/>
      <c r="G148" s="3"/>
      <c r="H148" s="3"/>
      <c r="I148" s="3"/>
      <c r="J148" s="3"/>
      <c r="K148" s="3"/>
      <c r="L148" s="3"/>
      <c r="M148" s="3"/>
      <c r="N148" s="2"/>
      <c r="O148" s="2"/>
      <c r="P148" s="2"/>
      <c r="Q148" s="2"/>
      <c r="R148" s="4"/>
      <c r="S148" s="2"/>
      <c r="T148" s="2"/>
      <c r="U148" s="2"/>
      <c r="V148" s="4"/>
      <c r="W148" s="4"/>
      <c r="X148" s="4"/>
      <c r="Y148" s="3"/>
      <c r="Z148" s="3"/>
      <c r="AA148" s="3"/>
      <c r="AB148" s="5" t="e">
        <f t="shared" si="3"/>
        <v>#DIV/0!</v>
      </c>
    </row>
    <row r="149" spans="1:28" ht="12" hidden="1" customHeight="1" x14ac:dyDescent="0.2">
      <c r="A149" s="1"/>
      <c r="B149" s="2"/>
      <c r="C149" s="2"/>
      <c r="D149" s="2"/>
      <c r="E149" s="3"/>
      <c r="F149" s="3"/>
      <c r="G149" s="3"/>
      <c r="H149" s="3"/>
      <c r="I149" s="3"/>
      <c r="J149" s="3"/>
      <c r="K149" s="3"/>
      <c r="L149" s="3"/>
      <c r="M149" s="3"/>
      <c r="N149" s="2"/>
      <c r="O149" s="2"/>
      <c r="P149" s="2"/>
      <c r="Q149" s="2"/>
      <c r="R149" s="4"/>
      <c r="S149" s="2"/>
      <c r="T149" s="2"/>
      <c r="U149" s="2"/>
      <c r="V149" s="4"/>
      <c r="W149" s="4"/>
      <c r="X149" s="4"/>
      <c r="Y149" s="3"/>
      <c r="Z149" s="3"/>
      <c r="AA149" s="3"/>
      <c r="AB149" s="5" t="e">
        <f t="shared" si="3"/>
        <v>#DIV/0!</v>
      </c>
    </row>
    <row r="150" spans="1:28" ht="12" hidden="1" customHeight="1" x14ac:dyDescent="0.2">
      <c r="A150" s="1"/>
      <c r="B150" s="2"/>
      <c r="C150" s="2"/>
      <c r="D150" s="2"/>
      <c r="E150" s="3"/>
      <c r="F150" s="3"/>
      <c r="G150" s="3"/>
      <c r="H150" s="3"/>
      <c r="I150" s="3"/>
      <c r="J150" s="3"/>
      <c r="K150" s="3"/>
      <c r="L150" s="3"/>
      <c r="M150" s="3"/>
      <c r="N150" s="2"/>
      <c r="O150" s="2"/>
      <c r="P150" s="2"/>
      <c r="Q150" s="2"/>
      <c r="R150" s="4"/>
      <c r="S150" s="2"/>
      <c r="T150" s="2"/>
      <c r="U150" s="2"/>
      <c r="V150" s="4"/>
      <c r="W150" s="4"/>
      <c r="X150" s="4"/>
      <c r="Y150" s="3"/>
      <c r="Z150" s="3"/>
      <c r="AA150" s="3"/>
      <c r="AB150" s="5" t="e">
        <f t="shared" si="3"/>
        <v>#DIV/0!</v>
      </c>
    </row>
    <row r="151" spans="1:28" ht="12" hidden="1" customHeight="1" x14ac:dyDescent="0.2">
      <c r="A151" s="1"/>
      <c r="B151" s="2"/>
      <c r="C151" s="2"/>
      <c r="D151" s="2"/>
      <c r="E151" s="3"/>
      <c r="F151" s="3"/>
      <c r="G151" s="3"/>
      <c r="H151" s="3"/>
      <c r="I151" s="3"/>
      <c r="J151" s="3"/>
      <c r="K151" s="3"/>
      <c r="L151" s="3"/>
      <c r="M151" s="3"/>
      <c r="N151" s="2"/>
      <c r="O151" s="2"/>
      <c r="P151" s="2"/>
      <c r="Q151" s="2"/>
      <c r="R151" s="4"/>
      <c r="S151" s="2"/>
      <c r="T151" s="2"/>
      <c r="U151" s="2"/>
      <c r="V151" s="4"/>
      <c r="W151" s="4"/>
      <c r="X151" s="4"/>
      <c r="Y151" s="3"/>
      <c r="Z151" s="3"/>
      <c r="AA151" s="3"/>
      <c r="AB151" s="5" t="e">
        <f t="shared" si="3"/>
        <v>#DIV/0!</v>
      </c>
    </row>
    <row r="152" spans="1:28" ht="12" hidden="1" customHeight="1" x14ac:dyDescent="0.2">
      <c r="A152" s="1"/>
      <c r="B152" s="2"/>
      <c r="C152" s="2"/>
      <c r="D152" s="2"/>
      <c r="E152" s="3"/>
      <c r="F152" s="3"/>
      <c r="G152" s="3"/>
      <c r="H152" s="3"/>
      <c r="I152" s="3"/>
      <c r="J152" s="3"/>
      <c r="K152" s="3"/>
      <c r="L152" s="3"/>
      <c r="M152" s="3"/>
      <c r="N152" s="2"/>
      <c r="O152" s="2"/>
      <c r="P152" s="2"/>
      <c r="Q152" s="2"/>
      <c r="R152" s="4"/>
      <c r="S152" s="2"/>
      <c r="T152" s="2"/>
      <c r="U152" s="2"/>
      <c r="V152" s="4"/>
      <c r="W152" s="4"/>
      <c r="X152" s="4"/>
      <c r="Y152" s="3"/>
      <c r="Z152" s="3"/>
      <c r="AA152" s="3"/>
      <c r="AB152" s="5" t="e">
        <f t="shared" si="3"/>
        <v>#DIV/0!</v>
      </c>
    </row>
    <row r="153" spans="1:28" ht="12" hidden="1" customHeight="1" x14ac:dyDescent="0.2">
      <c r="A153" s="1"/>
      <c r="B153" s="2"/>
      <c r="C153" s="2"/>
      <c r="D153" s="2"/>
      <c r="E153" s="3"/>
      <c r="F153" s="3"/>
      <c r="G153" s="3"/>
      <c r="H153" s="3"/>
      <c r="I153" s="3"/>
      <c r="J153" s="3"/>
      <c r="K153" s="3"/>
      <c r="L153" s="3"/>
      <c r="M153" s="3"/>
      <c r="N153" s="2"/>
      <c r="O153" s="2"/>
      <c r="P153" s="2"/>
      <c r="Q153" s="2"/>
      <c r="R153" s="4"/>
      <c r="S153" s="2"/>
      <c r="T153" s="2"/>
      <c r="U153" s="2"/>
      <c r="V153" s="4"/>
      <c r="W153" s="4"/>
      <c r="X153" s="4"/>
      <c r="Y153" s="3"/>
      <c r="Z153" s="3"/>
      <c r="AA153" s="3"/>
      <c r="AB153" s="5" t="e">
        <f t="shared" si="3"/>
        <v>#DIV/0!</v>
      </c>
    </row>
    <row r="154" spans="1:28" ht="12" hidden="1" customHeight="1" x14ac:dyDescent="0.2">
      <c r="A154" s="1"/>
      <c r="B154" s="2"/>
      <c r="C154" s="2"/>
      <c r="D154" s="2"/>
      <c r="E154" s="3"/>
      <c r="F154" s="3"/>
      <c r="G154" s="3"/>
      <c r="H154" s="3"/>
      <c r="I154" s="3"/>
      <c r="J154" s="3"/>
      <c r="K154" s="3"/>
      <c r="L154" s="3"/>
      <c r="M154" s="3"/>
      <c r="N154" s="2"/>
      <c r="O154" s="2"/>
      <c r="P154" s="2"/>
      <c r="Q154" s="2"/>
      <c r="R154" s="4"/>
      <c r="S154" s="2"/>
      <c r="T154" s="2"/>
      <c r="U154" s="2"/>
      <c r="V154" s="4"/>
      <c r="W154" s="4"/>
      <c r="X154" s="4"/>
      <c r="Y154" s="3"/>
      <c r="Z154" s="3"/>
      <c r="AA154" s="3"/>
      <c r="AB154" s="5" t="e">
        <f t="shared" si="3"/>
        <v>#DIV/0!</v>
      </c>
    </row>
    <row r="155" spans="1:28" ht="12" hidden="1" customHeight="1" x14ac:dyDescent="0.2">
      <c r="A155" s="1"/>
      <c r="B155" s="2"/>
      <c r="C155" s="2"/>
      <c r="D155" s="2"/>
      <c r="E155" s="3"/>
      <c r="F155" s="3"/>
      <c r="G155" s="3"/>
      <c r="H155" s="3"/>
      <c r="I155" s="3"/>
      <c r="J155" s="3"/>
      <c r="K155" s="3"/>
      <c r="L155" s="3"/>
      <c r="M155" s="3"/>
      <c r="N155" s="2"/>
      <c r="O155" s="2"/>
      <c r="P155" s="2"/>
      <c r="Q155" s="2"/>
      <c r="R155" s="4"/>
      <c r="S155" s="2"/>
      <c r="T155" s="2"/>
      <c r="U155" s="2"/>
      <c r="V155" s="4"/>
      <c r="W155" s="4"/>
      <c r="X155" s="4"/>
      <c r="Y155" s="3"/>
      <c r="Z155" s="3"/>
      <c r="AA155" s="3"/>
      <c r="AB155" s="5" t="e">
        <f t="shared" si="3"/>
        <v>#DIV/0!</v>
      </c>
    </row>
    <row r="156" spans="1:28" ht="12" hidden="1" customHeight="1" x14ac:dyDescent="0.2">
      <c r="A156" s="1"/>
      <c r="B156" s="2"/>
      <c r="C156" s="2"/>
      <c r="D156" s="2"/>
      <c r="E156" s="3"/>
      <c r="F156" s="3"/>
      <c r="G156" s="3"/>
      <c r="H156" s="3"/>
      <c r="I156" s="3"/>
      <c r="J156" s="3"/>
      <c r="K156" s="3"/>
      <c r="L156" s="3"/>
      <c r="M156" s="3"/>
      <c r="N156" s="2"/>
      <c r="O156" s="2"/>
      <c r="P156" s="2"/>
      <c r="Q156" s="2"/>
      <c r="R156" s="4"/>
      <c r="S156" s="2"/>
      <c r="T156" s="2"/>
      <c r="U156" s="2"/>
      <c r="V156" s="4"/>
      <c r="W156" s="4"/>
      <c r="X156" s="4"/>
      <c r="Y156" s="3"/>
      <c r="Z156" s="3"/>
      <c r="AA156" s="3"/>
      <c r="AB156" s="5" t="e">
        <f t="shared" si="3"/>
        <v>#DIV/0!</v>
      </c>
    </row>
    <row r="157" spans="1:28" ht="12" hidden="1" customHeight="1" x14ac:dyDescent="0.2">
      <c r="A157" s="1"/>
      <c r="B157" s="2"/>
      <c r="C157" s="2"/>
      <c r="D157" s="2"/>
      <c r="E157" s="3"/>
      <c r="F157" s="3"/>
      <c r="G157" s="3"/>
      <c r="H157" s="3"/>
      <c r="I157" s="3"/>
      <c r="J157" s="3"/>
      <c r="K157" s="3"/>
      <c r="L157" s="3"/>
      <c r="M157" s="3"/>
      <c r="N157" s="2"/>
      <c r="O157" s="2"/>
      <c r="P157" s="2"/>
      <c r="Q157" s="2"/>
      <c r="R157" s="4"/>
      <c r="S157" s="2"/>
      <c r="T157" s="2"/>
      <c r="U157" s="2"/>
      <c r="V157" s="4"/>
      <c r="W157" s="4"/>
      <c r="X157" s="4"/>
      <c r="Y157" s="3"/>
      <c r="Z157" s="3"/>
      <c r="AA157" s="3"/>
      <c r="AB157" s="5" t="e">
        <f t="shared" si="3"/>
        <v>#DIV/0!</v>
      </c>
    </row>
    <row r="158" spans="1:28" ht="12" hidden="1" customHeight="1" x14ac:dyDescent="0.2">
      <c r="A158" s="1"/>
      <c r="B158" s="2"/>
      <c r="C158" s="2"/>
      <c r="D158" s="2"/>
      <c r="E158" s="3"/>
      <c r="F158" s="3"/>
      <c r="G158" s="3"/>
      <c r="H158" s="3"/>
      <c r="I158" s="3"/>
      <c r="J158" s="3"/>
      <c r="K158" s="3"/>
      <c r="L158" s="3"/>
      <c r="M158" s="3"/>
      <c r="N158" s="2"/>
      <c r="O158" s="2"/>
      <c r="P158" s="2"/>
      <c r="Q158" s="2"/>
      <c r="R158" s="4"/>
      <c r="S158" s="2"/>
      <c r="T158" s="2"/>
      <c r="U158" s="2"/>
      <c r="V158" s="4"/>
      <c r="W158" s="4"/>
      <c r="X158" s="4"/>
      <c r="Y158" s="3"/>
      <c r="Z158" s="3"/>
      <c r="AA158" s="3"/>
      <c r="AB158" s="5" t="e">
        <f t="shared" si="3"/>
        <v>#DIV/0!</v>
      </c>
    </row>
    <row r="159" spans="1:28" ht="12" hidden="1" customHeight="1" x14ac:dyDescent="0.2">
      <c r="A159" s="1"/>
      <c r="B159" s="2"/>
      <c r="C159" s="2"/>
      <c r="D159" s="2"/>
      <c r="E159" s="3"/>
      <c r="F159" s="3"/>
      <c r="G159" s="3"/>
      <c r="H159" s="3"/>
      <c r="I159" s="3"/>
      <c r="J159" s="3"/>
      <c r="K159" s="3"/>
      <c r="L159" s="3"/>
      <c r="M159" s="3"/>
      <c r="N159" s="2"/>
      <c r="O159" s="2"/>
      <c r="P159" s="2"/>
      <c r="Q159" s="2"/>
      <c r="R159" s="4"/>
      <c r="S159" s="2"/>
      <c r="T159" s="2"/>
      <c r="U159" s="2"/>
      <c r="V159" s="4"/>
      <c r="W159" s="4"/>
      <c r="X159" s="4"/>
      <c r="Y159" s="3"/>
      <c r="Z159" s="3"/>
      <c r="AA159" s="3"/>
      <c r="AB159" s="5" t="e">
        <f t="shared" si="3"/>
        <v>#DIV/0!</v>
      </c>
    </row>
    <row r="160" spans="1:28" ht="12" hidden="1" customHeight="1" x14ac:dyDescent="0.2">
      <c r="A160" s="1"/>
      <c r="B160" s="2"/>
      <c r="C160" s="2"/>
      <c r="D160" s="2"/>
      <c r="E160" s="3"/>
      <c r="F160" s="3"/>
      <c r="G160" s="3"/>
      <c r="H160" s="3"/>
      <c r="I160" s="3"/>
      <c r="J160" s="3"/>
      <c r="K160" s="3"/>
      <c r="L160" s="3"/>
      <c r="M160" s="3"/>
      <c r="N160" s="2"/>
      <c r="O160" s="2"/>
      <c r="P160" s="2"/>
      <c r="Q160" s="2"/>
      <c r="R160" s="4"/>
      <c r="S160" s="2"/>
      <c r="T160" s="2"/>
      <c r="U160" s="2"/>
      <c r="V160" s="4"/>
      <c r="W160" s="4"/>
      <c r="X160" s="4"/>
      <c r="Y160" s="3"/>
      <c r="Z160" s="3"/>
      <c r="AA160" s="3"/>
      <c r="AB160" s="5" t="e">
        <f t="shared" si="3"/>
        <v>#DIV/0!</v>
      </c>
    </row>
    <row r="161" spans="1:28" ht="12" hidden="1" customHeight="1" x14ac:dyDescent="0.2">
      <c r="A161" s="1"/>
      <c r="B161" s="2"/>
      <c r="C161" s="2"/>
      <c r="D161" s="2"/>
      <c r="E161" s="3"/>
      <c r="F161" s="3"/>
      <c r="G161" s="3"/>
      <c r="H161" s="3"/>
      <c r="I161" s="3"/>
      <c r="J161" s="3"/>
      <c r="K161" s="3"/>
      <c r="L161" s="3"/>
      <c r="M161" s="3"/>
      <c r="N161" s="2"/>
      <c r="O161" s="2"/>
      <c r="P161" s="2"/>
      <c r="Q161" s="2"/>
      <c r="R161" s="4"/>
      <c r="S161" s="2"/>
      <c r="T161" s="2"/>
      <c r="U161" s="2"/>
      <c r="V161" s="4"/>
      <c r="W161" s="4"/>
      <c r="X161" s="4"/>
      <c r="Y161" s="3"/>
      <c r="Z161" s="3"/>
      <c r="AA161" s="3"/>
      <c r="AB161" s="5" t="e">
        <f t="shared" si="3"/>
        <v>#DIV/0!</v>
      </c>
    </row>
    <row r="162" spans="1:28" ht="12" hidden="1" customHeight="1" x14ac:dyDescent="0.2">
      <c r="A162" s="1"/>
      <c r="B162" s="2"/>
      <c r="C162" s="2"/>
      <c r="D162" s="2"/>
      <c r="E162" s="3"/>
      <c r="F162" s="3"/>
      <c r="G162" s="3"/>
      <c r="H162" s="3"/>
      <c r="I162" s="3"/>
      <c r="J162" s="3"/>
      <c r="K162" s="3"/>
      <c r="L162" s="3"/>
      <c r="M162" s="3"/>
      <c r="N162" s="2"/>
      <c r="O162" s="2"/>
      <c r="P162" s="2"/>
      <c r="Q162" s="2"/>
      <c r="R162" s="4"/>
      <c r="S162" s="2"/>
      <c r="T162" s="2"/>
      <c r="U162" s="2"/>
      <c r="V162" s="4"/>
      <c r="W162" s="4"/>
      <c r="X162" s="4"/>
      <c r="Y162" s="3"/>
      <c r="Z162" s="3"/>
      <c r="AA162" s="3"/>
      <c r="AB162" s="5" t="e">
        <f t="shared" si="3"/>
        <v>#DIV/0!</v>
      </c>
    </row>
    <row r="163" spans="1:28" ht="12" hidden="1" customHeight="1" x14ac:dyDescent="0.2">
      <c r="A163" s="1"/>
      <c r="B163" s="2"/>
      <c r="C163" s="2"/>
      <c r="D163" s="2"/>
      <c r="E163" s="3"/>
      <c r="F163" s="3"/>
      <c r="G163" s="3"/>
      <c r="H163" s="3"/>
      <c r="I163" s="3"/>
      <c r="J163" s="3"/>
      <c r="K163" s="3"/>
      <c r="L163" s="3"/>
      <c r="M163" s="3"/>
      <c r="N163" s="2"/>
      <c r="O163" s="2"/>
      <c r="P163" s="2"/>
      <c r="Q163" s="2"/>
      <c r="R163" s="4"/>
      <c r="S163" s="2"/>
      <c r="T163" s="2"/>
      <c r="U163" s="2"/>
      <c r="V163" s="4"/>
      <c r="W163" s="4"/>
      <c r="X163" s="4"/>
      <c r="Y163" s="3"/>
      <c r="Z163" s="3"/>
      <c r="AA163" s="3"/>
      <c r="AB163" s="5" t="e">
        <f t="shared" si="3"/>
        <v>#DIV/0!</v>
      </c>
    </row>
    <row r="164" spans="1:28" ht="12" hidden="1" customHeight="1" x14ac:dyDescent="0.2">
      <c r="A164" s="1"/>
      <c r="B164" s="2"/>
      <c r="C164" s="2"/>
      <c r="D164" s="2"/>
      <c r="E164" s="3"/>
      <c r="F164" s="3"/>
      <c r="G164" s="3"/>
      <c r="H164" s="3"/>
      <c r="I164" s="3"/>
      <c r="J164" s="3"/>
      <c r="K164" s="3"/>
      <c r="L164" s="3"/>
      <c r="M164" s="3"/>
      <c r="N164" s="2"/>
      <c r="O164" s="2"/>
      <c r="P164" s="2"/>
      <c r="Q164" s="2"/>
      <c r="R164" s="4"/>
      <c r="S164" s="2"/>
      <c r="T164" s="2"/>
      <c r="U164" s="2"/>
      <c r="V164" s="4"/>
      <c r="W164" s="4"/>
      <c r="X164" s="4"/>
      <c r="Y164" s="3"/>
      <c r="Z164" s="3"/>
      <c r="AA164" s="3"/>
      <c r="AB164" s="5" t="e">
        <f t="shared" si="3"/>
        <v>#DIV/0!</v>
      </c>
    </row>
    <row r="165" spans="1:28" ht="12" hidden="1" customHeight="1" x14ac:dyDescent="0.2">
      <c r="A165" s="1"/>
      <c r="B165" s="2"/>
      <c r="C165" s="2"/>
      <c r="D165" s="2"/>
      <c r="E165" s="3"/>
      <c r="F165" s="3"/>
      <c r="G165" s="3"/>
      <c r="H165" s="3"/>
      <c r="I165" s="3"/>
      <c r="J165" s="3"/>
      <c r="K165" s="3"/>
      <c r="L165" s="3"/>
      <c r="M165" s="3"/>
      <c r="N165" s="2"/>
      <c r="O165" s="2"/>
      <c r="P165" s="2"/>
      <c r="Q165" s="2"/>
      <c r="R165" s="4"/>
      <c r="S165" s="2"/>
      <c r="T165" s="2"/>
      <c r="U165" s="2"/>
      <c r="V165" s="4"/>
      <c r="W165" s="4"/>
      <c r="X165" s="4"/>
      <c r="Y165" s="3"/>
      <c r="Z165" s="3"/>
      <c r="AA165" s="3"/>
      <c r="AB165" s="5" t="e">
        <f t="shared" si="3"/>
        <v>#DIV/0!</v>
      </c>
    </row>
    <row r="166" spans="1:28" ht="12" hidden="1" customHeight="1" x14ac:dyDescent="0.2">
      <c r="A166" s="1"/>
      <c r="B166" s="2"/>
      <c r="C166" s="2"/>
      <c r="D166" s="2"/>
      <c r="E166" s="3"/>
      <c r="F166" s="3"/>
      <c r="G166" s="3"/>
      <c r="H166" s="3"/>
      <c r="I166" s="3"/>
      <c r="J166" s="3"/>
      <c r="K166" s="3"/>
      <c r="L166" s="3"/>
      <c r="M166" s="3"/>
      <c r="N166" s="2"/>
      <c r="O166" s="2"/>
      <c r="P166" s="2"/>
      <c r="Q166" s="2"/>
      <c r="R166" s="4"/>
      <c r="S166" s="2"/>
      <c r="T166" s="2"/>
      <c r="U166" s="2"/>
      <c r="V166" s="4"/>
      <c r="W166" s="4"/>
      <c r="X166" s="4"/>
      <c r="Y166" s="3"/>
      <c r="Z166" s="3"/>
      <c r="AA166" s="3"/>
      <c r="AB166" s="5" t="e">
        <f t="shared" si="3"/>
        <v>#DIV/0!</v>
      </c>
    </row>
    <row r="167" spans="1:28" ht="12" hidden="1" customHeight="1" x14ac:dyDescent="0.2">
      <c r="A167" s="1"/>
      <c r="B167" s="2"/>
      <c r="C167" s="2"/>
      <c r="D167" s="2"/>
      <c r="E167" s="3"/>
      <c r="F167" s="3"/>
      <c r="G167" s="3"/>
      <c r="H167" s="3"/>
      <c r="I167" s="3"/>
      <c r="J167" s="3"/>
      <c r="K167" s="3"/>
      <c r="L167" s="3"/>
      <c r="M167" s="3"/>
      <c r="N167" s="2"/>
      <c r="O167" s="2"/>
      <c r="P167" s="2"/>
      <c r="Q167" s="2"/>
      <c r="R167" s="4"/>
      <c r="S167" s="2"/>
      <c r="T167" s="2"/>
      <c r="U167" s="2"/>
      <c r="V167" s="4"/>
      <c r="W167" s="4"/>
      <c r="X167" s="4"/>
      <c r="Y167" s="3"/>
      <c r="Z167" s="3"/>
      <c r="AA167" s="3"/>
      <c r="AB167" s="5" t="e">
        <f t="shared" si="3"/>
        <v>#DIV/0!</v>
      </c>
    </row>
    <row r="168" spans="1:28" ht="12" hidden="1" customHeight="1" x14ac:dyDescent="0.2">
      <c r="A168" s="1"/>
      <c r="B168" s="2"/>
      <c r="C168" s="2"/>
      <c r="D168" s="2"/>
      <c r="E168" s="3"/>
      <c r="F168" s="3"/>
      <c r="G168" s="3"/>
      <c r="H168" s="3"/>
      <c r="I168" s="3"/>
      <c r="J168" s="3"/>
      <c r="K168" s="3"/>
      <c r="L168" s="3"/>
      <c r="M168" s="3"/>
      <c r="N168" s="2"/>
      <c r="O168" s="2"/>
      <c r="P168" s="2"/>
      <c r="Q168" s="2"/>
      <c r="R168" s="4"/>
      <c r="S168" s="2"/>
      <c r="T168" s="2"/>
      <c r="U168" s="2"/>
      <c r="V168" s="4"/>
      <c r="W168" s="4"/>
      <c r="X168" s="4"/>
      <c r="Y168" s="3"/>
      <c r="Z168" s="3"/>
      <c r="AA168" s="3"/>
      <c r="AB168" s="5" t="e">
        <f t="shared" si="3"/>
        <v>#DIV/0!</v>
      </c>
    </row>
    <row r="169" spans="1:28" ht="12" hidden="1" customHeight="1" x14ac:dyDescent="0.2">
      <c r="A169" s="1"/>
      <c r="B169" s="2"/>
      <c r="C169" s="2"/>
      <c r="D169" s="2"/>
      <c r="E169" s="3"/>
      <c r="F169" s="3"/>
      <c r="G169" s="3"/>
      <c r="H169" s="3"/>
      <c r="I169" s="3"/>
      <c r="J169" s="3"/>
      <c r="K169" s="3"/>
      <c r="L169" s="3"/>
      <c r="M169" s="3"/>
      <c r="N169" s="2"/>
      <c r="O169" s="2"/>
      <c r="P169" s="2"/>
      <c r="Q169" s="2"/>
      <c r="R169" s="4"/>
      <c r="S169" s="2"/>
      <c r="T169" s="2"/>
      <c r="U169" s="2"/>
      <c r="V169" s="4"/>
      <c r="W169" s="4"/>
      <c r="X169" s="4"/>
      <c r="Y169" s="3"/>
      <c r="Z169" s="3"/>
      <c r="AA169" s="3"/>
      <c r="AB169" s="5" t="e">
        <f t="shared" si="3"/>
        <v>#DIV/0!</v>
      </c>
    </row>
    <row r="170" spans="1:28" ht="12" hidden="1" customHeight="1" x14ac:dyDescent="0.2">
      <c r="A170" s="1"/>
      <c r="B170" s="2"/>
      <c r="C170" s="2"/>
      <c r="D170" s="2"/>
      <c r="E170" s="3"/>
      <c r="F170" s="3"/>
      <c r="G170" s="3"/>
      <c r="H170" s="3"/>
      <c r="I170" s="3"/>
      <c r="J170" s="3"/>
      <c r="K170" s="3"/>
      <c r="L170" s="3"/>
      <c r="M170" s="3"/>
      <c r="N170" s="2"/>
      <c r="O170" s="2"/>
      <c r="P170" s="2"/>
      <c r="Q170" s="2"/>
      <c r="R170" s="4"/>
      <c r="S170" s="2"/>
      <c r="T170" s="2"/>
      <c r="U170" s="2"/>
      <c r="V170" s="4"/>
      <c r="W170" s="4"/>
      <c r="X170" s="4"/>
      <c r="Y170" s="3"/>
      <c r="Z170" s="3"/>
      <c r="AA170" s="3"/>
      <c r="AB170" s="5" t="e">
        <f t="shared" si="3"/>
        <v>#DIV/0!</v>
      </c>
    </row>
    <row r="171" spans="1:28" ht="12" hidden="1" customHeight="1" x14ac:dyDescent="0.2">
      <c r="A171" s="1"/>
      <c r="B171" s="2"/>
      <c r="C171" s="2"/>
      <c r="D171" s="2"/>
      <c r="E171" s="3"/>
      <c r="F171" s="3"/>
      <c r="G171" s="3"/>
      <c r="H171" s="3"/>
      <c r="I171" s="3"/>
      <c r="J171" s="3"/>
      <c r="K171" s="3"/>
      <c r="L171" s="3"/>
      <c r="M171" s="3"/>
      <c r="N171" s="2"/>
      <c r="O171" s="2"/>
      <c r="P171" s="2"/>
      <c r="Q171" s="2"/>
      <c r="R171" s="4"/>
      <c r="S171" s="2"/>
      <c r="T171" s="2"/>
      <c r="U171" s="2"/>
      <c r="V171" s="4"/>
      <c r="W171" s="4"/>
      <c r="X171" s="4"/>
      <c r="Y171" s="3"/>
      <c r="Z171" s="3"/>
      <c r="AA171" s="3"/>
      <c r="AB171" s="5" t="e">
        <f t="shared" si="3"/>
        <v>#DIV/0!</v>
      </c>
    </row>
    <row r="172" spans="1:28" ht="12" hidden="1" customHeight="1" x14ac:dyDescent="0.2">
      <c r="A172" s="1"/>
      <c r="B172" s="2"/>
      <c r="C172" s="2"/>
      <c r="D172" s="2"/>
      <c r="E172" s="3"/>
      <c r="F172" s="3"/>
      <c r="G172" s="3"/>
      <c r="H172" s="3"/>
      <c r="I172" s="3"/>
      <c r="J172" s="3"/>
      <c r="K172" s="3"/>
      <c r="L172" s="3"/>
      <c r="M172" s="3"/>
      <c r="N172" s="2"/>
      <c r="O172" s="2"/>
      <c r="P172" s="2"/>
      <c r="Q172" s="2"/>
      <c r="R172" s="4"/>
      <c r="S172" s="2"/>
      <c r="T172" s="2"/>
      <c r="U172" s="2"/>
      <c r="V172" s="4"/>
      <c r="W172" s="4"/>
      <c r="X172" s="4"/>
      <c r="Y172" s="3"/>
      <c r="Z172" s="3"/>
      <c r="AA172" s="3"/>
      <c r="AB172" s="5" t="e">
        <f t="shared" si="3"/>
        <v>#DIV/0!</v>
      </c>
    </row>
    <row r="173" spans="1:28" ht="12" hidden="1" customHeight="1" x14ac:dyDescent="0.2">
      <c r="A173" s="1"/>
      <c r="B173" s="2"/>
      <c r="C173" s="2"/>
      <c r="D173" s="2"/>
      <c r="E173" s="3"/>
      <c r="F173" s="3"/>
      <c r="G173" s="3"/>
      <c r="H173" s="3"/>
      <c r="I173" s="3"/>
      <c r="J173" s="3"/>
      <c r="K173" s="3"/>
      <c r="L173" s="3"/>
      <c r="M173" s="3"/>
      <c r="N173" s="2"/>
      <c r="O173" s="2"/>
      <c r="P173" s="2"/>
      <c r="Q173" s="2"/>
      <c r="R173" s="4"/>
      <c r="S173" s="2"/>
      <c r="T173" s="2"/>
      <c r="U173" s="2"/>
      <c r="V173" s="4"/>
      <c r="W173" s="4"/>
      <c r="X173" s="4"/>
      <c r="Y173" s="3"/>
      <c r="Z173" s="3"/>
      <c r="AA173" s="3"/>
      <c r="AB173" s="5" t="e">
        <f t="shared" si="3"/>
        <v>#DIV/0!</v>
      </c>
    </row>
    <row r="174" spans="1:28" ht="12" hidden="1" customHeight="1" x14ac:dyDescent="0.2">
      <c r="A174" s="1"/>
      <c r="B174" s="2"/>
      <c r="C174" s="2"/>
      <c r="D174" s="2"/>
      <c r="E174" s="3"/>
      <c r="F174" s="3"/>
      <c r="G174" s="3"/>
      <c r="H174" s="3"/>
      <c r="I174" s="3"/>
      <c r="J174" s="3"/>
      <c r="K174" s="3"/>
      <c r="L174" s="3"/>
      <c r="M174" s="3"/>
      <c r="N174" s="2"/>
      <c r="O174" s="2"/>
      <c r="P174" s="2"/>
      <c r="Q174" s="2"/>
      <c r="R174" s="4"/>
      <c r="S174" s="2"/>
      <c r="T174" s="2"/>
      <c r="U174" s="2"/>
      <c r="V174" s="4"/>
      <c r="W174" s="4"/>
      <c r="X174" s="4"/>
      <c r="Y174" s="3"/>
      <c r="Z174" s="3"/>
      <c r="AA174" s="3"/>
      <c r="AB174" s="5" t="e">
        <f t="shared" si="3"/>
        <v>#DIV/0!</v>
      </c>
    </row>
    <row r="175" spans="1:28" ht="12" hidden="1" customHeight="1" x14ac:dyDescent="0.2">
      <c r="A175" s="1"/>
      <c r="B175" s="2"/>
      <c r="C175" s="2"/>
      <c r="D175" s="2"/>
      <c r="E175" s="3"/>
      <c r="F175" s="3"/>
      <c r="G175" s="3"/>
      <c r="H175" s="3"/>
      <c r="I175" s="3"/>
      <c r="J175" s="3"/>
      <c r="K175" s="3"/>
      <c r="L175" s="3"/>
      <c r="M175" s="3"/>
      <c r="N175" s="2"/>
      <c r="O175" s="2"/>
      <c r="P175" s="2"/>
      <c r="Q175" s="2"/>
      <c r="R175" s="4"/>
      <c r="S175" s="2"/>
      <c r="T175" s="2"/>
      <c r="U175" s="2"/>
      <c r="V175" s="4"/>
      <c r="W175" s="4"/>
      <c r="X175" s="4"/>
      <c r="Y175" s="3"/>
      <c r="Z175" s="3"/>
      <c r="AA175" s="3"/>
      <c r="AB175" s="5" t="e">
        <f t="shared" si="3"/>
        <v>#DIV/0!</v>
      </c>
    </row>
    <row r="176" spans="1:28" ht="12" hidden="1" customHeight="1" x14ac:dyDescent="0.2">
      <c r="A176" s="1"/>
      <c r="B176" s="2"/>
      <c r="C176" s="2"/>
      <c r="D176" s="2"/>
      <c r="E176" s="3"/>
      <c r="F176" s="3"/>
      <c r="G176" s="3"/>
      <c r="H176" s="3"/>
      <c r="I176" s="3"/>
      <c r="J176" s="3"/>
      <c r="K176" s="3"/>
      <c r="L176" s="3"/>
      <c r="M176" s="3"/>
      <c r="N176" s="2"/>
      <c r="O176" s="2"/>
      <c r="P176" s="2"/>
      <c r="Q176" s="2"/>
      <c r="R176" s="4"/>
      <c r="S176" s="2"/>
      <c r="T176" s="2"/>
      <c r="U176" s="2"/>
      <c r="V176" s="4"/>
      <c r="W176" s="4"/>
      <c r="X176" s="4"/>
      <c r="Y176" s="3"/>
      <c r="Z176" s="3"/>
      <c r="AA176" s="3"/>
      <c r="AB176" s="5" t="e">
        <f t="shared" si="3"/>
        <v>#DIV/0!</v>
      </c>
    </row>
    <row r="177" spans="1:28" ht="12" hidden="1" customHeight="1" x14ac:dyDescent="0.2">
      <c r="A177" s="1"/>
      <c r="B177" s="2"/>
      <c r="C177" s="2"/>
      <c r="D177" s="2"/>
      <c r="E177" s="3"/>
      <c r="F177" s="3"/>
      <c r="G177" s="3"/>
      <c r="H177" s="3"/>
      <c r="I177" s="3"/>
      <c r="J177" s="3"/>
      <c r="K177" s="3"/>
      <c r="L177" s="3"/>
      <c r="M177" s="3"/>
      <c r="N177" s="2"/>
      <c r="O177" s="2"/>
      <c r="P177" s="2"/>
      <c r="Q177" s="2"/>
      <c r="R177" s="4"/>
      <c r="S177" s="2"/>
      <c r="T177" s="2"/>
      <c r="U177" s="2"/>
      <c r="V177" s="4"/>
      <c r="W177" s="4"/>
      <c r="X177" s="4"/>
      <c r="Y177" s="3"/>
      <c r="Z177" s="3"/>
      <c r="AA177" s="3"/>
      <c r="AB177" s="5" t="e">
        <f t="shared" si="3"/>
        <v>#DIV/0!</v>
      </c>
    </row>
    <row r="178" spans="1:28" ht="12" hidden="1" customHeight="1" x14ac:dyDescent="0.2">
      <c r="A178" s="1"/>
      <c r="B178" s="2"/>
      <c r="C178" s="2"/>
      <c r="D178" s="2"/>
      <c r="E178" s="3"/>
      <c r="F178" s="3"/>
      <c r="G178" s="3"/>
      <c r="H178" s="3"/>
      <c r="I178" s="3"/>
      <c r="J178" s="3"/>
      <c r="K178" s="3"/>
      <c r="L178" s="3"/>
      <c r="M178" s="3"/>
      <c r="N178" s="2"/>
      <c r="O178" s="2"/>
      <c r="P178" s="2"/>
      <c r="Q178" s="2"/>
      <c r="R178" s="4"/>
      <c r="S178" s="2"/>
      <c r="T178" s="2"/>
      <c r="U178" s="2"/>
      <c r="V178" s="4"/>
      <c r="W178" s="4"/>
      <c r="X178" s="4"/>
      <c r="Y178" s="3"/>
      <c r="Z178" s="3"/>
      <c r="AA178" s="3"/>
      <c r="AB178" s="5" t="e">
        <f t="shared" si="3"/>
        <v>#DIV/0!</v>
      </c>
    </row>
    <row r="179" spans="1:28" ht="12" hidden="1" customHeight="1" x14ac:dyDescent="0.2">
      <c r="A179" s="1"/>
      <c r="B179" s="2"/>
      <c r="C179" s="2"/>
      <c r="D179" s="2"/>
      <c r="E179" s="3"/>
      <c r="F179" s="3"/>
      <c r="G179" s="3"/>
      <c r="H179" s="3"/>
      <c r="I179" s="3"/>
      <c r="J179" s="3"/>
      <c r="K179" s="3"/>
      <c r="L179" s="3"/>
      <c r="M179" s="3"/>
      <c r="N179" s="2"/>
      <c r="O179" s="2"/>
      <c r="P179" s="2"/>
      <c r="Q179" s="2"/>
      <c r="R179" s="4"/>
      <c r="S179" s="2"/>
      <c r="T179" s="2"/>
      <c r="U179" s="2"/>
      <c r="V179" s="4"/>
      <c r="W179" s="4"/>
      <c r="X179" s="4"/>
      <c r="Y179" s="3"/>
      <c r="Z179" s="3"/>
      <c r="AA179" s="3"/>
      <c r="AB179" s="5" t="e">
        <f t="shared" si="3"/>
        <v>#DIV/0!</v>
      </c>
    </row>
    <row r="180" spans="1:28" ht="12" hidden="1" customHeight="1" x14ac:dyDescent="0.2">
      <c r="A180" s="1"/>
      <c r="B180" s="2"/>
      <c r="C180" s="2"/>
      <c r="D180" s="2"/>
      <c r="E180" s="3"/>
      <c r="F180" s="3"/>
      <c r="G180" s="3"/>
      <c r="H180" s="3"/>
      <c r="I180" s="3"/>
      <c r="J180" s="3"/>
      <c r="K180" s="3"/>
      <c r="L180" s="3"/>
      <c r="M180" s="3"/>
      <c r="N180" s="2"/>
      <c r="O180" s="2"/>
      <c r="P180" s="2"/>
      <c r="Q180" s="2"/>
      <c r="R180" s="4"/>
      <c r="S180" s="2"/>
      <c r="T180" s="2"/>
      <c r="U180" s="2"/>
      <c r="V180" s="4"/>
      <c r="W180" s="4"/>
      <c r="X180" s="4"/>
      <c r="Y180" s="3"/>
      <c r="Z180" s="3"/>
      <c r="AA180" s="3"/>
      <c r="AB180" s="5" t="e">
        <f t="shared" si="3"/>
        <v>#DIV/0!</v>
      </c>
    </row>
    <row r="181" spans="1:28" ht="12" hidden="1" customHeight="1" x14ac:dyDescent="0.2">
      <c r="A181" s="1"/>
      <c r="B181" s="2"/>
      <c r="C181" s="2"/>
      <c r="D181" s="2"/>
      <c r="E181" s="3"/>
      <c r="F181" s="3"/>
      <c r="G181" s="3"/>
      <c r="H181" s="3"/>
      <c r="I181" s="3"/>
      <c r="J181" s="3"/>
      <c r="K181" s="3"/>
      <c r="L181" s="3"/>
      <c r="M181" s="3"/>
      <c r="N181" s="2"/>
      <c r="O181" s="2"/>
      <c r="P181" s="2"/>
      <c r="Q181" s="2"/>
      <c r="R181" s="4"/>
      <c r="S181" s="2"/>
      <c r="T181" s="2"/>
      <c r="U181" s="2"/>
      <c r="V181" s="4"/>
      <c r="W181" s="4"/>
      <c r="X181" s="4"/>
      <c r="Y181" s="3"/>
      <c r="Z181" s="3"/>
      <c r="AA181" s="3"/>
      <c r="AB181" s="5" t="e">
        <f t="shared" si="3"/>
        <v>#DIV/0!</v>
      </c>
    </row>
    <row r="182" spans="1:28" ht="12" hidden="1" customHeight="1" x14ac:dyDescent="0.2">
      <c r="A182" s="1"/>
      <c r="B182" s="2"/>
      <c r="C182" s="2"/>
      <c r="D182" s="2"/>
      <c r="E182" s="3"/>
      <c r="F182" s="3"/>
      <c r="G182" s="3"/>
      <c r="H182" s="3"/>
      <c r="I182" s="3"/>
      <c r="J182" s="3"/>
      <c r="K182" s="3"/>
      <c r="L182" s="3"/>
      <c r="M182" s="3"/>
      <c r="N182" s="2"/>
      <c r="O182" s="2"/>
      <c r="P182" s="2"/>
      <c r="Q182" s="2"/>
      <c r="R182" s="4"/>
      <c r="S182" s="2"/>
      <c r="T182" s="2"/>
      <c r="U182" s="2"/>
      <c r="V182" s="4"/>
      <c r="W182" s="4"/>
      <c r="X182" s="4"/>
      <c r="Y182" s="3"/>
      <c r="Z182" s="3"/>
      <c r="AA182" s="3"/>
      <c r="AB182" s="5" t="e">
        <f t="shared" si="3"/>
        <v>#DIV/0!</v>
      </c>
    </row>
    <row r="183" spans="1:28" ht="13.5" thickBot="1" x14ac:dyDescent="0.25">
      <c r="A183" s="71"/>
      <c r="B183" s="72"/>
      <c r="C183" s="72"/>
      <c r="D183" s="72"/>
      <c r="E183" s="73"/>
      <c r="F183" s="73"/>
      <c r="G183" s="73"/>
      <c r="H183" s="73"/>
      <c r="I183" s="73"/>
      <c r="J183" s="73"/>
      <c r="K183" s="73"/>
      <c r="L183" s="73"/>
      <c r="M183" s="73"/>
      <c r="N183" s="72"/>
      <c r="O183" s="72"/>
      <c r="P183" s="72"/>
      <c r="Q183" s="72"/>
      <c r="R183" s="74"/>
      <c r="S183" s="72"/>
      <c r="T183" s="72"/>
      <c r="U183" s="72"/>
      <c r="V183" s="74"/>
      <c r="W183" s="74"/>
      <c r="X183" s="74"/>
      <c r="Y183" s="75">
        <f>SUM(Y3:Y182)</f>
        <v>19332914.539999999</v>
      </c>
      <c r="Z183" s="75">
        <f>SUM(Z3:Z182)</f>
        <v>159094</v>
      </c>
      <c r="AA183" s="75">
        <f>SUM(AA3:AA182)</f>
        <v>15874.390000000001</v>
      </c>
      <c r="AB183" s="5">
        <f t="shared" si="3"/>
        <v>8.2291782581893104E-3</v>
      </c>
    </row>
    <row r="184" spans="1:28" ht="21" customHeight="1" thickBot="1" x14ac:dyDescent="0.25">
      <c r="A184" s="76"/>
      <c r="B184" s="7"/>
      <c r="C184" s="7"/>
      <c r="D184" s="7"/>
      <c r="E184" s="77"/>
      <c r="F184" s="77"/>
      <c r="G184" s="77"/>
      <c r="H184" s="77"/>
      <c r="I184" s="77"/>
      <c r="J184" s="77"/>
      <c r="K184" s="77"/>
      <c r="L184" s="77"/>
      <c r="M184" s="77"/>
      <c r="N184" s="7"/>
      <c r="O184" s="7"/>
      <c r="P184" s="7"/>
      <c r="Q184" s="7"/>
      <c r="R184" s="76"/>
      <c r="S184" s="78"/>
      <c r="T184" s="79"/>
      <c r="U184" s="79"/>
      <c r="V184" s="80"/>
      <c r="W184" s="81"/>
      <c r="X184" s="81"/>
      <c r="Y184" s="82"/>
      <c r="Z184" s="77"/>
      <c r="AA184" s="77"/>
      <c r="AB184" s="83"/>
    </row>
    <row r="185" spans="1:28" ht="15.75" customHeight="1" x14ac:dyDescent="0.2">
      <c r="A185" s="84"/>
      <c r="B185" s="11"/>
      <c r="C185" s="11"/>
      <c r="D185" s="11"/>
      <c r="E185" s="85"/>
      <c r="F185" s="85"/>
      <c r="G185" s="85"/>
      <c r="H185" s="85"/>
      <c r="I185" s="85"/>
      <c r="J185" s="85"/>
      <c r="K185" s="85"/>
      <c r="L185" s="85"/>
      <c r="M185" s="85"/>
      <c r="N185" s="11"/>
      <c r="O185" s="11"/>
      <c r="P185" s="11"/>
      <c r="Q185" s="11"/>
      <c r="R185" s="84"/>
      <c r="S185" s="11"/>
      <c r="T185" s="86"/>
      <c r="U185" s="87" t="s">
        <v>28</v>
      </c>
      <c r="V185" s="87" t="s">
        <v>29</v>
      </c>
      <c r="W185" s="87"/>
      <c r="X185" s="87"/>
      <c r="Y185" s="87"/>
      <c r="Z185" s="88" t="s">
        <v>30</v>
      </c>
      <c r="AA185" s="89"/>
      <c r="AB185" s="90"/>
    </row>
    <row r="186" spans="1:28" ht="21" customHeight="1" x14ac:dyDescent="0.2">
      <c r="A186" s="84"/>
      <c r="B186" s="11"/>
      <c r="C186" s="11"/>
      <c r="D186" s="11"/>
      <c r="E186" s="85"/>
      <c r="F186" s="85"/>
      <c r="G186" s="85"/>
      <c r="H186" s="85"/>
      <c r="I186" s="85"/>
      <c r="J186" s="85"/>
      <c r="K186" s="85"/>
      <c r="L186" s="85"/>
      <c r="M186" s="85"/>
      <c r="N186" s="11"/>
      <c r="O186" s="11"/>
      <c r="P186" s="11"/>
      <c r="Q186" s="11"/>
      <c r="R186" s="84"/>
      <c r="S186" s="11"/>
      <c r="T186" s="91" t="s">
        <v>31</v>
      </c>
      <c r="U186" s="92">
        <f>+Z183</f>
        <v>159094</v>
      </c>
      <c r="V186" s="92">
        <f>+AA183</f>
        <v>15874.390000000001</v>
      </c>
      <c r="W186" s="92"/>
      <c r="X186" s="92"/>
      <c r="Y186" s="93"/>
      <c r="Z186" s="94">
        <f>V186+U186</f>
        <v>174968.39</v>
      </c>
      <c r="AA186" s="89"/>
      <c r="AB186" s="90"/>
    </row>
    <row r="187" spans="1:28" ht="21" customHeight="1" x14ac:dyDescent="0.2">
      <c r="A187" s="84"/>
      <c r="B187" s="11"/>
      <c r="C187" s="11"/>
      <c r="D187" s="11"/>
      <c r="E187" s="85"/>
      <c r="F187" s="85"/>
      <c r="G187" s="85"/>
      <c r="H187" s="85"/>
      <c r="I187" s="85"/>
      <c r="J187" s="85"/>
      <c r="K187" s="85"/>
      <c r="L187" s="85"/>
      <c r="M187" s="85"/>
      <c r="N187" s="11"/>
      <c r="O187" s="11"/>
      <c r="P187" s="11"/>
      <c r="Q187" s="11"/>
      <c r="R187" s="84"/>
      <c r="S187" s="11"/>
      <c r="T187" s="91" t="s">
        <v>32</v>
      </c>
      <c r="U187" s="92">
        <f>U186*16%</f>
        <v>25455.040000000001</v>
      </c>
      <c r="V187" s="92">
        <f>V186*16%</f>
        <v>2539.9024000000004</v>
      </c>
      <c r="W187" s="92"/>
      <c r="X187" s="92"/>
      <c r="Y187" s="93"/>
      <c r="Z187" s="94">
        <f>V187+U187</f>
        <v>27994.9424</v>
      </c>
      <c r="AA187" s="89"/>
      <c r="AB187" s="90"/>
    </row>
    <row r="188" spans="1:28" ht="21" customHeight="1" x14ac:dyDescent="0.2">
      <c r="A188" s="84"/>
      <c r="B188" s="11"/>
      <c r="C188" s="11"/>
      <c r="D188" s="11"/>
      <c r="E188" s="85"/>
      <c r="F188" s="85"/>
      <c r="G188" s="85"/>
      <c r="H188" s="85"/>
      <c r="I188" s="85"/>
      <c r="J188" s="85"/>
      <c r="K188" s="85"/>
      <c r="L188" s="85"/>
      <c r="M188" s="85"/>
      <c r="N188" s="11"/>
      <c r="O188" s="11"/>
      <c r="P188" s="11"/>
      <c r="Q188" s="11"/>
      <c r="R188" s="84"/>
      <c r="S188" s="11"/>
      <c r="T188" s="91" t="s">
        <v>33</v>
      </c>
      <c r="U188" s="92">
        <f>U186+U187</f>
        <v>184549.04</v>
      </c>
      <c r="V188" s="92">
        <f>V186+V187</f>
        <v>18414.292400000002</v>
      </c>
      <c r="W188" s="92"/>
      <c r="X188" s="92"/>
      <c r="Y188" s="93"/>
      <c r="Z188" s="94">
        <f>V188+U188</f>
        <v>202963.33240000001</v>
      </c>
      <c r="AA188" s="89"/>
      <c r="AB188" s="90"/>
    </row>
    <row r="189" spans="1:28" ht="21" customHeight="1" x14ac:dyDescent="0.2">
      <c r="A189" s="84"/>
      <c r="B189" s="11"/>
      <c r="C189" s="11"/>
      <c r="D189" s="11"/>
      <c r="E189" s="85"/>
      <c r="F189" s="85"/>
      <c r="G189" s="85"/>
      <c r="H189" s="85"/>
      <c r="I189" s="85"/>
      <c r="J189" s="85"/>
      <c r="K189" s="85"/>
      <c r="L189" s="85"/>
      <c r="M189" s="85"/>
      <c r="N189" s="11"/>
      <c r="O189" s="11"/>
      <c r="P189" s="11"/>
      <c r="Q189" s="11"/>
      <c r="R189" s="84"/>
      <c r="S189" s="11"/>
      <c r="T189" s="91" t="s">
        <v>34</v>
      </c>
      <c r="U189" s="92">
        <f>U186*4%</f>
        <v>6363.76</v>
      </c>
      <c r="V189" s="93"/>
      <c r="W189" s="93"/>
      <c r="X189" s="93"/>
      <c r="Y189" s="93"/>
      <c r="Z189" s="94">
        <f>U189</f>
        <v>6363.76</v>
      </c>
      <c r="AA189" s="89"/>
      <c r="AB189" s="90"/>
    </row>
    <row r="190" spans="1:28" ht="21" customHeight="1" thickBot="1" x14ac:dyDescent="0.25">
      <c r="A190" s="84"/>
      <c r="B190" s="11"/>
      <c r="C190" s="11"/>
      <c r="D190" s="11"/>
      <c r="E190" s="85"/>
      <c r="F190" s="85"/>
      <c r="G190" s="85"/>
      <c r="H190" s="85"/>
      <c r="I190" s="85"/>
      <c r="J190" s="85"/>
      <c r="K190" s="85"/>
      <c r="L190" s="85"/>
      <c r="M190" s="85"/>
      <c r="N190" s="11"/>
      <c r="O190" s="11"/>
      <c r="P190" s="11"/>
      <c r="Q190" s="11"/>
      <c r="R190" s="84"/>
      <c r="S190" s="11"/>
      <c r="T190" s="95" t="s">
        <v>35</v>
      </c>
      <c r="U190" s="96">
        <f>U188-U189</f>
        <v>178185.28</v>
      </c>
      <c r="V190" s="97"/>
      <c r="W190" s="97"/>
      <c r="X190" s="97"/>
      <c r="Y190" s="97"/>
      <c r="Z190" s="98">
        <f>Z188-Z189</f>
        <v>196599.5724</v>
      </c>
      <c r="AA190" s="89"/>
      <c r="AB190" s="90"/>
    </row>
    <row r="191" spans="1:28" ht="21" customHeight="1" x14ac:dyDescent="0.2">
      <c r="A191" s="84"/>
      <c r="B191" s="11"/>
      <c r="C191" s="11"/>
      <c r="D191" s="11"/>
      <c r="E191" s="85"/>
      <c r="F191" s="85"/>
      <c r="G191" s="85"/>
      <c r="H191" s="85"/>
      <c r="I191" s="85"/>
      <c r="J191" s="85"/>
      <c r="K191" s="85"/>
      <c r="L191" s="85"/>
      <c r="M191" s="85"/>
      <c r="N191" s="11"/>
      <c r="O191" s="11"/>
      <c r="P191" s="11"/>
      <c r="Q191" s="11"/>
      <c r="R191" s="84"/>
      <c r="S191" s="11"/>
      <c r="T191" s="11"/>
      <c r="U191" s="11"/>
      <c r="V191" s="84"/>
      <c r="W191" s="84"/>
      <c r="X191" s="84"/>
      <c r="Y191" s="85"/>
      <c r="Z191" s="85"/>
      <c r="AA191" s="85"/>
      <c r="AB191" s="99"/>
    </row>
    <row r="192" spans="1:28" ht="21" customHeight="1" x14ac:dyDescent="0.2">
      <c r="A192" s="84"/>
      <c r="B192" s="11"/>
      <c r="C192" s="11"/>
      <c r="D192" s="11"/>
      <c r="E192" s="85"/>
      <c r="F192" s="85"/>
      <c r="G192" s="85"/>
      <c r="H192" s="85"/>
      <c r="I192" s="85"/>
      <c r="J192" s="85"/>
      <c r="K192" s="85"/>
      <c r="L192" s="85"/>
      <c r="M192" s="85"/>
      <c r="N192" s="11"/>
      <c r="O192" s="11"/>
      <c r="P192" s="11"/>
      <c r="Q192" s="11"/>
      <c r="R192" s="84"/>
      <c r="S192" s="11"/>
      <c r="T192" s="11"/>
      <c r="U192" s="11"/>
      <c r="V192" s="84"/>
      <c r="W192" s="84"/>
      <c r="X192" s="84"/>
      <c r="Y192" s="85"/>
      <c r="Z192" s="85"/>
      <c r="AA192" s="85"/>
      <c r="AB192" s="100"/>
    </row>
    <row r="193" spans="1:28" ht="21" customHeight="1" x14ac:dyDescent="0.2">
      <c r="A193" s="84"/>
      <c r="B193" s="11"/>
      <c r="C193" s="11"/>
      <c r="D193" s="11"/>
      <c r="E193" s="85"/>
      <c r="F193" s="85"/>
      <c r="G193" s="85"/>
      <c r="H193" s="85"/>
      <c r="I193" s="85"/>
      <c r="J193" s="85"/>
      <c r="K193" s="85"/>
      <c r="L193" s="85"/>
      <c r="M193" s="85"/>
      <c r="N193" s="11"/>
      <c r="O193" s="11"/>
      <c r="P193" s="11"/>
      <c r="Q193" s="11"/>
      <c r="R193" s="84"/>
      <c r="S193" s="11"/>
      <c r="T193" s="11"/>
      <c r="U193" s="11"/>
      <c r="V193" s="84"/>
      <c r="W193" s="84"/>
      <c r="X193" s="84"/>
      <c r="Y193" s="85"/>
      <c r="Z193" s="85"/>
      <c r="AA193" s="85"/>
      <c r="AB193" s="100"/>
    </row>
    <row r="194" spans="1:28" ht="21" customHeight="1" x14ac:dyDescent="0.2">
      <c r="A194" s="84"/>
      <c r="B194" s="11"/>
      <c r="C194" s="11"/>
      <c r="D194" s="11"/>
      <c r="E194" s="85"/>
      <c r="F194" s="85"/>
      <c r="G194" s="85"/>
      <c r="H194" s="85"/>
      <c r="I194" s="85"/>
      <c r="J194" s="85"/>
      <c r="K194" s="85"/>
      <c r="L194" s="85"/>
      <c r="M194" s="85"/>
      <c r="N194" s="11"/>
      <c r="O194" s="11"/>
      <c r="P194" s="11"/>
      <c r="Q194" s="11"/>
      <c r="R194" s="84"/>
      <c r="S194" s="11"/>
      <c r="T194" s="11"/>
      <c r="U194" s="11"/>
      <c r="V194" s="84"/>
      <c r="W194" s="84"/>
      <c r="X194" s="84"/>
      <c r="Y194" s="85"/>
      <c r="Z194" s="85"/>
      <c r="AA194" s="85"/>
      <c r="AB194" s="100"/>
    </row>
    <row r="195" spans="1:28" ht="21" customHeight="1" x14ac:dyDescent="0.2">
      <c r="A195" s="84"/>
      <c r="B195" s="11"/>
      <c r="C195" s="11"/>
      <c r="D195" s="11"/>
      <c r="E195" s="85"/>
      <c r="F195" s="85"/>
      <c r="G195" s="85"/>
      <c r="H195" s="85"/>
      <c r="I195" s="85"/>
      <c r="J195" s="85"/>
      <c r="K195" s="85"/>
      <c r="L195" s="85"/>
      <c r="M195" s="85"/>
      <c r="N195" s="11"/>
      <c r="O195" s="11"/>
      <c r="P195" s="11"/>
      <c r="Q195" s="11"/>
      <c r="R195" s="84"/>
      <c r="S195" s="11"/>
      <c r="T195" s="11"/>
      <c r="U195" s="11"/>
      <c r="V195" s="84"/>
      <c r="W195" s="84"/>
      <c r="X195" s="84"/>
      <c r="Y195" s="85"/>
      <c r="Z195" s="85"/>
      <c r="AA195" s="85"/>
      <c r="AB195" s="100"/>
    </row>
    <row r="196" spans="1:28" ht="21" customHeight="1" x14ac:dyDescent="0.2">
      <c r="A196" s="84"/>
      <c r="B196" s="11"/>
      <c r="C196" s="11"/>
      <c r="D196" s="11"/>
      <c r="E196" s="85"/>
      <c r="F196" s="85"/>
      <c r="G196" s="85"/>
      <c r="H196" s="85"/>
      <c r="I196" s="85"/>
      <c r="J196" s="85"/>
      <c r="K196" s="85"/>
      <c r="L196" s="85"/>
      <c r="M196" s="85"/>
      <c r="N196" s="11"/>
      <c r="O196" s="11"/>
      <c r="P196" s="11"/>
      <c r="Q196" s="11"/>
      <c r="R196" s="84"/>
      <c r="S196" s="11"/>
      <c r="T196" s="11"/>
      <c r="U196" s="11"/>
      <c r="V196" s="84"/>
      <c r="W196" s="84"/>
      <c r="X196" s="84"/>
      <c r="Y196" s="85"/>
      <c r="Z196" s="85"/>
      <c r="AA196" s="85"/>
      <c r="AB196" s="100"/>
    </row>
    <row r="197" spans="1:28" ht="21" customHeight="1" x14ac:dyDescent="0.2">
      <c r="A197" s="84"/>
      <c r="B197" s="11"/>
      <c r="C197" s="11"/>
      <c r="D197" s="11"/>
      <c r="E197" s="85"/>
      <c r="F197" s="85"/>
      <c r="G197" s="85"/>
      <c r="H197" s="85"/>
      <c r="I197" s="85"/>
      <c r="J197" s="85"/>
      <c r="K197" s="85"/>
      <c r="L197" s="85"/>
      <c r="M197" s="85"/>
      <c r="N197" s="11"/>
      <c r="O197" s="11"/>
      <c r="P197" s="11"/>
      <c r="Q197" s="11"/>
      <c r="R197" s="84"/>
      <c r="S197" s="11"/>
      <c r="T197" s="11"/>
      <c r="U197" s="11"/>
      <c r="V197" s="84"/>
      <c r="W197" s="84"/>
      <c r="X197" s="84"/>
      <c r="Y197" s="85"/>
      <c r="Z197" s="85"/>
      <c r="AA197" s="85"/>
      <c r="AB197" s="100"/>
    </row>
    <row r="198" spans="1:28" ht="21" customHeight="1" x14ac:dyDescent="0.2">
      <c r="A198" s="84"/>
      <c r="B198" s="11"/>
      <c r="C198" s="11"/>
      <c r="D198" s="11"/>
      <c r="E198" s="85"/>
      <c r="F198" s="85"/>
      <c r="G198" s="85"/>
      <c r="H198" s="85"/>
      <c r="I198" s="85"/>
      <c r="J198" s="85"/>
      <c r="K198" s="85"/>
      <c r="L198" s="85"/>
      <c r="M198" s="85"/>
      <c r="N198" s="11"/>
      <c r="O198" s="11"/>
      <c r="P198" s="11"/>
      <c r="Q198" s="11"/>
      <c r="R198" s="84"/>
      <c r="S198" s="11"/>
      <c r="T198" s="11"/>
      <c r="U198" s="11"/>
      <c r="V198" s="84"/>
      <c r="W198" s="84"/>
      <c r="X198" s="84"/>
      <c r="Y198" s="85"/>
      <c r="Z198" s="85"/>
      <c r="AA198" s="85"/>
      <c r="AB198" s="100"/>
    </row>
    <row r="199" spans="1:28" ht="21" customHeight="1" x14ac:dyDescent="0.2">
      <c r="A199" s="84"/>
      <c r="B199" s="11"/>
      <c r="C199" s="11"/>
      <c r="D199" s="11"/>
      <c r="E199" s="85"/>
      <c r="F199" s="85"/>
      <c r="G199" s="85"/>
      <c r="H199" s="85"/>
      <c r="I199" s="85"/>
      <c r="J199" s="85"/>
      <c r="K199" s="85"/>
      <c r="L199" s="85"/>
      <c r="M199" s="85"/>
      <c r="N199" s="11"/>
      <c r="O199" s="11"/>
      <c r="P199" s="11"/>
      <c r="Q199" s="11"/>
      <c r="R199" s="84"/>
      <c r="S199" s="11"/>
      <c r="T199" s="11"/>
      <c r="U199" s="11"/>
      <c r="V199" s="84"/>
      <c r="W199" s="84"/>
      <c r="X199" s="84"/>
      <c r="Y199" s="85"/>
      <c r="Z199" s="85"/>
      <c r="AA199" s="85"/>
      <c r="AB199" s="100"/>
    </row>
    <row r="200" spans="1:28" ht="21" customHeight="1" x14ac:dyDescent="0.2">
      <c r="A200" s="84"/>
      <c r="B200" s="11"/>
      <c r="C200" s="11"/>
      <c r="D200" s="11"/>
      <c r="E200" s="85"/>
      <c r="F200" s="85"/>
      <c r="G200" s="85"/>
      <c r="H200" s="85"/>
      <c r="I200" s="85"/>
      <c r="J200" s="85"/>
      <c r="K200" s="85"/>
      <c r="L200" s="85"/>
      <c r="M200" s="85"/>
      <c r="N200" s="11"/>
      <c r="O200" s="11"/>
      <c r="P200" s="11"/>
      <c r="Q200" s="11"/>
      <c r="R200" s="84"/>
      <c r="S200" s="11"/>
      <c r="T200" s="11"/>
      <c r="U200" s="11"/>
      <c r="V200" s="84"/>
      <c r="W200" s="84"/>
      <c r="X200" s="84"/>
      <c r="Y200" s="85"/>
      <c r="Z200" s="85"/>
      <c r="AA200" s="85"/>
      <c r="AB200" s="100"/>
    </row>
    <row r="201" spans="1:28" ht="21" customHeight="1" x14ac:dyDescent="0.2">
      <c r="A201" s="84"/>
      <c r="B201" s="11"/>
      <c r="C201" s="11"/>
      <c r="D201" s="11"/>
      <c r="E201" s="85"/>
      <c r="F201" s="85"/>
      <c r="G201" s="85"/>
      <c r="H201" s="85"/>
      <c r="I201" s="85"/>
      <c r="J201" s="85"/>
      <c r="K201" s="85"/>
      <c r="L201" s="85"/>
      <c r="M201" s="85"/>
      <c r="N201" s="11"/>
      <c r="O201" s="11"/>
      <c r="P201" s="11"/>
      <c r="Q201" s="11"/>
      <c r="R201" s="84"/>
      <c r="S201" s="11"/>
      <c r="T201" s="11"/>
      <c r="U201" s="11"/>
      <c r="V201" s="84"/>
      <c r="W201" s="84"/>
      <c r="X201" s="84"/>
      <c r="Y201" s="85"/>
      <c r="Z201" s="85"/>
      <c r="AA201" s="85"/>
      <c r="AB201" s="100"/>
    </row>
    <row r="202" spans="1:28" ht="21" customHeight="1" x14ac:dyDescent="0.2">
      <c r="A202" s="84"/>
      <c r="B202" s="11"/>
      <c r="C202" s="11"/>
      <c r="D202" s="11"/>
      <c r="E202" s="85"/>
      <c r="F202" s="85"/>
      <c r="G202" s="85"/>
      <c r="H202" s="85"/>
      <c r="I202" s="85"/>
      <c r="J202" s="85"/>
      <c r="K202" s="85"/>
      <c r="L202" s="85"/>
      <c r="M202" s="85"/>
      <c r="N202" s="11"/>
      <c r="O202" s="11"/>
      <c r="P202" s="11"/>
      <c r="Q202" s="11"/>
      <c r="R202" s="84"/>
      <c r="S202" s="11"/>
      <c r="T202" s="11"/>
      <c r="U202" s="11"/>
      <c r="V202" s="84"/>
      <c r="W202" s="84"/>
      <c r="X202" s="84"/>
      <c r="Y202" s="85"/>
      <c r="Z202" s="85"/>
      <c r="AA202" s="85"/>
      <c r="AB202" s="100"/>
    </row>
    <row r="203" spans="1:28" ht="21" customHeight="1" x14ac:dyDescent="0.2">
      <c r="A203" s="84"/>
      <c r="B203" s="11"/>
      <c r="C203" s="11"/>
      <c r="D203" s="11"/>
      <c r="E203" s="85"/>
      <c r="F203" s="85"/>
      <c r="G203" s="85"/>
      <c r="H203" s="85"/>
      <c r="I203" s="85"/>
      <c r="J203" s="85"/>
      <c r="K203" s="85"/>
      <c r="L203" s="85"/>
      <c r="M203" s="85"/>
      <c r="N203" s="11"/>
      <c r="O203" s="11"/>
      <c r="P203" s="11"/>
      <c r="Q203" s="11"/>
      <c r="R203" s="84"/>
      <c r="S203" s="11"/>
      <c r="T203" s="11"/>
      <c r="U203" s="11"/>
      <c r="V203" s="84"/>
      <c r="W203" s="84"/>
      <c r="X203" s="84"/>
      <c r="Y203" s="85"/>
      <c r="Z203" s="85"/>
      <c r="AA203" s="85"/>
      <c r="AB203" s="100"/>
    </row>
    <row r="204" spans="1:28" ht="21" customHeight="1" x14ac:dyDescent="0.2">
      <c r="A204" s="84"/>
      <c r="B204" s="11"/>
      <c r="C204" s="11"/>
      <c r="D204" s="11"/>
      <c r="E204" s="85"/>
      <c r="F204" s="85"/>
      <c r="G204" s="85"/>
      <c r="H204" s="85"/>
      <c r="I204" s="85"/>
      <c r="J204" s="85"/>
      <c r="K204" s="85"/>
      <c r="L204" s="85"/>
      <c r="M204" s="85"/>
      <c r="N204" s="11"/>
      <c r="O204" s="11"/>
      <c r="P204" s="11"/>
      <c r="Q204" s="11"/>
      <c r="R204" s="84"/>
      <c r="S204" s="11"/>
      <c r="T204" s="11"/>
      <c r="U204" s="11"/>
      <c r="V204" s="84"/>
      <c r="W204" s="84"/>
      <c r="X204" s="84"/>
      <c r="Y204" s="85"/>
      <c r="Z204" s="85"/>
      <c r="AA204" s="85"/>
      <c r="AB204" s="100"/>
    </row>
    <row r="205" spans="1:28" ht="21" customHeight="1" x14ac:dyDescent="0.2">
      <c r="A205" s="84"/>
      <c r="B205" s="11"/>
      <c r="C205" s="11"/>
      <c r="D205" s="11"/>
      <c r="E205" s="85"/>
      <c r="F205" s="85"/>
      <c r="G205" s="85"/>
      <c r="H205" s="85"/>
      <c r="I205" s="85"/>
      <c r="J205" s="85"/>
      <c r="K205" s="85"/>
      <c r="L205" s="85"/>
      <c r="M205" s="85"/>
      <c r="N205" s="11"/>
      <c r="O205" s="11"/>
      <c r="P205" s="11"/>
      <c r="Q205" s="11"/>
      <c r="R205" s="84"/>
      <c r="S205" s="11"/>
      <c r="T205" s="11"/>
      <c r="U205" s="11"/>
      <c r="V205" s="84"/>
      <c r="W205" s="84"/>
      <c r="X205" s="84"/>
      <c r="Y205" s="85"/>
      <c r="Z205" s="85"/>
      <c r="AA205" s="85"/>
      <c r="AB205" s="100"/>
    </row>
    <row r="206" spans="1:28" ht="21" customHeight="1" x14ac:dyDescent="0.2">
      <c r="A206" s="84"/>
      <c r="B206" s="11"/>
      <c r="C206" s="11"/>
      <c r="D206" s="11"/>
      <c r="E206" s="85"/>
      <c r="F206" s="85"/>
      <c r="G206" s="85"/>
      <c r="H206" s="85"/>
      <c r="I206" s="85"/>
      <c r="J206" s="85"/>
      <c r="K206" s="85"/>
      <c r="L206" s="85"/>
      <c r="M206" s="85"/>
      <c r="N206" s="11"/>
      <c r="O206" s="11"/>
      <c r="P206" s="11"/>
      <c r="Q206" s="11"/>
      <c r="R206" s="84"/>
      <c r="S206" s="11"/>
      <c r="T206" s="11"/>
      <c r="U206" s="11"/>
      <c r="V206" s="84"/>
      <c r="W206" s="84"/>
      <c r="X206" s="84"/>
      <c r="Y206" s="85"/>
      <c r="Z206" s="85"/>
      <c r="AA206" s="85"/>
      <c r="AB206" s="100"/>
    </row>
    <row r="207" spans="1:28" ht="21" customHeight="1" x14ac:dyDescent="0.2">
      <c r="A207" s="84"/>
      <c r="B207" s="11"/>
      <c r="C207" s="11"/>
      <c r="D207" s="11"/>
      <c r="E207" s="85"/>
      <c r="F207" s="85"/>
      <c r="G207" s="85"/>
      <c r="H207" s="85"/>
      <c r="I207" s="85"/>
      <c r="J207" s="85"/>
      <c r="K207" s="85"/>
      <c r="L207" s="85"/>
      <c r="M207" s="85"/>
      <c r="N207" s="11"/>
      <c r="O207" s="11"/>
      <c r="P207" s="11"/>
      <c r="Q207" s="11"/>
      <c r="R207" s="84"/>
      <c r="S207" s="11"/>
      <c r="T207" s="11"/>
      <c r="U207" s="11"/>
      <c r="V207" s="84"/>
      <c r="W207" s="84"/>
      <c r="X207" s="84"/>
      <c r="Y207" s="85"/>
      <c r="Z207" s="85"/>
      <c r="AA207" s="85"/>
      <c r="AB207" s="100"/>
    </row>
    <row r="208" spans="1:28" ht="21" customHeight="1" x14ac:dyDescent="0.2">
      <c r="A208" s="84"/>
      <c r="B208" s="11"/>
      <c r="C208" s="11"/>
      <c r="D208" s="11"/>
      <c r="E208" s="85"/>
      <c r="F208" s="85"/>
      <c r="G208" s="85"/>
      <c r="H208" s="85"/>
      <c r="I208" s="85"/>
      <c r="J208" s="85"/>
      <c r="K208" s="85"/>
      <c r="L208" s="85"/>
      <c r="M208" s="85"/>
      <c r="N208" s="11"/>
      <c r="O208" s="11"/>
      <c r="P208" s="11"/>
      <c r="Q208" s="11"/>
      <c r="R208" s="84"/>
      <c r="S208" s="11"/>
      <c r="T208" s="11"/>
      <c r="U208" s="11"/>
      <c r="V208" s="84"/>
      <c r="W208" s="84"/>
      <c r="X208" s="84"/>
      <c r="Y208" s="85"/>
      <c r="Z208" s="85"/>
      <c r="AA208" s="85"/>
      <c r="AB208" s="100"/>
    </row>
    <row r="209" spans="1:28" ht="21" customHeight="1" x14ac:dyDescent="0.2">
      <c r="A209" s="84"/>
      <c r="B209" s="11"/>
      <c r="C209" s="11"/>
      <c r="D209" s="11"/>
      <c r="E209" s="85"/>
      <c r="F209" s="85"/>
      <c r="G209" s="85"/>
      <c r="H209" s="85"/>
      <c r="I209" s="85"/>
      <c r="J209" s="85"/>
      <c r="K209" s="85"/>
      <c r="L209" s="85"/>
      <c r="M209" s="85"/>
      <c r="N209" s="11"/>
      <c r="O209" s="11"/>
      <c r="P209" s="11"/>
      <c r="Q209" s="11"/>
      <c r="R209" s="84"/>
      <c r="S209" s="11"/>
      <c r="T209" s="11"/>
      <c r="U209" s="11"/>
      <c r="V209" s="84"/>
      <c r="W209" s="84"/>
      <c r="X209" s="84"/>
      <c r="Y209" s="85"/>
      <c r="Z209" s="85"/>
      <c r="AA209" s="85"/>
      <c r="AB209" s="100"/>
    </row>
    <row r="210" spans="1:28" ht="21" customHeight="1" x14ac:dyDescent="0.2">
      <c r="A210" s="84"/>
      <c r="B210" s="11"/>
      <c r="C210" s="11"/>
      <c r="D210" s="11"/>
      <c r="E210" s="85"/>
      <c r="F210" s="85"/>
      <c r="G210" s="85"/>
      <c r="H210" s="85"/>
      <c r="I210" s="85"/>
      <c r="J210" s="85"/>
      <c r="K210" s="85"/>
      <c r="L210" s="85"/>
      <c r="M210" s="85"/>
      <c r="N210" s="11"/>
      <c r="O210" s="11"/>
      <c r="P210" s="11"/>
      <c r="Q210" s="11"/>
      <c r="R210" s="84"/>
      <c r="S210" s="11"/>
      <c r="T210" s="11"/>
      <c r="U210" s="11"/>
      <c r="V210" s="84"/>
      <c r="W210" s="84"/>
      <c r="X210" s="84"/>
      <c r="Y210" s="85"/>
      <c r="Z210" s="85"/>
      <c r="AA210" s="85"/>
      <c r="AB210" s="100"/>
    </row>
    <row r="211" spans="1:28" ht="21" customHeight="1" x14ac:dyDescent="0.2">
      <c r="A211" s="84"/>
      <c r="B211" s="11"/>
      <c r="C211" s="11"/>
      <c r="D211" s="11"/>
      <c r="E211" s="85"/>
      <c r="F211" s="85"/>
      <c r="G211" s="85"/>
      <c r="H211" s="85"/>
      <c r="I211" s="85"/>
      <c r="J211" s="85"/>
      <c r="K211" s="85"/>
      <c r="L211" s="85"/>
      <c r="M211" s="85"/>
      <c r="N211" s="11"/>
      <c r="O211" s="11"/>
      <c r="P211" s="11"/>
      <c r="Q211" s="11"/>
      <c r="R211" s="84"/>
      <c r="S211" s="11"/>
      <c r="T211" s="11"/>
      <c r="U211" s="11"/>
      <c r="V211" s="84"/>
      <c r="W211" s="84"/>
      <c r="X211" s="84"/>
      <c r="Y211" s="85"/>
      <c r="Z211" s="85"/>
      <c r="AA211" s="85"/>
      <c r="AB211" s="100"/>
    </row>
    <row r="212" spans="1:28" ht="21" customHeight="1" x14ac:dyDescent="0.2">
      <c r="A212" s="84"/>
      <c r="B212" s="11"/>
      <c r="C212" s="11"/>
      <c r="D212" s="11"/>
      <c r="E212" s="85"/>
      <c r="F212" s="85"/>
      <c r="G212" s="85"/>
      <c r="H212" s="85"/>
      <c r="I212" s="85"/>
      <c r="J212" s="85"/>
      <c r="K212" s="85"/>
      <c r="L212" s="85"/>
      <c r="M212" s="85"/>
      <c r="N212" s="11"/>
      <c r="O212" s="11"/>
      <c r="P212" s="11"/>
      <c r="Q212" s="11"/>
      <c r="R212" s="84"/>
      <c r="S212" s="11"/>
      <c r="T212" s="11"/>
      <c r="U212" s="11"/>
      <c r="V212" s="84"/>
      <c r="W212" s="84"/>
      <c r="X212" s="84"/>
      <c r="Y212" s="85"/>
      <c r="Z212" s="85"/>
      <c r="AA212" s="85"/>
      <c r="AB212" s="100"/>
    </row>
    <row r="213" spans="1:28" ht="21" customHeight="1" x14ac:dyDescent="0.2">
      <c r="A213" s="84"/>
      <c r="B213" s="11"/>
      <c r="C213" s="11"/>
      <c r="D213" s="11"/>
      <c r="E213" s="85"/>
      <c r="F213" s="85"/>
      <c r="G213" s="85"/>
      <c r="H213" s="85"/>
      <c r="I213" s="85"/>
      <c r="J213" s="85"/>
      <c r="K213" s="85"/>
      <c r="L213" s="85"/>
      <c r="M213" s="85"/>
      <c r="N213" s="11"/>
      <c r="O213" s="11"/>
      <c r="P213" s="11"/>
      <c r="Q213" s="11"/>
      <c r="R213" s="84"/>
      <c r="S213" s="11"/>
      <c r="T213" s="11"/>
      <c r="U213" s="11"/>
      <c r="V213" s="84"/>
      <c r="W213" s="84"/>
      <c r="X213" s="84"/>
      <c r="Y213" s="85"/>
      <c r="Z213" s="85"/>
      <c r="AA213" s="85"/>
      <c r="AB213" s="100"/>
    </row>
    <row r="214" spans="1:28" ht="21" customHeight="1" x14ac:dyDescent="0.2">
      <c r="A214" s="84"/>
      <c r="B214" s="11"/>
      <c r="C214" s="11"/>
      <c r="D214" s="11"/>
      <c r="E214" s="85"/>
      <c r="F214" s="85"/>
      <c r="G214" s="85"/>
      <c r="H214" s="85"/>
      <c r="I214" s="85"/>
      <c r="J214" s="85"/>
      <c r="K214" s="85"/>
      <c r="L214" s="85"/>
      <c r="M214" s="85"/>
      <c r="N214" s="11"/>
      <c r="O214" s="11"/>
      <c r="P214" s="11"/>
      <c r="Q214" s="11"/>
      <c r="R214" s="84"/>
      <c r="S214" s="11"/>
      <c r="T214" s="11"/>
      <c r="U214" s="11"/>
      <c r="V214" s="84"/>
      <c r="W214" s="84"/>
      <c r="X214" s="84"/>
      <c r="Y214" s="85"/>
      <c r="Z214" s="85"/>
      <c r="AA214" s="85"/>
      <c r="AB214" s="100"/>
    </row>
    <row r="215" spans="1:28" ht="21" customHeight="1" x14ac:dyDescent="0.2">
      <c r="A215" s="84"/>
      <c r="B215" s="11"/>
      <c r="C215" s="11"/>
      <c r="D215" s="11"/>
      <c r="E215" s="85"/>
      <c r="F215" s="85"/>
      <c r="G215" s="85"/>
      <c r="H215" s="85"/>
      <c r="I215" s="85"/>
      <c r="J215" s="85"/>
      <c r="K215" s="85"/>
      <c r="L215" s="85"/>
      <c r="M215" s="85"/>
      <c r="N215" s="11"/>
      <c r="O215" s="11"/>
      <c r="P215" s="11"/>
      <c r="Q215" s="11"/>
      <c r="R215" s="84"/>
      <c r="S215" s="11"/>
      <c r="T215" s="11"/>
      <c r="U215" s="11"/>
      <c r="V215" s="84"/>
      <c r="W215" s="84"/>
      <c r="X215" s="84"/>
      <c r="Y215" s="85"/>
      <c r="Z215" s="85"/>
      <c r="AA215" s="85"/>
      <c r="AB215" s="100"/>
    </row>
    <row r="216" spans="1:28" ht="21" customHeight="1" x14ac:dyDescent="0.2">
      <c r="A216" s="84"/>
      <c r="B216" s="11"/>
      <c r="C216" s="11"/>
      <c r="D216" s="11"/>
      <c r="E216" s="85"/>
      <c r="F216" s="85"/>
      <c r="G216" s="85"/>
      <c r="H216" s="85"/>
      <c r="I216" s="85"/>
      <c r="J216" s="85"/>
      <c r="K216" s="85"/>
      <c r="L216" s="85"/>
      <c r="M216" s="85"/>
      <c r="N216" s="11"/>
      <c r="O216" s="11"/>
      <c r="P216" s="11"/>
      <c r="Q216" s="11"/>
      <c r="R216" s="84"/>
      <c r="S216" s="11"/>
      <c r="T216" s="11"/>
      <c r="U216" s="11"/>
      <c r="V216" s="84"/>
      <c r="W216" s="84"/>
      <c r="X216" s="84"/>
      <c r="Y216" s="85"/>
      <c r="Z216" s="85"/>
      <c r="AA216" s="85"/>
      <c r="AB216" s="100"/>
    </row>
    <row r="217" spans="1:28" ht="21" customHeight="1" x14ac:dyDescent="0.2">
      <c r="A217" s="84"/>
      <c r="B217" s="11"/>
      <c r="C217" s="11"/>
      <c r="D217" s="11"/>
      <c r="E217" s="85"/>
      <c r="F217" s="85"/>
      <c r="G217" s="85"/>
      <c r="H217" s="85"/>
      <c r="I217" s="85"/>
      <c r="J217" s="85"/>
      <c r="K217" s="85"/>
      <c r="L217" s="85"/>
      <c r="M217" s="85"/>
      <c r="N217" s="11"/>
      <c r="O217" s="11"/>
      <c r="P217" s="11"/>
      <c r="Q217" s="11"/>
      <c r="R217" s="84"/>
      <c r="S217" s="11"/>
      <c r="T217" s="11"/>
      <c r="U217" s="11"/>
      <c r="V217" s="84"/>
      <c r="W217" s="84"/>
      <c r="X217" s="84"/>
      <c r="Y217" s="85"/>
      <c r="Z217" s="85"/>
      <c r="AA217" s="85"/>
      <c r="AB217" s="100"/>
    </row>
    <row r="218" spans="1:28" ht="21" customHeight="1" x14ac:dyDescent="0.2">
      <c r="A218" s="84"/>
      <c r="B218" s="11"/>
      <c r="C218" s="11"/>
      <c r="D218" s="11"/>
      <c r="E218" s="85"/>
      <c r="F218" s="85"/>
      <c r="G218" s="85"/>
      <c r="H218" s="85"/>
      <c r="I218" s="85"/>
      <c r="J218" s="85"/>
      <c r="K218" s="85"/>
      <c r="L218" s="85"/>
      <c r="M218" s="85"/>
      <c r="N218" s="11"/>
      <c r="O218" s="11"/>
      <c r="P218" s="11"/>
      <c r="Q218" s="11"/>
      <c r="R218" s="84"/>
      <c r="S218" s="11"/>
      <c r="T218" s="11"/>
      <c r="U218" s="11"/>
      <c r="V218" s="84"/>
      <c r="W218" s="84"/>
      <c r="X218" s="84"/>
      <c r="Y218" s="85"/>
      <c r="Z218" s="85"/>
      <c r="AA218" s="85"/>
      <c r="AB218" s="100"/>
    </row>
    <row r="219" spans="1:28" ht="21" customHeight="1" x14ac:dyDescent="0.2">
      <c r="A219" s="84"/>
      <c r="B219" s="11"/>
      <c r="C219" s="11"/>
      <c r="D219" s="11"/>
      <c r="E219" s="85"/>
      <c r="F219" s="85"/>
      <c r="G219" s="85"/>
      <c r="H219" s="85"/>
      <c r="I219" s="85"/>
      <c r="J219" s="85"/>
      <c r="K219" s="85"/>
      <c r="L219" s="85"/>
      <c r="M219" s="85"/>
      <c r="N219" s="11"/>
      <c r="O219" s="11"/>
      <c r="P219" s="11"/>
      <c r="Q219" s="11"/>
      <c r="R219" s="84"/>
      <c r="S219" s="11"/>
      <c r="T219" s="11"/>
      <c r="U219" s="11"/>
      <c r="V219" s="84"/>
      <c r="W219" s="84"/>
      <c r="X219" s="84"/>
      <c r="Y219" s="85"/>
      <c r="Z219" s="85"/>
      <c r="AA219" s="85"/>
      <c r="AB219" s="100"/>
    </row>
    <row r="220" spans="1:28" ht="21" customHeight="1" x14ac:dyDescent="0.2">
      <c r="A220" s="84"/>
      <c r="B220" s="11"/>
      <c r="C220" s="11"/>
      <c r="D220" s="11"/>
      <c r="E220" s="85"/>
      <c r="F220" s="85"/>
      <c r="G220" s="85"/>
      <c r="H220" s="85"/>
      <c r="I220" s="85"/>
      <c r="J220" s="85"/>
      <c r="K220" s="85"/>
      <c r="L220" s="85"/>
      <c r="M220" s="85"/>
      <c r="N220" s="11"/>
      <c r="O220" s="11"/>
      <c r="P220" s="11"/>
      <c r="Q220" s="11"/>
      <c r="R220" s="84"/>
      <c r="S220" s="11"/>
      <c r="T220" s="11"/>
      <c r="U220" s="11"/>
      <c r="V220" s="84"/>
      <c r="W220" s="84"/>
      <c r="X220" s="84"/>
      <c r="Y220" s="85"/>
      <c r="Z220" s="85"/>
      <c r="AA220" s="85"/>
      <c r="AB220" s="100"/>
    </row>
    <row r="221" spans="1:28" ht="21" customHeight="1" x14ac:dyDescent="0.2">
      <c r="A221" s="84"/>
      <c r="B221" s="11"/>
      <c r="C221" s="11"/>
      <c r="D221" s="11"/>
      <c r="E221" s="85"/>
      <c r="F221" s="85"/>
      <c r="G221" s="85"/>
      <c r="H221" s="85"/>
      <c r="I221" s="85"/>
      <c r="J221" s="85"/>
      <c r="K221" s="85"/>
      <c r="L221" s="85"/>
      <c r="M221" s="85"/>
      <c r="N221" s="11"/>
      <c r="O221" s="11"/>
      <c r="P221" s="11"/>
      <c r="Q221" s="11"/>
      <c r="R221" s="84"/>
      <c r="S221" s="11"/>
      <c r="T221" s="11"/>
      <c r="U221" s="11"/>
      <c r="V221" s="84"/>
      <c r="W221" s="84"/>
      <c r="X221" s="84"/>
      <c r="Y221" s="85"/>
      <c r="Z221" s="85"/>
      <c r="AA221" s="85"/>
      <c r="AB221" s="100"/>
    </row>
    <row r="222" spans="1:28" ht="21" customHeight="1" x14ac:dyDescent="0.2">
      <c r="A222" s="84"/>
      <c r="B222" s="11"/>
      <c r="C222" s="11"/>
      <c r="D222" s="11"/>
      <c r="E222" s="85"/>
      <c r="F222" s="85"/>
      <c r="G222" s="85"/>
      <c r="H222" s="85"/>
      <c r="I222" s="85"/>
      <c r="J222" s="85"/>
      <c r="K222" s="85"/>
      <c r="L222" s="85"/>
      <c r="M222" s="85"/>
      <c r="N222" s="11"/>
      <c r="O222" s="11"/>
      <c r="P222" s="11"/>
      <c r="Q222" s="11"/>
      <c r="R222" s="84"/>
      <c r="S222" s="11"/>
      <c r="T222" s="11"/>
      <c r="U222" s="11"/>
      <c r="V222" s="84"/>
      <c r="W222" s="84"/>
      <c r="X222" s="84"/>
      <c r="Y222" s="85"/>
      <c r="Z222" s="85"/>
      <c r="AA222" s="85"/>
      <c r="AB222" s="100"/>
    </row>
    <row r="223" spans="1:28" ht="21" customHeight="1" x14ac:dyDescent="0.2">
      <c r="A223" s="84"/>
      <c r="B223" s="11"/>
      <c r="C223" s="11"/>
      <c r="D223" s="11"/>
      <c r="E223" s="85"/>
      <c r="F223" s="85"/>
      <c r="G223" s="85"/>
      <c r="H223" s="85"/>
      <c r="I223" s="85"/>
      <c r="J223" s="85"/>
      <c r="K223" s="85"/>
      <c r="L223" s="85"/>
      <c r="M223" s="85"/>
      <c r="N223" s="11"/>
      <c r="O223" s="11"/>
      <c r="P223" s="11"/>
      <c r="Q223" s="11"/>
      <c r="R223" s="84"/>
      <c r="S223" s="11"/>
      <c r="T223" s="11"/>
      <c r="U223" s="11"/>
      <c r="V223" s="84"/>
      <c r="W223" s="84"/>
      <c r="X223" s="84"/>
      <c r="Y223" s="85"/>
      <c r="Z223" s="85"/>
      <c r="AA223" s="85"/>
      <c r="AB223" s="100"/>
    </row>
    <row r="224" spans="1:28" ht="21" customHeight="1" x14ac:dyDescent="0.2">
      <c r="A224" s="84"/>
      <c r="B224" s="11"/>
      <c r="C224" s="11"/>
      <c r="D224" s="11"/>
      <c r="E224" s="85"/>
      <c r="F224" s="85"/>
      <c r="G224" s="85"/>
      <c r="H224" s="85"/>
      <c r="I224" s="85"/>
      <c r="J224" s="85"/>
      <c r="K224" s="85"/>
      <c r="L224" s="85"/>
      <c r="M224" s="85"/>
      <c r="N224" s="11"/>
      <c r="O224" s="11"/>
      <c r="P224" s="11"/>
      <c r="Q224" s="11"/>
      <c r="R224" s="84"/>
      <c r="S224" s="11"/>
      <c r="T224" s="11"/>
      <c r="U224" s="11"/>
      <c r="V224" s="84"/>
      <c r="W224" s="84"/>
      <c r="X224" s="84"/>
      <c r="Y224" s="85"/>
      <c r="Z224" s="85"/>
      <c r="AA224" s="85"/>
      <c r="AB224" s="100"/>
    </row>
    <row r="225" spans="1:28" ht="21" customHeight="1" x14ac:dyDescent="0.2">
      <c r="A225" s="84"/>
      <c r="B225" s="11"/>
      <c r="C225" s="11"/>
      <c r="D225" s="11"/>
      <c r="E225" s="85"/>
      <c r="F225" s="85"/>
      <c r="G225" s="85"/>
      <c r="H225" s="85"/>
      <c r="I225" s="85"/>
      <c r="J225" s="85"/>
      <c r="K225" s="85"/>
      <c r="L225" s="85"/>
      <c r="M225" s="85"/>
      <c r="N225" s="11"/>
      <c r="O225" s="11"/>
      <c r="P225" s="11"/>
      <c r="Q225" s="11"/>
      <c r="R225" s="84"/>
      <c r="S225" s="11"/>
      <c r="T225" s="11"/>
      <c r="U225" s="11"/>
      <c r="V225" s="84"/>
      <c r="W225" s="84"/>
      <c r="X225" s="84"/>
      <c r="Y225" s="85"/>
      <c r="Z225" s="85"/>
      <c r="AA225" s="85"/>
      <c r="AB225" s="100"/>
    </row>
    <row r="226" spans="1:28" ht="21" customHeight="1" x14ac:dyDescent="0.2">
      <c r="A226" s="84"/>
      <c r="B226" s="11"/>
      <c r="C226" s="11"/>
      <c r="D226" s="11"/>
      <c r="E226" s="85"/>
      <c r="F226" s="85"/>
      <c r="G226" s="85"/>
      <c r="H226" s="85"/>
      <c r="I226" s="85"/>
      <c r="J226" s="85"/>
      <c r="K226" s="85"/>
      <c r="L226" s="85"/>
      <c r="M226" s="85"/>
      <c r="N226" s="11"/>
      <c r="O226" s="11"/>
      <c r="P226" s="11"/>
      <c r="Q226" s="11"/>
      <c r="R226" s="84"/>
      <c r="S226" s="11"/>
      <c r="T226" s="11"/>
      <c r="U226" s="11"/>
      <c r="V226" s="84"/>
      <c r="W226" s="84"/>
      <c r="X226" s="84"/>
      <c r="Y226" s="85"/>
      <c r="Z226" s="85"/>
      <c r="AA226" s="85"/>
      <c r="AB226" s="100"/>
    </row>
    <row r="227" spans="1:28" ht="21" customHeight="1" x14ac:dyDescent="0.2">
      <c r="A227" s="84"/>
      <c r="B227" s="11"/>
      <c r="C227" s="11"/>
      <c r="D227" s="11"/>
      <c r="E227" s="85"/>
      <c r="F227" s="85"/>
      <c r="G227" s="85"/>
      <c r="H227" s="85"/>
      <c r="I227" s="85"/>
      <c r="J227" s="85"/>
      <c r="K227" s="85"/>
      <c r="L227" s="85"/>
      <c r="M227" s="85"/>
      <c r="N227" s="11"/>
      <c r="O227" s="11"/>
      <c r="P227" s="11"/>
      <c r="Q227" s="11"/>
      <c r="R227" s="84"/>
      <c r="S227" s="11"/>
      <c r="T227" s="11"/>
      <c r="U227" s="11"/>
      <c r="V227" s="84"/>
      <c r="W227" s="84"/>
      <c r="X227" s="84"/>
      <c r="Y227" s="85"/>
      <c r="Z227" s="85"/>
      <c r="AA227" s="85"/>
      <c r="AB227" s="100"/>
    </row>
    <row r="228" spans="1:28" ht="21" customHeight="1" x14ac:dyDescent="0.2">
      <c r="A228" s="84"/>
      <c r="B228" s="11"/>
      <c r="C228" s="11"/>
      <c r="D228" s="11"/>
      <c r="E228" s="85"/>
      <c r="F228" s="85"/>
      <c r="G228" s="85"/>
      <c r="H228" s="85"/>
      <c r="I228" s="85"/>
      <c r="J228" s="85"/>
      <c r="K228" s="85"/>
      <c r="L228" s="85"/>
      <c r="M228" s="85"/>
      <c r="N228" s="11"/>
      <c r="O228" s="11"/>
      <c r="P228" s="11"/>
      <c r="Q228" s="11"/>
      <c r="R228" s="84"/>
      <c r="S228" s="11"/>
      <c r="T228" s="11"/>
      <c r="U228" s="11"/>
      <c r="V228" s="84"/>
      <c r="W228" s="84"/>
      <c r="X228" s="84"/>
      <c r="Y228" s="85"/>
      <c r="Z228" s="85"/>
      <c r="AA228" s="85"/>
      <c r="AB228" s="100"/>
    </row>
    <row r="229" spans="1:28" ht="21" customHeight="1" x14ac:dyDescent="0.2">
      <c r="A229" s="84"/>
      <c r="B229" s="11"/>
      <c r="C229" s="11"/>
      <c r="D229" s="11"/>
      <c r="E229" s="85"/>
      <c r="F229" s="85"/>
      <c r="G229" s="85"/>
      <c r="H229" s="85"/>
      <c r="I229" s="85"/>
      <c r="J229" s="85"/>
      <c r="K229" s="85"/>
      <c r="L229" s="85"/>
      <c r="M229" s="85"/>
      <c r="N229" s="11"/>
      <c r="O229" s="11"/>
      <c r="P229" s="11"/>
      <c r="Q229" s="11"/>
      <c r="R229" s="84"/>
      <c r="S229" s="11"/>
      <c r="T229" s="11"/>
      <c r="U229" s="11"/>
      <c r="V229" s="84"/>
      <c r="W229" s="84"/>
      <c r="X229" s="84"/>
      <c r="Y229" s="85"/>
      <c r="Z229" s="85"/>
      <c r="AA229" s="85"/>
      <c r="AB229" s="100"/>
    </row>
    <row r="230" spans="1:28" ht="21" customHeight="1" x14ac:dyDescent="0.2">
      <c r="A230" s="84"/>
      <c r="B230" s="11"/>
      <c r="C230" s="11"/>
      <c r="D230" s="11"/>
      <c r="E230" s="85"/>
      <c r="F230" s="85"/>
      <c r="G230" s="85"/>
      <c r="H230" s="85"/>
      <c r="I230" s="85"/>
      <c r="J230" s="85"/>
      <c r="K230" s="85"/>
      <c r="L230" s="85"/>
      <c r="M230" s="85"/>
      <c r="N230" s="11"/>
      <c r="O230" s="11"/>
      <c r="P230" s="11"/>
      <c r="Q230" s="11"/>
      <c r="R230" s="84"/>
      <c r="S230" s="11"/>
      <c r="T230" s="11"/>
      <c r="U230" s="11"/>
      <c r="V230" s="84"/>
      <c r="W230" s="84"/>
      <c r="X230" s="84"/>
      <c r="Y230" s="85"/>
      <c r="Z230" s="85"/>
      <c r="AA230" s="85"/>
      <c r="AB230" s="100"/>
    </row>
    <row r="231" spans="1:28" ht="21" customHeight="1" x14ac:dyDescent="0.2">
      <c r="A231" s="84"/>
      <c r="B231" s="11"/>
      <c r="C231" s="11"/>
      <c r="D231" s="11"/>
      <c r="E231" s="85"/>
      <c r="F231" s="85"/>
      <c r="G231" s="85"/>
      <c r="H231" s="85"/>
      <c r="I231" s="85"/>
      <c r="J231" s="85"/>
      <c r="K231" s="85"/>
      <c r="L231" s="85"/>
      <c r="M231" s="85"/>
      <c r="N231" s="11"/>
      <c r="O231" s="11"/>
      <c r="P231" s="11"/>
      <c r="Q231" s="11"/>
      <c r="R231" s="84"/>
      <c r="S231" s="11"/>
      <c r="T231" s="11"/>
      <c r="U231" s="11"/>
      <c r="V231" s="84"/>
      <c r="W231" s="84"/>
      <c r="X231" s="84"/>
      <c r="Y231" s="85"/>
      <c r="Z231" s="85"/>
      <c r="AA231" s="85"/>
      <c r="AB231" s="100"/>
    </row>
    <row r="232" spans="1:28" ht="21" customHeight="1" x14ac:dyDescent="0.2">
      <c r="A232" s="84"/>
      <c r="B232" s="11"/>
      <c r="C232" s="11"/>
      <c r="D232" s="11"/>
      <c r="E232" s="85"/>
      <c r="F232" s="85"/>
      <c r="G232" s="85"/>
      <c r="H232" s="85"/>
      <c r="I232" s="85"/>
      <c r="J232" s="85"/>
      <c r="K232" s="85"/>
      <c r="L232" s="85"/>
      <c r="M232" s="85"/>
      <c r="N232" s="11"/>
      <c r="O232" s="11"/>
      <c r="P232" s="11"/>
      <c r="Q232" s="11"/>
      <c r="R232" s="84"/>
      <c r="S232" s="11"/>
      <c r="T232" s="11"/>
      <c r="U232" s="11"/>
      <c r="V232" s="84"/>
      <c r="W232" s="84"/>
      <c r="X232" s="84"/>
      <c r="Y232" s="85"/>
      <c r="Z232" s="85"/>
      <c r="AA232" s="85"/>
      <c r="AB232" s="100"/>
    </row>
    <row r="233" spans="1:28" ht="21" customHeight="1" x14ac:dyDescent="0.2">
      <c r="A233" s="84"/>
      <c r="B233" s="11"/>
      <c r="C233" s="11"/>
      <c r="D233" s="11"/>
      <c r="E233" s="85"/>
      <c r="F233" s="85"/>
      <c r="G233" s="85"/>
      <c r="H233" s="85"/>
      <c r="I233" s="85"/>
      <c r="J233" s="85"/>
      <c r="K233" s="85"/>
      <c r="L233" s="85"/>
      <c r="M233" s="85"/>
      <c r="N233" s="11"/>
      <c r="O233" s="11"/>
      <c r="P233" s="11"/>
      <c r="Q233" s="11"/>
      <c r="R233" s="84"/>
      <c r="S233" s="11"/>
      <c r="T233" s="11"/>
      <c r="U233" s="11"/>
      <c r="V233" s="84"/>
      <c r="W233" s="84"/>
      <c r="X233" s="84"/>
      <c r="Y233" s="85"/>
      <c r="Z233" s="85"/>
      <c r="AA233" s="85"/>
      <c r="AB233" s="100"/>
    </row>
    <row r="234" spans="1:28" ht="21" customHeight="1" x14ac:dyDescent="0.2">
      <c r="A234" s="84"/>
      <c r="B234" s="11"/>
      <c r="C234" s="11"/>
      <c r="D234" s="11"/>
      <c r="E234" s="85"/>
      <c r="F234" s="85"/>
      <c r="G234" s="85"/>
      <c r="H234" s="85"/>
      <c r="I234" s="85"/>
      <c r="J234" s="85"/>
      <c r="K234" s="85"/>
      <c r="L234" s="85"/>
      <c r="M234" s="85"/>
      <c r="N234" s="11"/>
      <c r="O234" s="11"/>
      <c r="P234" s="11"/>
      <c r="Q234" s="11"/>
      <c r="R234" s="84"/>
      <c r="S234" s="11"/>
      <c r="T234" s="11"/>
      <c r="U234" s="11"/>
      <c r="V234" s="84"/>
      <c r="W234" s="84"/>
      <c r="X234" s="84"/>
      <c r="Y234" s="85"/>
      <c r="Z234" s="85"/>
      <c r="AA234" s="85"/>
      <c r="AB234" s="100"/>
    </row>
    <row r="235" spans="1:28" ht="21" customHeight="1" x14ac:dyDescent="0.2">
      <c r="A235" s="84"/>
      <c r="B235" s="11"/>
      <c r="C235" s="11"/>
      <c r="D235" s="11"/>
      <c r="E235" s="85"/>
      <c r="F235" s="85"/>
      <c r="G235" s="85"/>
      <c r="H235" s="85"/>
      <c r="I235" s="85"/>
      <c r="J235" s="85"/>
      <c r="K235" s="85"/>
      <c r="L235" s="85"/>
      <c r="M235" s="85"/>
      <c r="N235" s="11"/>
      <c r="O235" s="11"/>
      <c r="P235" s="11"/>
      <c r="Q235" s="11"/>
      <c r="R235" s="84"/>
      <c r="S235" s="11"/>
      <c r="T235" s="11"/>
      <c r="U235" s="11"/>
      <c r="V235" s="84"/>
      <c r="W235" s="84"/>
      <c r="X235" s="84"/>
      <c r="Y235" s="85"/>
      <c r="Z235" s="85"/>
      <c r="AA235" s="85"/>
      <c r="AB235" s="100"/>
    </row>
    <row r="236" spans="1:28" ht="21" customHeight="1" x14ac:dyDescent="0.2">
      <c r="A236" s="84"/>
      <c r="B236" s="11"/>
      <c r="C236" s="11"/>
      <c r="D236" s="11"/>
      <c r="E236" s="85"/>
      <c r="F236" s="85"/>
      <c r="G236" s="85"/>
      <c r="H236" s="85"/>
      <c r="I236" s="85"/>
      <c r="J236" s="85"/>
      <c r="K236" s="85"/>
      <c r="L236" s="85"/>
      <c r="M236" s="85"/>
      <c r="N236" s="11"/>
      <c r="O236" s="11"/>
      <c r="P236" s="11"/>
      <c r="Q236" s="11"/>
      <c r="R236" s="84"/>
      <c r="S236" s="11"/>
      <c r="T236" s="11"/>
      <c r="U236" s="11"/>
      <c r="V236" s="84"/>
      <c r="W236" s="84"/>
      <c r="X236" s="84"/>
      <c r="Y236" s="85"/>
      <c r="Z236" s="85"/>
      <c r="AA236" s="85"/>
      <c r="AB236" s="100"/>
    </row>
    <row r="237" spans="1:28" ht="21" customHeight="1" x14ac:dyDescent="0.2">
      <c r="A237" s="84"/>
      <c r="B237" s="11"/>
      <c r="C237" s="11"/>
      <c r="D237" s="11"/>
      <c r="E237" s="85"/>
      <c r="F237" s="85"/>
      <c r="G237" s="85"/>
      <c r="H237" s="85"/>
      <c r="I237" s="85"/>
      <c r="J237" s="85"/>
      <c r="K237" s="85"/>
      <c r="L237" s="85"/>
      <c r="M237" s="85"/>
      <c r="N237" s="11"/>
      <c r="O237" s="11"/>
      <c r="P237" s="11"/>
      <c r="Q237" s="11"/>
      <c r="R237" s="84"/>
      <c r="S237" s="11"/>
      <c r="T237" s="11"/>
      <c r="U237" s="11"/>
      <c r="V237" s="84"/>
      <c r="W237" s="84"/>
      <c r="X237" s="84"/>
      <c r="Y237" s="85"/>
      <c r="Z237" s="85"/>
      <c r="AA237" s="85"/>
      <c r="AB237" s="100"/>
    </row>
    <row r="238" spans="1:28" ht="21" customHeight="1" x14ac:dyDescent="0.2">
      <c r="A238" s="84"/>
      <c r="B238" s="11"/>
      <c r="C238" s="11"/>
      <c r="D238" s="11"/>
      <c r="E238" s="85"/>
      <c r="F238" s="85"/>
      <c r="G238" s="85"/>
      <c r="H238" s="85"/>
      <c r="I238" s="85"/>
      <c r="J238" s="85"/>
      <c r="K238" s="85"/>
      <c r="L238" s="85"/>
      <c r="M238" s="85"/>
      <c r="N238" s="11"/>
      <c r="O238" s="11"/>
      <c r="P238" s="11"/>
      <c r="Q238" s="11"/>
      <c r="R238" s="84"/>
      <c r="S238" s="11"/>
      <c r="T238" s="11"/>
      <c r="U238" s="11"/>
      <c r="V238" s="84"/>
      <c r="W238" s="84"/>
      <c r="X238" s="84"/>
      <c r="Y238" s="85"/>
      <c r="Z238" s="85"/>
      <c r="AA238" s="85"/>
      <c r="AB238" s="100"/>
    </row>
    <row r="239" spans="1:28" ht="21" customHeight="1" x14ac:dyDescent="0.2">
      <c r="A239" s="84"/>
      <c r="B239" s="11"/>
      <c r="C239" s="11"/>
      <c r="D239" s="11"/>
      <c r="E239" s="85"/>
      <c r="F239" s="85"/>
      <c r="G239" s="85"/>
      <c r="H239" s="85"/>
      <c r="I239" s="85"/>
      <c r="J239" s="85"/>
      <c r="K239" s="85"/>
      <c r="L239" s="85"/>
      <c r="M239" s="85"/>
      <c r="N239" s="11"/>
      <c r="O239" s="11"/>
      <c r="P239" s="11"/>
      <c r="Q239" s="11"/>
      <c r="R239" s="84"/>
      <c r="S239" s="11"/>
      <c r="T239" s="11"/>
      <c r="U239" s="11"/>
      <c r="V239" s="84"/>
      <c r="W239" s="84"/>
      <c r="X239" s="84"/>
      <c r="Y239" s="85"/>
      <c r="Z239" s="85"/>
      <c r="AA239" s="85"/>
      <c r="AB239" s="100"/>
    </row>
    <row r="240" spans="1:28" ht="21" customHeight="1" x14ac:dyDescent="0.2">
      <c r="A240" s="84"/>
      <c r="B240" s="11"/>
      <c r="C240" s="11"/>
      <c r="D240" s="11"/>
      <c r="E240" s="85"/>
      <c r="F240" s="85"/>
      <c r="G240" s="85"/>
      <c r="H240" s="85"/>
      <c r="I240" s="85"/>
      <c r="J240" s="85"/>
      <c r="K240" s="85"/>
      <c r="L240" s="85"/>
      <c r="M240" s="85"/>
      <c r="N240" s="11"/>
      <c r="O240" s="11"/>
      <c r="P240" s="11"/>
      <c r="Q240" s="11"/>
      <c r="R240" s="84"/>
      <c r="S240" s="11"/>
      <c r="T240" s="11"/>
      <c r="U240" s="11"/>
      <c r="V240" s="84"/>
      <c r="W240" s="84"/>
      <c r="X240" s="84"/>
      <c r="Y240" s="85"/>
      <c r="Z240" s="85"/>
      <c r="AA240" s="85"/>
      <c r="AB240" s="100"/>
    </row>
    <row r="241" spans="1:28" ht="21" customHeight="1" x14ac:dyDescent="0.2">
      <c r="A241" s="84"/>
      <c r="B241" s="11"/>
      <c r="C241" s="11"/>
      <c r="D241" s="11"/>
      <c r="E241" s="85"/>
      <c r="F241" s="85"/>
      <c r="G241" s="85"/>
      <c r="H241" s="85"/>
      <c r="I241" s="85"/>
      <c r="J241" s="85"/>
      <c r="K241" s="85"/>
      <c r="L241" s="85"/>
      <c r="M241" s="85"/>
      <c r="N241" s="11"/>
      <c r="O241" s="11"/>
      <c r="P241" s="11"/>
      <c r="Q241" s="11"/>
      <c r="R241" s="84"/>
      <c r="S241" s="11"/>
      <c r="T241" s="11"/>
      <c r="U241" s="11"/>
      <c r="V241" s="84"/>
      <c r="W241" s="84"/>
      <c r="X241" s="84"/>
      <c r="Y241" s="85"/>
      <c r="Z241" s="85"/>
      <c r="AA241" s="85"/>
      <c r="AB241" s="100"/>
    </row>
    <row r="242" spans="1:28" ht="21" customHeight="1" x14ac:dyDescent="0.2">
      <c r="A242" s="84"/>
      <c r="B242" s="11"/>
      <c r="C242" s="11"/>
      <c r="D242" s="11"/>
      <c r="E242" s="85"/>
      <c r="F242" s="85"/>
      <c r="G242" s="85"/>
      <c r="H242" s="85"/>
      <c r="I242" s="85"/>
      <c r="J242" s="85"/>
      <c r="K242" s="85"/>
      <c r="L242" s="85"/>
      <c r="M242" s="85"/>
      <c r="N242" s="11"/>
      <c r="O242" s="11"/>
      <c r="P242" s="11"/>
      <c r="Q242" s="11"/>
      <c r="R242" s="84"/>
      <c r="S242" s="11"/>
      <c r="T242" s="11"/>
      <c r="U242" s="11"/>
      <c r="V242" s="84"/>
      <c r="W242" s="84"/>
      <c r="X242" s="84"/>
      <c r="Y242" s="85"/>
      <c r="Z242" s="85"/>
      <c r="AA242" s="85"/>
      <c r="AB242" s="100"/>
    </row>
    <row r="243" spans="1:28" ht="21" customHeight="1" x14ac:dyDescent="0.2">
      <c r="A243" s="84"/>
      <c r="B243" s="11"/>
      <c r="C243" s="11"/>
      <c r="D243" s="11"/>
      <c r="E243" s="85"/>
      <c r="F243" s="85"/>
      <c r="G243" s="85"/>
      <c r="H243" s="85"/>
      <c r="I243" s="85"/>
      <c r="J243" s="85"/>
      <c r="K243" s="85"/>
      <c r="L243" s="85"/>
      <c r="M243" s="85"/>
      <c r="N243" s="11"/>
      <c r="O243" s="11"/>
      <c r="P243" s="11"/>
      <c r="Q243" s="11"/>
      <c r="R243" s="84"/>
      <c r="S243" s="11"/>
      <c r="T243" s="11"/>
      <c r="U243" s="11"/>
      <c r="V243" s="84"/>
      <c r="W243" s="84"/>
      <c r="X243" s="84"/>
      <c r="Y243" s="85"/>
      <c r="Z243" s="85"/>
      <c r="AA243" s="85"/>
      <c r="AB243" s="100"/>
    </row>
    <row r="244" spans="1:28" ht="21" customHeight="1" x14ac:dyDescent="0.2">
      <c r="A244" s="84"/>
      <c r="B244" s="11"/>
      <c r="C244" s="11"/>
      <c r="D244" s="11"/>
      <c r="E244" s="85"/>
      <c r="F244" s="85"/>
      <c r="G244" s="85"/>
      <c r="H244" s="85"/>
      <c r="I244" s="85"/>
      <c r="J244" s="85"/>
      <c r="K244" s="85"/>
      <c r="L244" s="85"/>
      <c r="M244" s="85"/>
      <c r="N244" s="11"/>
      <c r="O244" s="11"/>
      <c r="P244" s="11"/>
      <c r="Q244" s="11"/>
      <c r="R244" s="84"/>
      <c r="S244" s="11"/>
      <c r="T244" s="11"/>
      <c r="U244" s="11"/>
      <c r="V244" s="84"/>
      <c r="W244" s="84"/>
      <c r="X244" s="84"/>
      <c r="Y244" s="85"/>
      <c r="Z244" s="85"/>
      <c r="AA244" s="85"/>
      <c r="AB244" s="100"/>
    </row>
    <row r="245" spans="1:28" ht="21" customHeight="1" x14ac:dyDescent="0.2">
      <c r="A245" s="84"/>
      <c r="B245" s="11"/>
      <c r="C245" s="11"/>
      <c r="D245" s="11"/>
      <c r="E245" s="85"/>
      <c r="F245" s="85"/>
      <c r="G245" s="85"/>
      <c r="H245" s="85"/>
      <c r="I245" s="85"/>
      <c r="J245" s="85"/>
      <c r="K245" s="85"/>
      <c r="L245" s="85"/>
      <c r="M245" s="85"/>
      <c r="N245" s="11"/>
      <c r="O245" s="11"/>
      <c r="P245" s="11"/>
      <c r="Q245" s="11"/>
      <c r="R245" s="84"/>
      <c r="S245" s="11"/>
      <c r="T245" s="11"/>
      <c r="U245" s="11"/>
      <c r="V245" s="84"/>
      <c r="W245" s="84"/>
      <c r="X245" s="84"/>
      <c r="Y245" s="85"/>
      <c r="Z245" s="85"/>
      <c r="AA245" s="85"/>
      <c r="AB245" s="100"/>
    </row>
    <row r="246" spans="1:28" ht="21" customHeight="1" x14ac:dyDescent="0.2">
      <c r="A246" s="84"/>
      <c r="B246" s="11"/>
      <c r="C246" s="11"/>
      <c r="D246" s="11"/>
      <c r="E246" s="85"/>
      <c r="F246" s="85"/>
      <c r="G246" s="85"/>
      <c r="H246" s="85"/>
      <c r="I246" s="85"/>
      <c r="J246" s="85"/>
      <c r="K246" s="85"/>
      <c r="L246" s="85"/>
      <c r="M246" s="85"/>
      <c r="N246" s="11"/>
      <c r="O246" s="11"/>
      <c r="P246" s="11"/>
      <c r="Q246" s="11"/>
      <c r="R246" s="84"/>
      <c r="S246" s="11"/>
      <c r="T246" s="11"/>
      <c r="U246" s="11"/>
      <c r="V246" s="84"/>
      <c r="W246" s="84"/>
      <c r="X246" s="84"/>
      <c r="Y246" s="85"/>
      <c r="Z246" s="85"/>
      <c r="AA246" s="85"/>
      <c r="AB246" s="100"/>
    </row>
    <row r="247" spans="1:28" ht="21" customHeight="1" x14ac:dyDescent="0.2">
      <c r="A247" s="84"/>
      <c r="B247" s="11"/>
      <c r="C247" s="11"/>
      <c r="D247" s="11"/>
      <c r="E247" s="85"/>
      <c r="F247" s="85"/>
      <c r="G247" s="85"/>
      <c r="H247" s="85"/>
      <c r="I247" s="85"/>
      <c r="J247" s="85"/>
      <c r="K247" s="85"/>
      <c r="L247" s="85"/>
      <c r="M247" s="85"/>
      <c r="N247" s="11"/>
      <c r="O247" s="11"/>
      <c r="P247" s="11"/>
      <c r="Q247" s="11"/>
      <c r="R247" s="84"/>
      <c r="S247" s="11"/>
      <c r="T247" s="11"/>
      <c r="U247" s="11"/>
      <c r="V247" s="84"/>
      <c r="W247" s="84"/>
      <c r="X247" s="84"/>
      <c r="Y247" s="85"/>
      <c r="Z247" s="85"/>
      <c r="AA247" s="85"/>
      <c r="AB247" s="100"/>
    </row>
    <row r="248" spans="1:28" ht="21" customHeight="1" x14ac:dyDescent="0.2">
      <c r="A248" s="84"/>
      <c r="B248" s="11"/>
      <c r="C248" s="11"/>
      <c r="D248" s="11"/>
      <c r="E248" s="85"/>
      <c r="F248" s="85"/>
      <c r="G248" s="85"/>
      <c r="H248" s="85"/>
      <c r="I248" s="85"/>
      <c r="J248" s="85"/>
      <c r="K248" s="85"/>
      <c r="L248" s="85"/>
      <c r="M248" s="85"/>
      <c r="N248" s="11"/>
      <c r="O248" s="11"/>
      <c r="P248" s="11"/>
      <c r="Q248" s="11"/>
      <c r="R248" s="84"/>
      <c r="S248" s="11"/>
      <c r="T248" s="11"/>
      <c r="U248" s="11"/>
      <c r="V248" s="84"/>
      <c r="W248" s="84"/>
      <c r="X248" s="84"/>
      <c r="Y248" s="85"/>
      <c r="Z248" s="85"/>
      <c r="AA248" s="85"/>
      <c r="AB248" s="100"/>
    </row>
    <row r="249" spans="1:28" ht="21" customHeight="1" x14ac:dyDescent="0.2">
      <c r="A249" s="84"/>
      <c r="B249" s="11"/>
      <c r="C249" s="11"/>
      <c r="D249" s="11"/>
      <c r="E249" s="85"/>
      <c r="F249" s="85"/>
      <c r="G249" s="85"/>
      <c r="H249" s="85"/>
      <c r="I249" s="85"/>
      <c r="J249" s="85"/>
      <c r="K249" s="85"/>
      <c r="L249" s="85"/>
      <c r="M249" s="85"/>
      <c r="N249" s="11"/>
      <c r="O249" s="11"/>
      <c r="P249" s="11"/>
      <c r="Q249" s="11"/>
      <c r="R249" s="84"/>
      <c r="S249" s="11"/>
      <c r="T249" s="11"/>
      <c r="U249" s="11"/>
      <c r="V249" s="84"/>
      <c r="W249" s="84"/>
      <c r="X249" s="84"/>
      <c r="Y249" s="85"/>
      <c r="Z249" s="85"/>
      <c r="AA249" s="85"/>
      <c r="AB249" s="46"/>
    </row>
    <row r="250" spans="1:28" ht="21" customHeight="1" x14ac:dyDescent="0.2">
      <c r="A250" s="84"/>
      <c r="B250" s="11"/>
      <c r="C250" s="11"/>
      <c r="D250" s="11"/>
      <c r="E250" s="85"/>
      <c r="F250" s="85"/>
      <c r="G250" s="85"/>
      <c r="H250" s="85"/>
      <c r="I250" s="85"/>
      <c r="J250" s="85"/>
      <c r="K250" s="85"/>
      <c r="L250" s="85"/>
      <c r="M250" s="85"/>
      <c r="N250" s="11"/>
      <c r="O250" s="11"/>
      <c r="P250" s="11"/>
      <c r="Q250" s="11"/>
      <c r="R250" s="84"/>
      <c r="S250" s="11"/>
      <c r="T250" s="11"/>
      <c r="U250" s="11"/>
      <c r="V250" s="84"/>
      <c r="W250" s="84"/>
      <c r="X250" s="84"/>
      <c r="Y250" s="85"/>
      <c r="Z250" s="85"/>
      <c r="AA250" s="85"/>
      <c r="AB250" s="46"/>
    </row>
    <row r="251" spans="1:28" ht="21" customHeight="1" x14ac:dyDescent="0.2">
      <c r="A251" s="84"/>
      <c r="B251" s="11"/>
      <c r="C251" s="11"/>
      <c r="D251" s="11"/>
      <c r="E251" s="85"/>
      <c r="F251" s="85"/>
      <c r="G251" s="85"/>
      <c r="H251" s="85"/>
      <c r="I251" s="85"/>
      <c r="J251" s="85"/>
      <c r="K251" s="85"/>
      <c r="L251" s="85"/>
      <c r="M251" s="85"/>
      <c r="N251" s="11"/>
      <c r="O251" s="11"/>
      <c r="P251" s="11"/>
      <c r="Q251" s="11"/>
      <c r="R251" s="84"/>
      <c r="S251" s="11"/>
      <c r="T251" s="11"/>
      <c r="U251" s="11"/>
      <c r="V251" s="84"/>
      <c r="W251" s="84"/>
      <c r="X251" s="84"/>
      <c r="Y251" s="85"/>
      <c r="Z251" s="85"/>
      <c r="AA251" s="85"/>
      <c r="AB251" s="46"/>
    </row>
    <row r="252" spans="1:28" ht="21" customHeight="1" x14ac:dyDescent="0.2">
      <c r="A252" s="84"/>
      <c r="B252" s="11"/>
      <c r="C252" s="11"/>
      <c r="D252" s="11"/>
      <c r="E252" s="85"/>
      <c r="F252" s="85"/>
      <c r="G252" s="85"/>
      <c r="H252" s="85"/>
      <c r="I252" s="85"/>
      <c r="J252" s="85"/>
      <c r="K252" s="85"/>
      <c r="L252" s="85"/>
      <c r="M252" s="85"/>
      <c r="N252" s="11"/>
      <c r="O252" s="11"/>
      <c r="P252" s="11"/>
      <c r="Q252" s="11"/>
      <c r="R252" s="84"/>
      <c r="S252" s="11"/>
      <c r="T252" s="11"/>
      <c r="U252" s="11"/>
      <c r="V252" s="84"/>
      <c r="W252" s="84"/>
      <c r="X252" s="84"/>
      <c r="Y252" s="85"/>
      <c r="Z252" s="85"/>
      <c r="AA252" s="85"/>
      <c r="AB252" s="46"/>
    </row>
    <row r="253" spans="1:28" ht="21" customHeight="1" x14ac:dyDescent="0.2">
      <c r="A253" s="84"/>
      <c r="B253" s="11"/>
      <c r="C253" s="11"/>
      <c r="D253" s="11"/>
      <c r="E253" s="85"/>
      <c r="F253" s="85"/>
      <c r="G253" s="85"/>
      <c r="H253" s="85"/>
      <c r="I253" s="85"/>
      <c r="J253" s="85"/>
      <c r="K253" s="85"/>
      <c r="L253" s="85"/>
      <c r="M253" s="85"/>
      <c r="N253" s="11"/>
      <c r="O253" s="11"/>
      <c r="P253" s="11"/>
      <c r="Q253" s="11"/>
      <c r="R253" s="84"/>
      <c r="S253" s="11"/>
      <c r="T253" s="11"/>
      <c r="U253" s="11"/>
      <c r="V253" s="84"/>
      <c r="W253" s="84"/>
      <c r="X253" s="84"/>
      <c r="Y253" s="85"/>
      <c r="Z253" s="85"/>
      <c r="AA253" s="85"/>
      <c r="AB253" s="46"/>
    </row>
    <row r="254" spans="1:28" ht="21" customHeight="1" x14ac:dyDescent="0.2">
      <c r="A254" s="6"/>
      <c r="B254" s="11"/>
      <c r="C254" s="11"/>
      <c r="D254" s="11"/>
      <c r="E254" s="101"/>
      <c r="F254" s="101"/>
      <c r="G254" s="101"/>
      <c r="H254" s="101"/>
      <c r="I254" s="101"/>
      <c r="J254" s="101"/>
      <c r="K254" s="101"/>
      <c r="L254" s="101"/>
      <c r="M254" s="10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02"/>
      <c r="Z254" s="102"/>
      <c r="AA254" s="102"/>
      <c r="AB254" s="46"/>
    </row>
    <row r="255" spans="1:28" ht="21" customHeight="1" x14ac:dyDescent="0.2">
      <c r="A255" s="6"/>
      <c r="B255" s="11"/>
      <c r="C255" s="11"/>
      <c r="D255" s="11"/>
      <c r="E255" s="101"/>
      <c r="F255" s="101"/>
      <c r="G255" s="101"/>
      <c r="H255" s="101"/>
      <c r="I255" s="101"/>
      <c r="J255" s="101"/>
      <c r="K255" s="101"/>
      <c r="L255" s="101"/>
      <c r="M255" s="10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02"/>
      <c r="Z255" s="102"/>
      <c r="AA255" s="102"/>
      <c r="AB255" s="46"/>
    </row>
    <row r="256" spans="1:28" ht="21" customHeight="1" x14ac:dyDescent="0.2">
      <c r="A256" s="6"/>
      <c r="B256" s="11"/>
      <c r="C256" s="11"/>
      <c r="D256" s="11"/>
      <c r="E256" s="101"/>
      <c r="F256" s="101"/>
      <c r="G256" s="101"/>
      <c r="H256" s="101"/>
      <c r="I256" s="101"/>
      <c r="J256" s="101"/>
      <c r="K256" s="101"/>
      <c r="L256" s="101"/>
      <c r="M256" s="10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02"/>
      <c r="Z256" s="102"/>
      <c r="AA256" s="102"/>
      <c r="AB256" s="46"/>
    </row>
    <row r="257" spans="1:28" ht="21" customHeight="1" x14ac:dyDescent="0.2">
      <c r="A257" s="6"/>
      <c r="B257" s="11"/>
      <c r="C257" s="11"/>
      <c r="D257" s="11"/>
      <c r="E257" s="101"/>
      <c r="F257" s="101"/>
      <c r="G257" s="101"/>
      <c r="H257" s="101"/>
      <c r="I257" s="101"/>
      <c r="J257" s="101"/>
      <c r="K257" s="101"/>
      <c r="L257" s="101"/>
      <c r="M257" s="10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02"/>
      <c r="Z257" s="102"/>
      <c r="AA257" s="102"/>
      <c r="AB257" s="46"/>
    </row>
    <row r="258" spans="1:28" ht="21" customHeight="1" x14ac:dyDescent="0.2">
      <c r="A258" s="6"/>
      <c r="B258" s="11"/>
      <c r="C258" s="11"/>
      <c r="D258" s="11"/>
      <c r="E258" s="101"/>
      <c r="F258" s="101"/>
      <c r="G258" s="101"/>
      <c r="H258" s="101"/>
      <c r="I258" s="101"/>
      <c r="J258" s="101"/>
      <c r="K258" s="101"/>
      <c r="L258" s="101"/>
      <c r="M258" s="10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02"/>
      <c r="Z258" s="102"/>
      <c r="AA258" s="102"/>
      <c r="AB258" s="46"/>
    </row>
    <row r="259" spans="1:28" ht="21" customHeight="1" x14ac:dyDescent="0.2">
      <c r="A259" s="6"/>
      <c r="B259" s="11"/>
      <c r="C259" s="11"/>
      <c r="D259" s="11"/>
      <c r="E259" s="101"/>
      <c r="F259" s="101"/>
      <c r="G259" s="101"/>
      <c r="H259" s="101"/>
      <c r="I259" s="101"/>
      <c r="J259" s="101"/>
      <c r="K259" s="101"/>
      <c r="L259" s="101"/>
      <c r="M259" s="10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02"/>
      <c r="Z259" s="102"/>
      <c r="AA259" s="102"/>
      <c r="AB259" s="46"/>
    </row>
    <row r="260" spans="1:28" ht="21" customHeight="1" x14ac:dyDescent="0.2">
      <c r="A260" s="6"/>
      <c r="B260" s="11"/>
      <c r="C260" s="11"/>
      <c r="D260" s="11"/>
      <c r="E260" s="101"/>
      <c r="F260" s="101"/>
      <c r="G260" s="101"/>
      <c r="H260" s="101"/>
      <c r="I260" s="101"/>
      <c r="J260" s="101"/>
      <c r="K260" s="101"/>
      <c r="L260" s="101"/>
      <c r="M260" s="10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02"/>
      <c r="Z260" s="102"/>
      <c r="AA260" s="102"/>
      <c r="AB260" s="46"/>
    </row>
    <row r="261" spans="1:28" ht="21" customHeight="1" x14ac:dyDescent="0.2">
      <c r="A261" s="6"/>
      <c r="B261" s="11"/>
      <c r="C261" s="11"/>
      <c r="D261" s="11"/>
      <c r="E261" s="101"/>
      <c r="F261" s="101"/>
      <c r="G261" s="101"/>
      <c r="H261" s="101"/>
      <c r="I261" s="101"/>
      <c r="J261" s="101"/>
      <c r="K261" s="101"/>
      <c r="L261" s="101"/>
      <c r="M261" s="10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02"/>
      <c r="Z261" s="102"/>
      <c r="AA261" s="102"/>
      <c r="AB261" s="46"/>
    </row>
    <row r="262" spans="1:28" ht="21" customHeight="1" x14ac:dyDescent="0.2">
      <c r="A262" s="6"/>
      <c r="B262" s="11"/>
      <c r="C262" s="11"/>
      <c r="D262" s="11"/>
      <c r="E262" s="101"/>
      <c r="F262" s="101"/>
      <c r="G262" s="101"/>
      <c r="H262" s="101"/>
      <c r="I262" s="101"/>
      <c r="J262" s="101"/>
      <c r="K262" s="101"/>
      <c r="L262" s="101"/>
      <c r="M262" s="10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02"/>
      <c r="Z262" s="102"/>
      <c r="AA262" s="102"/>
      <c r="AB262" s="46"/>
    </row>
    <row r="263" spans="1:28" ht="21" customHeight="1" x14ac:dyDescent="0.2">
      <c r="A263" s="6"/>
      <c r="B263" s="11"/>
      <c r="C263" s="11"/>
      <c r="D263" s="11"/>
      <c r="E263" s="101"/>
      <c r="F263" s="101"/>
      <c r="G263" s="101"/>
      <c r="H263" s="101"/>
      <c r="I263" s="101"/>
      <c r="J263" s="101"/>
      <c r="K263" s="101"/>
      <c r="L263" s="101"/>
      <c r="M263" s="10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02"/>
      <c r="Z263" s="102"/>
      <c r="AA263" s="102"/>
      <c r="AB263" s="46"/>
    </row>
    <row r="264" spans="1:28" ht="21" customHeight="1" x14ac:dyDescent="0.2">
      <c r="A264" s="6"/>
      <c r="B264" s="11"/>
      <c r="C264" s="11"/>
      <c r="D264" s="11"/>
      <c r="E264" s="101"/>
      <c r="F264" s="101"/>
      <c r="G264" s="101"/>
      <c r="H264" s="101"/>
      <c r="I264" s="101"/>
      <c r="J264" s="101"/>
      <c r="K264" s="101"/>
      <c r="L264" s="101"/>
      <c r="M264" s="10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02"/>
      <c r="Z264" s="102"/>
      <c r="AA264" s="102"/>
      <c r="AB264" s="46"/>
    </row>
    <row r="265" spans="1:28" ht="21" customHeight="1" x14ac:dyDescent="0.2">
      <c r="A265" s="6"/>
      <c r="B265" s="11"/>
      <c r="C265" s="11"/>
      <c r="D265" s="11"/>
      <c r="E265" s="101"/>
      <c r="F265" s="101"/>
      <c r="G265" s="101"/>
      <c r="H265" s="101"/>
      <c r="I265" s="101"/>
      <c r="J265" s="101"/>
      <c r="K265" s="101"/>
      <c r="L265" s="101"/>
      <c r="M265" s="10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02"/>
      <c r="Z265" s="102"/>
      <c r="AA265" s="102"/>
      <c r="AB265" s="46"/>
    </row>
    <row r="266" spans="1:28" ht="21" customHeight="1" x14ac:dyDescent="0.2">
      <c r="A266" s="6"/>
      <c r="B266" s="11"/>
      <c r="C266" s="11"/>
      <c r="D266" s="11"/>
      <c r="E266" s="101"/>
      <c r="F266" s="101"/>
      <c r="G266" s="101"/>
      <c r="H266" s="101"/>
      <c r="I266" s="101"/>
      <c r="J266" s="101"/>
      <c r="K266" s="101"/>
      <c r="L266" s="101"/>
      <c r="M266" s="10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02"/>
      <c r="Z266" s="102"/>
      <c r="AA266" s="102"/>
      <c r="AB266" s="46"/>
    </row>
    <row r="267" spans="1:28" ht="21" customHeight="1" x14ac:dyDescent="0.2">
      <c r="A267" s="6"/>
      <c r="B267" s="11"/>
      <c r="C267" s="11"/>
      <c r="D267" s="11"/>
      <c r="E267" s="101"/>
      <c r="F267" s="101"/>
      <c r="G267" s="101"/>
      <c r="H267" s="101"/>
      <c r="I267" s="101"/>
      <c r="J267" s="101"/>
      <c r="K267" s="101"/>
      <c r="L267" s="101"/>
      <c r="M267" s="10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02"/>
      <c r="Z267" s="102"/>
      <c r="AA267" s="102"/>
      <c r="AB267" s="46"/>
    </row>
    <row r="268" spans="1:28" ht="21" customHeight="1" x14ac:dyDescent="0.2">
      <c r="A268" s="6"/>
      <c r="B268" s="11"/>
      <c r="C268" s="11"/>
      <c r="D268" s="11"/>
      <c r="E268" s="101"/>
      <c r="F268" s="101"/>
      <c r="G268" s="101"/>
      <c r="H268" s="101"/>
      <c r="I268" s="101"/>
      <c r="J268" s="101"/>
      <c r="K268" s="101"/>
      <c r="L268" s="101"/>
      <c r="M268" s="10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02"/>
      <c r="Z268" s="102"/>
      <c r="AA268" s="102"/>
      <c r="AB268" s="46"/>
    </row>
    <row r="269" spans="1:28" ht="21" customHeight="1" x14ac:dyDescent="0.2">
      <c r="A269" s="6"/>
      <c r="B269" s="11"/>
      <c r="C269" s="11"/>
      <c r="D269" s="11"/>
      <c r="E269" s="101"/>
      <c r="F269" s="101"/>
      <c r="G269" s="101"/>
      <c r="H269" s="101"/>
      <c r="I269" s="101"/>
      <c r="J269" s="101"/>
      <c r="K269" s="101"/>
      <c r="L269" s="101"/>
      <c r="M269" s="10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02"/>
      <c r="Z269" s="102"/>
      <c r="AA269" s="102"/>
      <c r="AB269" s="46"/>
    </row>
    <row r="270" spans="1:28" ht="21" customHeight="1" x14ac:dyDescent="0.2">
      <c r="A270" s="6"/>
      <c r="B270" s="11"/>
      <c r="C270" s="11"/>
      <c r="D270" s="11"/>
      <c r="E270" s="101"/>
      <c r="F270" s="101"/>
      <c r="G270" s="101"/>
      <c r="H270" s="101"/>
      <c r="I270" s="101"/>
      <c r="J270" s="101"/>
      <c r="K270" s="101"/>
      <c r="L270" s="101"/>
      <c r="M270" s="10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02"/>
      <c r="Z270" s="102"/>
      <c r="AA270" s="102"/>
      <c r="AB270" s="46"/>
    </row>
    <row r="271" spans="1:28" ht="21" customHeight="1" x14ac:dyDescent="0.2">
      <c r="A271" s="6"/>
      <c r="B271" s="11"/>
      <c r="C271" s="11"/>
      <c r="D271" s="11"/>
      <c r="E271" s="101"/>
      <c r="F271" s="101"/>
      <c r="G271" s="101"/>
      <c r="H271" s="101"/>
      <c r="I271" s="101"/>
      <c r="J271" s="101"/>
      <c r="K271" s="101"/>
      <c r="L271" s="101"/>
      <c r="M271" s="10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02"/>
      <c r="Z271" s="102"/>
      <c r="AA271" s="102"/>
      <c r="AB271" s="46"/>
    </row>
    <row r="272" spans="1:28" ht="21" customHeight="1" x14ac:dyDescent="0.2">
      <c r="A272" s="6"/>
      <c r="B272" s="11"/>
      <c r="C272" s="11"/>
      <c r="D272" s="11"/>
      <c r="E272" s="101"/>
      <c r="F272" s="101"/>
      <c r="G272" s="101"/>
      <c r="H272" s="101"/>
      <c r="I272" s="101"/>
      <c r="J272" s="101"/>
      <c r="K272" s="101"/>
      <c r="L272" s="101"/>
      <c r="M272" s="10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02"/>
      <c r="Z272" s="102"/>
      <c r="AA272" s="102"/>
      <c r="AB272" s="46"/>
    </row>
    <row r="273" spans="1:28" ht="21" customHeight="1" x14ac:dyDescent="0.2">
      <c r="A273" s="6"/>
      <c r="B273" s="11"/>
      <c r="C273" s="11"/>
      <c r="D273" s="11"/>
      <c r="E273" s="101"/>
      <c r="F273" s="101"/>
      <c r="G273" s="101"/>
      <c r="H273" s="101"/>
      <c r="I273" s="101"/>
      <c r="J273" s="101"/>
      <c r="K273" s="101"/>
      <c r="L273" s="101"/>
      <c r="M273" s="10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02"/>
      <c r="Z273" s="102"/>
      <c r="AA273" s="102"/>
      <c r="AB273" s="46"/>
    </row>
    <row r="274" spans="1:28" ht="21" customHeight="1" x14ac:dyDescent="0.2">
      <c r="A274" s="6"/>
      <c r="B274" s="11"/>
      <c r="C274" s="11"/>
      <c r="D274" s="11"/>
      <c r="E274" s="101"/>
      <c r="F274" s="101"/>
      <c r="G274" s="101"/>
      <c r="H274" s="101"/>
      <c r="I274" s="101"/>
      <c r="J274" s="101"/>
      <c r="K274" s="101"/>
      <c r="L274" s="101"/>
      <c r="M274" s="10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02"/>
      <c r="Z274" s="102"/>
      <c r="AA274" s="102"/>
      <c r="AB274" s="46"/>
    </row>
    <row r="275" spans="1:28" ht="21" customHeight="1" x14ac:dyDescent="0.2">
      <c r="A275" s="6"/>
      <c r="B275" s="11"/>
      <c r="C275" s="11"/>
      <c r="D275" s="11"/>
      <c r="E275" s="101"/>
      <c r="F275" s="101"/>
      <c r="G275" s="101"/>
      <c r="H275" s="101"/>
      <c r="I275" s="101"/>
      <c r="J275" s="101"/>
      <c r="K275" s="101"/>
      <c r="L275" s="101"/>
      <c r="M275" s="10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02"/>
      <c r="Z275" s="102"/>
      <c r="AA275" s="102"/>
      <c r="AB275" s="46"/>
    </row>
    <row r="276" spans="1:28" ht="21" customHeight="1" x14ac:dyDescent="0.2">
      <c r="A276" s="6"/>
      <c r="B276" s="11"/>
      <c r="C276" s="11"/>
      <c r="D276" s="11"/>
      <c r="E276" s="101"/>
      <c r="F276" s="101"/>
      <c r="G276" s="101"/>
      <c r="H276" s="101"/>
      <c r="I276" s="101"/>
      <c r="J276" s="101"/>
      <c r="K276" s="101"/>
      <c r="L276" s="101"/>
      <c r="M276" s="10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02"/>
      <c r="Z276" s="102"/>
      <c r="AA276" s="102"/>
      <c r="AB276" s="46"/>
    </row>
    <row r="277" spans="1:28" ht="21" customHeight="1" x14ac:dyDescent="0.2">
      <c r="A277" s="6"/>
      <c r="B277" s="11"/>
      <c r="C277" s="11"/>
      <c r="D277" s="11"/>
      <c r="E277" s="101"/>
      <c r="F277" s="101"/>
      <c r="G277" s="101"/>
      <c r="H277" s="101"/>
      <c r="I277" s="101"/>
      <c r="J277" s="101"/>
      <c r="K277" s="101"/>
      <c r="L277" s="101"/>
      <c r="M277" s="10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02"/>
      <c r="Z277" s="102"/>
      <c r="AA277" s="102"/>
      <c r="AB277" s="46"/>
    </row>
    <row r="278" spans="1:28" ht="21" customHeight="1" x14ac:dyDescent="0.2">
      <c r="A278" s="6"/>
      <c r="B278" s="11"/>
      <c r="C278" s="11"/>
      <c r="D278" s="11"/>
      <c r="E278" s="101"/>
      <c r="F278" s="101"/>
      <c r="G278" s="101"/>
      <c r="H278" s="101"/>
      <c r="I278" s="101"/>
      <c r="J278" s="101"/>
      <c r="K278" s="101"/>
      <c r="L278" s="101"/>
      <c r="M278" s="10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02"/>
      <c r="Z278" s="102"/>
      <c r="AA278" s="102"/>
      <c r="AB278" s="46"/>
    </row>
    <row r="279" spans="1:28" ht="21" customHeight="1" x14ac:dyDescent="0.2">
      <c r="A279" s="6"/>
      <c r="B279" s="11"/>
      <c r="C279" s="11"/>
      <c r="D279" s="11"/>
      <c r="E279" s="101"/>
      <c r="F279" s="101"/>
      <c r="G279" s="101"/>
      <c r="H279" s="101"/>
      <c r="I279" s="101"/>
      <c r="J279" s="101"/>
      <c r="K279" s="101"/>
      <c r="L279" s="101"/>
      <c r="M279" s="10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02"/>
      <c r="Z279" s="102"/>
      <c r="AA279" s="102"/>
      <c r="AB279" s="46"/>
    </row>
    <row r="280" spans="1:28" ht="21" customHeight="1" x14ac:dyDescent="0.2">
      <c r="A280" s="6"/>
      <c r="B280" s="11"/>
      <c r="C280" s="11"/>
      <c r="D280" s="11"/>
      <c r="E280" s="101"/>
      <c r="F280" s="101"/>
      <c r="G280" s="101"/>
      <c r="H280" s="101"/>
      <c r="I280" s="101"/>
      <c r="J280" s="101"/>
      <c r="K280" s="101"/>
      <c r="L280" s="101"/>
      <c r="M280" s="10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02"/>
      <c r="Z280" s="102"/>
      <c r="AA280" s="102"/>
      <c r="AB280" s="46"/>
    </row>
    <row r="281" spans="1:28" ht="21" customHeight="1" x14ac:dyDescent="0.2">
      <c r="A281" s="6"/>
      <c r="B281" s="11"/>
      <c r="C281" s="11"/>
      <c r="D281" s="11"/>
      <c r="E281" s="101"/>
      <c r="F281" s="101"/>
      <c r="G281" s="101"/>
      <c r="H281" s="101"/>
      <c r="I281" s="101"/>
      <c r="J281" s="101"/>
      <c r="K281" s="101"/>
      <c r="L281" s="101"/>
      <c r="M281" s="10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02"/>
      <c r="Z281" s="102"/>
      <c r="AA281" s="102"/>
      <c r="AB281" s="46"/>
    </row>
    <row r="282" spans="1:28" ht="21" customHeight="1" x14ac:dyDescent="0.2">
      <c r="A282" s="6"/>
      <c r="B282" s="11"/>
      <c r="C282" s="11"/>
      <c r="D282" s="11"/>
      <c r="E282" s="101"/>
      <c r="F282" s="101"/>
      <c r="G282" s="101"/>
      <c r="H282" s="101"/>
      <c r="I282" s="101"/>
      <c r="J282" s="101"/>
      <c r="K282" s="101"/>
      <c r="L282" s="101"/>
      <c r="M282" s="10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02"/>
      <c r="Z282" s="102"/>
      <c r="AA282" s="102"/>
      <c r="AB282" s="46"/>
    </row>
    <row r="283" spans="1:28" ht="21" customHeight="1" x14ac:dyDescent="0.2">
      <c r="A283" s="6"/>
      <c r="B283" s="11"/>
      <c r="C283" s="11"/>
      <c r="D283" s="11"/>
      <c r="E283" s="101"/>
      <c r="F283" s="101"/>
      <c r="G283" s="101"/>
      <c r="H283" s="101"/>
      <c r="I283" s="101"/>
      <c r="J283" s="101"/>
      <c r="K283" s="101"/>
      <c r="L283" s="101"/>
      <c r="M283" s="10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02"/>
      <c r="Z283" s="102"/>
      <c r="AA283" s="102"/>
      <c r="AB283" s="46"/>
    </row>
    <row r="284" spans="1:28" ht="21" customHeight="1" x14ac:dyDescent="0.2">
      <c r="A284" s="6"/>
      <c r="B284" s="11"/>
      <c r="C284" s="11"/>
      <c r="D284" s="11"/>
      <c r="E284" s="101"/>
      <c r="F284" s="101"/>
      <c r="G284" s="101"/>
      <c r="H284" s="101"/>
      <c r="I284" s="101"/>
      <c r="J284" s="101"/>
      <c r="K284" s="101"/>
      <c r="L284" s="101"/>
      <c r="M284" s="10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02"/>
      <c r="Z284" s="102"/>
      <c r="AA284" s="102"/>
      <c r="AB284" s="46"/>
    </row>
    <row r="285" spans="1:28" ht="21" customHeight="1" x14ac:dyDescent="0.2">
      <c r="A285" s="6"/>
      <c r="B285" s="11"/>
      <c r="C285" s="11"/>
      <c r="D285" s="11"/>
      <c r="E285" s="101"/>
      <c r="F285" s="101"/>
      <c r="G285" s="101"/>
      <c r="H285" s="101"/>
      <c r="I285" s="101"/>
      <c r="J285" s="101"/>
      <c r="K285" s="101"/>
      <c r="L285" s="101"/>
      <c r="M285" s="10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02"/>
      <c r="Z285" s="102"/>
      <c r="AA285" s="102"/>
      <c r="AB285" s="46"/>
    </row>
    <row r="286" spans="1:28" ht="21" customHeight="1" x14ac:dyDescent="0.2">
      <c r="A286" s="6"/>
      <c r="B286" s="11"/>
      <c r="C286" s="11"/>
      <c r="D286" s="11"/>
      <c r="E286" s="101"/>
      <c r="F286" s="101"/>
      <c r="G286" s="101"/>
      <c r="H286" s="101"/>
      <c r="I286" s="101"/>
      <c r="J286" s="101"/>
      <c r="K286" s="101"/>
      <c r="L286" s="101"/>
      <c r="M286" s="10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02"/>
      <c r="Z286" s="102"/>
      <c r="AA286" s="102"/>
      <c r="AB286" s="46"/>
    </row>
    <row r="287" spans="1:28" ht="21" customHeight="1" x14ac:dyDescent="0.2">
      <c r="A287" s="6"/>
      <c r="B287" s="11"/>
      <c r="C287" s="11"/>
      <c r="D287" s="11"/>
      <c r="E287" s="101"/>
      <c r="F287" s="101"/>
      <c r="G287" s="101"/>
      <c r="H287" s="101"/>
      <c r="I287" s="101"/>
      <c r="J287" s="101"/>
      <c r="K287" s="101"/>
      <c r="L287" s="101"/>
      <c r="M287" s="10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02"/>
      <c r="Z287" s="102"/>
      <c r="AA287" s="102"/>
      <c r="AB287" s="46"/>
    </row>
    <row r="288" spans="1:28" ht="21" customHeight="1" x14ac:dyDescent="0.2">
      <c r="A288" s="6"/>
      <c r="B288" s="11"/>
      <c r="C288" s="11"/>
      <c r="D288" s="11"/>
      <c r="E288" s="101"/>
      <c r="F288" s="101"/>
      <c r="G288" s="101"/>
      <c r="H288" s="101"/>
      <c r="I288" s="101"/>
      <c r="J288" s="101"/>
      <c r="K288" s="101"/>
      <c r="L288" s="101"/>
      <c r="M288" s="10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02"/>
      <c r="Z288" s="102"/>
      <c r="AA288" s="102"/>
      <c r="AB288" s="46"/>
    </row>
    <row r="289" spans="1:28" ht="21" customHeight="1" x14ac:dyDescent="0.2">
      <c r="A289" s="6"/>
      <c r="B289" s="11"/>
      <c r="C289" s="11"/>
      <c r="D289" s="11"/>
      <c r="E289" s="101"/>
      <c r="F289" s="101"/>
      <c r="G289" s="101"/>
      <c r="H289" s="101"/>
      <c r="I289" s="101"/>
      <c r="J289" s="101"/>
      <c r="K289" s="101"/>
      <c r="L289" s="101"/>
      <c r="M289" s="10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02"/>
      <c r="Z289" s="102"/>
      <c r="AA289" s="102"/>
      <c r="AB289" s="46"/>
    </row>
    <row r="290" spans="1:28" ht="21" customHeight="1" x14ac:dyDescent="0.2">
      <c r="A290" s="6"/>
      <c r="B290" s="11"/>
      <c r="C290" s="11"/>
      <c r="D290" s="11"/>
      <c r="E290" s="101"/>
      <c r="F290" s="101"/>
      <c r="G290" s="101"/>
      <c r="H290" s="101"/>
      <c r="I290" s="101"/>
      <c r="J290" s="101"/>
      <c r="K290" s="101"/>
      <c r="L290" s="101"/>
      <c r="M290" s="10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02"/>
      <c r="Z290" s="102"/>
      <c r="AA290" s="102"/>
      <c r="AB290" s="46"/>
    </row>
    <row r="291" spans="1:28" ht="21" customHeight="1" x14ac:dyDescent="0.2">
      <c r="A291" s="6"/>
      <c r="B291" s="11"/>
      <c r="C291" s="11"/>
      <c r="D291" s="11"/>
      <c r="E291" s="101"/>
      <c r="F291" s="101"/>
      <c r="G291" s="101"/>
      <c r="H291" s="101"/>
      <c r="I291" s="101"/>
      <c r="J291" s="101"/>
      <c r="K291" s="101"/>
      <c r="L291" s="101"/>
      <c r="M291" s="10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02"/>
      <c r="Z291" s="102"/>
      <c r="AA291" s="102"/>
      <c r="AB291" s="46"/>
    </row>
    <row r="292" spans="1:28" ht="21" customHeight="1" x14ac:dyDescent="0.2">
      <c r="A292" s="6"/>
      <c r="B292" s="11"/>
      <c r="C292" s="11"/>
      <c r="D292" s="11"/>
      <c r="E292" s="101"/>
      <c r="F292" s="101"/>
      <c r="G292" s="101"/>
      <c r="H292" s="101"/>
      <c r="I292" s="101"/>
      <c r="J292" s="101"/>
      <c r="K292" s="101"/>
      <c r="L292" s="101"/>
      <c r="M292" s="10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02"/>
      <c r="Z292" s="102"/>
      <c r="AA292" s="102"/>
      <c r="AB292" s="46"/>
    </row>
    <row r="293" spans="1:28" ht="21" customHeight="1" x14ac:dyDescent="0.2">
      <c r="A293" s="6"/>
      <c r="B293" s="11"/>
      <c r="C293" s="11"/>
      <c r="D293" s="11"/>
      <c r="E293" s="101"/>
      <c r="F293" s="101"/>
      <c r="G293" s="101"/>
      <c r="H293" s="101"/>
      <c r="I293" s="101"/>
      <c r="J293" s="101"/>
      <c r="K293" s="101"/>
      <c r="L293" s="101"/>
      <c r="M293" s="10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02"/>
      <c r="Z293" s="102"/>
      <c r="AA293" s="102"/>
      <c r="AB293" s="46"/>
    </row>
    <row r="294" spans="1:28" ht="21" customHeight="1" x14ac:dyDescent="0.2">
      <c r="A294" s="6"/>
      <c r="B294" s="11"/>
      <c r="C294" s="11"/>
      <c r="D294" s="11"/>
      <c r="E294" s="101"/>
      <c r="F294" s="101"/>
      <c r="G294" s="101"/>
      <c r="H294" s="101"/>
      <c r="I294" s="101"/>
      <c r="J294" s="101"/>
      <c r="K294" s="101"/>
      <c r="L294" s="101"/>
      <c r="M294" s="10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02"/>
      <c r="Z294" s="102"/>
      <c r="AA294" s="102"/>
      <c r="AB294" s="46"/>
    </row>
    <row r="295" spans="1:28" ht="21" customHeight="1" x14ac:dyDescent="0.2">
      <c r="A295" s="6"/>
      <c r="B295" s="11"/>
      <c r="C295" s="11"/>
      <c r="D295" s="11"/>
      <c r="E295" s="101"/>
      <c r="F295" s="101"/>
      <c r="G295" s="101"/>
      <c r="H295" s="101"/>
      <c r="I295" s="101"/>
      <c r="J295" s="101"/>
      <c r="K295" s="101"/>
      <c r="L295" s="101"/>
      <c r="M295" s="10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02"/>
      <c r="Z295" s="102"/>
      <c r="AA295" s="102"/>
      <c r="AB295" s="46"/>
    </row>
    <row r="296" spans="1:28" ht="21" customHeight="1" x14ac:dyDescent="0.2">
      <c r="A296" s="6"/>
      <c r="B296" s="11"/>
      <c r="C296" s="11"/>
      <c r="D296" s="11"/>
      <c r="E296" s="101"/>
      <c r="F296" s="101"/>
      <c r="G296" s="101"/>
      <c r="H296" s="101"/>
      <c r="I296" s="101"/>
      <c r="J296" s="101"/>
      <c r="K296" s="101"/>
      <c r="L296" s="101"/>
      <c r="M296" s="10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02"/>
      <c r="Z296" s="102"/>
      <c r="AA296" s="102"/>
      <c r="AB296" s="46"/>
    </row>
    <row r="297" spans="1:28" ht="21" customHeight="1" x14ac:dyDescent="0.2">
      <c r="A297" s="6"/>
      <c r="B297" s="11"/>
      <c r="C297" s="11"/>
      <c r="D297" s="11"/>
      <c r="E297" s="101"/>
      <c r="F297" s="101"/>
      <c r="G297" s="101"/>
      <c r="H297" s="101"/>
      <c r="I297" s="101"/>
      <c r="J297" s="101"/>
      <c r="K297" s="101"/>
      <c r="L297" s="101"/>
      <c r="M297" s="10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02"/>
      <c r="Z297" s="102"/>
      <c r="AA297" s="102"/>
      <c r="AB297" s="46"/>
    </row>
    <row r="298" spans="1:28" ht="21" customHeight="1" x14ac:dyDescent="0.2">
      <c r="A298" s="6"/>
      <c r="B298" s="11"/>
      <c r="C298" s="11"/>
      <c r="D298" s="11"/>
      <c r="E298" s="101"/>
      <c r="F298" s="101"/>
      <c r="G298" s="101"/>
      <c r="H298" s="101"/>
      <c r="I298" s="101"/>
      <c r="J298" s="101"/>
      <c r="K298" s="101"/>
      <c r="L298" s="101"/>
      <c r="M298" s="10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02"/>
      <c r="Z298" s="102"/>
      <c r="AA298" s="102"/>
      <c r="AB298" s="46"/>
    </row>
    <row r="299" spans="1:28" ht="21" customHeight="1" x14ac:dyDescent="0.2">
      <c r="A299" s="6"/>
      <c r="B299" s="11"/>
      <c r="C299" s="11"/>
      <c r="D299" s="11"/>
      <c r="E299" s="101"/>
      <c r="F299" s="101"/>
      <c r="G299" s="101"/>
      <c r="H299" s="101"/>
      <c r="I299" s="101"/>
      <c r="J299" s="101"/>
      <c r="K299" s="101"/>
      <c r="L299" s="101"/>
      <c r="M299" s="10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02"/>
      <c r="Z299" s="102"/>
      <c r="AA299" s="102"/>
      <c r="AB299" s="46"/>
    </row>
    <row r="300" spans="1:28" ht="21" customHeight="1" x14ac:dyDescent="0.2">
      <c r="A300" s="6"/>
      <c r="B300" s="11"/>
      <c r="C300" s="11"/>
      <c r="D300" s="11"/>
      <c r="E300" s="101"/>
      <c r="F300" s="101"/>
      <c r="G300" s="101"/>
      <c r="H300" s="101"/>
      <c r="I300" s="101"/>
      <c r="J300" s="101"/>
      <c r="K300" s="101"/>
      <c r="L300" s="101"/>
      <c r="M300" s="10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02"/>
      <c r="Z300" s="102"/>
      <c r="AA300" s="102"/>
      <c r="AB300" s="46"/>
    </row>
    <row r="301" spans="1:28" ht="21" customHeight="1" x14ac:dyDescent="0.2">
      <c r="A301" s="6"/>
      <c r="B301" s="11"/>
      <c r="C301" s="11"/>
      <c r="D301" s="11"/>
      <c r="E301" s="101"/>
      <c r="F301" s="101"/>
      <c r="G301" s="101"/>
      <c r="H301" s="101"/>
      <c r="I301" s="101"/>
      <c r="J301" s="101"/>
      <c r="K301" s="101"/>
      <c r="L301" s="101"/>
      <c r="M301" s="10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02"/>
      <c r="Z301" s="102"/>
      <c r="AA301" s="102"/>
      <c r="AB301" s="46"/>
    </row>
    <row r="302" spans="1:28" ht="21" customHeight="1" x14ac:dyDescent="0.2">
      <c r="A302" s="6"/>
      <c r="B302" s="11"/>
      <c r="C302" s="11"/>
      <c r="D302" s="11"/>
      <c r="E302" s="101"/>
      <c r="F302" s="101"/>
      <c r="G302" s="101"/>
      <c r="H302" s="101"/>
      <c r="I302" s="101"/>
      <c r="J302" s="101"/>
      <c r="K302" s="101"/>
      <c r="L302" s="101"/>
      <c r="M302" s="10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02"/>
      <c r="Z302" s="102"/>
      <c r="AA302" s="102"/>
      <c r="AB302" s="46"/>
    </row>
    <row r="303" spans="1:28" ht="21" customHeight="1" x14ac:dyDescent="0.2">
      <c r="A303" s="6"/>
      <c r="B303" s="11"/>
      <c r="C303" s="11"/>
      <c r="D303" s="11"/>
      <c r="E303" s="101"/>
      <c r="F303" s="101"/>
      <c r="G303" s="101"/>
      <c r="H303" s="101"/>
      <c r="I303" s="101"/>
      <c r="J303" s="101"/>
      <c r="K303" s="101"/>
      <c r="L303" s="101"/>
      <c r="M303" s="10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02"/>
      <c r="Z303" s="102"/>
      <c r="AA303" s="102"/>
      <c r="AB303" s="46"/>
    </row>
    <row r="304" spans="1:28" ht="21" customHeight="1" x14ac:dyDescent="0.2">
      <c r="A304" s="6"/>
      <c r="B304" s="11"/>
      <c r="C304" s="11"/>
      <c r="D304" s="11"/>
      <c r="E304" s="101"/>
      <c r="F304" s="101"/>
      <c r="G304" s="101"/>
      <c r="H304" s="101"/>
      <c r="I304" s="101"/>
      <c r="J304" s="101"/>
      <c r="K304" s="101"/>
      <c r="L304" s="101"/>
      <c r="M304" s="10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02"/>
      <c r="Z304" s="102"/>
      <c r="AA304" s="102"/>
      <c r="AB304" s="46"/>
    </row>
    <row r="305" spans="1:28" ht="21" customHeight="1" x14ac:dyDescent="0.2">
      <c r="A305" s="6"/>
      <c r="B305" s="11"/>
      <c r="C305" s="11"/>
      <c r="D305" s="11"/>
      <c r="E305" s="101"/>
      <c r="F305" s="101"/>
      <c r="G305" s="101"/>
      <c r="H305" s="101"/>
      <c r="I305" s="101"/>
      <c r="J305" s="101"/>
      <c r="K305" s="101"/>
      <c r="L305" s="101"/>
      <c r="M305" s="10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02"/>
      <c r="Z305" s="102"/>
      <c r="AA305" s="102"/>
      <c r="AB305" s="46"/>
    </row>
    <row r="306" spans="1:28" ht="21" customHeight="1" x14ac:dyDescent="0.2">
      <c r="A306" s="6"/>
      <c r="B306" s="11"/>
      <c r="C306" s="11"/>
      <c r="D306" s="11"/>
      <c r="E306" s="101"/>
      <c r="F306" s="101"/>
      <c r="G306" s="101"/>
      <c r="H306" s="101"/>
      <c r="I306" s="101"/>
      <c r="J306" s="101"/>
      <c r="K306" s="101"/>
      <c r="L306" s="101"/>
      <c r="M306" s="10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02"/>
      <c r="Z306" s="102"/>
      <c r="AA306" s="102"/>
      <c r="AB306" s="46"/>
    </row>
    <row r="307" spans="1:28" ht="21" customHeight="1" x14ac:dyDescent="0.2">
      <c r="A307" s="6"/>
      <c r="B307" s="11"/>
      <c r="C307" s="11"/>
      <c r="D307" s="11"/>
      <c r="E307" s="101"/>
      <c r="F307" s="101"/>
      <c r="G307" s="101"/>
      <c r="H307" s="101"/>
      <c r="I307" s="101"/>
      <c r="J307" s="101"/>
      <c r="K307" s="101"/>
      <c r="L307" s="101"/>
      <c r="M307" s="10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02"/>
      <c r="Z307" s="102"/>
      <c r="AA307" s="102"/>
      <c r="AB307" s="46"/>
    </row>
    <row r="308" spans="1:28" ht="21" customHeight="1" x14ac:dyDescent="0.2">
      <c r="A308" s="6"/>
      <c r="B308" s="11"/>
      <c r="C308" s="11"/>
      <c r="D308" s="11"/>
      <c r="E308" s="101"/>
      <c r="F308" s="101"/>
      <c r="G308" s="101"/>
      <c r="H308" s="101"/>
      <c r="I308" s="101"/>
      <c r="J308" s="101"/>
      <c r="K308" s="101"/>
      <c r="L308" s="101"/>
      <c r="M308" s="10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02"/>
      <c r="Z308" s="102"/>
      <c r="AA308" s="102"/>
      <c r="AB308" s="46"/>
    </row>
    <row r="309" spans="1:28" ht="21" customHeight="1" x14ac:dyDescent="0.2">
      <c r="A309" s="6"/>
      <c r="B309" s="11"/>
      <c r="C309" s="11"/>
      <c r="D309" s="11"/>
      <c r="E309" s="101"/>
      <c r="F309" s="101"/>
      <c r="G309" s="101"/>
      <c r="H309" s="101"/>
      <c r="I309" s="101"/>
      <c r="J309" s="101"/>
      <c r="K309" s="101"/>
      <c r="L309" s="101"/>
      <c r="M309" s="10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02"/>
      <c r="Z309" s="102"/>
      <c r="AA309" s="102"/>
      <c r="AB309" s="46"/>
    </row>
    <row r="310" spans="1:28" ht="21" customHeight="1" x14ac:dyDescent="0.2">
      <c r="A310" s="6"/>
      <c r="B310" s="11"/>
      <c r="C310" s="11"/>
      <c r="D310" s="11"/>
      <c r="E310" s="101"/>
      <c r="F310" s="101"/>
      <c r="G310" s="101"/>
      <c r="H310" s="101"/>
      <c r="I310" s="101"/>
      <c r="J310" s="101"/>
      <c r="K310" s="101"/>
      <c r="L310" s="101"/>
      <c r="M310" s="10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02"/>
      <c r="Z310" s="102"/>
      <c r="AA310" s="102"/>
      <c r="AB310" s="46"/>
    </row>
    <row r="311" spans="1:28" ht="21" customHeight="1" x14ac:dyDescent="0.2">
      <c r="A311" s="6"/>
      <c r="B311" s="11"/>
      <c r="C311" s="11"/>
      <c r="D311" s="11"/>
      <c r="E311" s="101"/>
      <c r="F311" s="101"/>
      <c r="G311" s="101"/>
      <c r="H311" s="101"/>
      <c r="I311" s="101"/>
      <c r="J311" s="101"/>
      <c r="K311" s="101"/>
      <c r="L311" s="101"/>
      <c r="M311" s="10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02"/>
      <c r="Z311" s="102"/>
      <c r="AA311" s="102"/>
      <c r="AB311" s="46"/>
    </row>
    <row r="312" spans="1:28" ht="21" customHeight="1" x14ac:dyDescent="0.2">
      <c r="A312" s="6"/>
      <c r="B312" s="11"/>
      <c r="C312" s="11"/>
      <c r="D312" s="11"/>
      <c r="E312" s="101"/>
      <c r="F312" s="101"/>
      <c r="G312" s="101"/>
      <c r="H312" s="101"/>
      <c r="I312" s="101"/>
      <c r="J312" s="101"/>
      <c r="K312" s="101"/>
      <c r="L312" s="101"/>
      <c r="M312" s="10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02"/>
      <c r="Z312" s="102"/>
      <c r="AA312" s="102"/>
      <c r="AB312" s="46"/>
    </row>
    <row r="313" spans="1:28" ht="21" customHeight="1" x14ac:dyDescent="0.2">
      <c r="A313" s="6"/>
      <c r="B313" s="11"/>
      <c r="C313" s="11"/>
      <c r="D313" s="11"/>
      <c r="E313" s="101"/>
      <c r="F313" s="101"/>
      <c r="G313" s="101"/>
      <c r="H313" s="101"/>
      <c r="I313" s="101"/>
      <c r="J313" s="101"/>
      <c r="K313" s="101"/>
      <c r="L313" s="101"/>
      <c r="M313" s="10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02"/>
      <c r="Z313" s="102"/>
      <c r="AA313" s="102"/>
      <c r="AB313" s="46"/>
    </row>
    <row r="314" spans="1:28" ht="21" customHeight="1" x14ac:dyDescent="0.2">
      <c r="A314" s="6"/>
      <c r="B314" s="11"/>
      <c r="C314" s="11"/>
      <c r="D314" s="11"/>
      <c r="E314" s="101"/>
      <c r="F314" s="101"/>
      <c r="G314" s="101"/>
      <c r="H314" s="101"/>
      <c r="I314" s="101"/>
      <c r="J314" s="101"/>
      <c r="K314" s="101"/>
      <c r="L314" s="101"/>
      <c r="M314" s="10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02"/>
      <c r="Z314" s="102"/>
      <c r="AA314" s="102"/>
      <c r="AB314" s="46"/>
    </row>
    <row r="315" spans="1:28" ht="21" customHeight="1" x14ac:dyDescent="0.2">
      <c r="A315" s="6"/>
      <c r="B315" s="11"/>
      <c r="C315" s="11"/>
      <c r="D315" s="11"/>
      <c r="E315" s="101"/>
      <c r="F315" s="101"/>
      <c r="G315" s="101"/>
      <c r="H315" s="101"/>
      <c r="I315" s="101"/>
      <c r="J315" s="101"/>
      <c r="K315" s="101"/>
      <c r="L315" s="101"/>
      <c r="M315" s="10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02"/>
      <c r="Z315" s="102"/>
      <c r="AA315" s="102"/>
      <c r="AB315" s="46"/>
    </row>
    <row r="316" spans="1:28" ht="21" customHeight="1" x14ac:dyDescent="0.2">
      <c r="A316" s="6"/>
      <c r="B316" s="11"/>
      <c r="C316" s="11"/>
      <c r="D316" s="11"/>
      <c r="E316" s="101"/>
      <c r="F316" s="101"/>
      <c r="G316" s="101"/>
      <c r="H316" s="101"/>
      <c r="I316" s="101"/>
      <c r="J316" s="101"/>
      <c r="K316" s="101"/>
      <c r="L316" s="101"/>
      <c r="M316" s="10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02"/>
      <c r="Z316" s="102"/>
      <c r="AA316" s="102"/>
      <c r="AB316" s="46"/>
    </row>
    <row r="317" spans="1:28" ht="21" customHeight="1" x14ac:dyDescent="0.2">
      <c r="A317" s="6"/>
      <c r="B317" s="11"/>
      <c r="C317" s="11"/>
      <c r="D317" s="11"/>
      <c r="E317" s="101"/>
      <c r="F317" s="101"/>
      <c r="G317" s="101"/>
      <c r="H317" s="101"/>
      <c r="I317" s="101"/>
      <c r="J317" s="101"/>
      <c r="K317" s="101"/>
      <c r="L317" s="101"/>
      <c r="M317" s="10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02"/>
      <c r="Z317" s="102"/>
      <c r="AA317" s="102"/>
      <c r="AB317" s="46"/>
    </row>
    <row r="318" spans="1:28" ht="21" customHeight="1" x14ac:dyDescent="0.2">
      <c r="A318" s="6"/>
      <c r="B318" s="11"/>
      <c r="C318" s="11"/>
      <c r="D318" s="11"/>
      <c r="E318" s="101"/>
      <c r="F318" s="101"/>
      <c r="G318" s="101"/>
      <c r="H318" s="101"/>
      <c r="I318" s="101"/>
      <c r="J318" s="101"/>
      <c r="K318" s="101"/>
      <c r="L318" s="101"/>
      <c r="M318" s="10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02"/>
      <c r="Z318" s="102"/>
      <c r="AA318" s="102"/>
      <c r="AB318" s="46"/>
    </row>
    <row r="319" spans="1:28" ht="21" customHeight="1" x14ac:dyDescent="0.2">
      <c r="A319" s="6"/>
      <c r="B319" s="11"/>
      <c r="C319" s="11"/>
      <c r="D319" s="11"/>
      <c r="E319" s="101"/>
      <c r="F319" s="101"/>
      <c r="G319" s="101"/>
      <c r="H319" s="101"/>
      <c r="I319" s="101"/>
      <c r="J319" s="101"/>
      <c r="K319" s="101"/>
      <c r="L319" s="101"/>
      <c r="M319" s="10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02"/>
      <c r="Z319" s="102"/>
      <c r="AA319" s="102"/>
      <c r="AB319" s="46"/>
    </row>
    <row r="320" spans="1:28" ht="21" customHeight="1" x14ac:dyDescent="0.2">
      <c r="A320" s="6"/>
      <c r="B320" s="11"/>
      <c r="C320" s="11"/>
      <c r="D320" s="11"/>
      <c r="E320" s="101"/>
      <c r="F320" s="101"/>
      <c r="G320" s="101"/>
      <c r="H320" s="101"/>
      <c r="I320" s="101"/>
      <c r="J320" s="101"/>
      <c r="K320" s="101"/>
      <c r="L320" s="101"/>
      <c r="M320" s="10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02"/>
      <c r="Z320" s="102"/>
      <c r="AA320" s="102"/>
      <c r="AB320" s="46"/>
    </row>
    <row r="321" spans="1:28" ht="21" customHeight="1" x14ac:dyDescent="0.2">
      <c r="A321" s="6"/>
      <c r="B321" s="11"/>
      <c r="C321" s="11"/>
      <c r="D321" s="11"/>
      <c r="E321" s="101"/>
      <c r="F321" s="101"/>
      <c r="G321" s="101"/>
      <c r="H321" s="101"/>
      <c r="I321" s="101"/>
      <c r="J321" s="101"/>
      <c r="K321" s="101"/>
      <c r="L321" s="101"/>
      <c r="M321" s="10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02"/>
      <c r="Z321" s="102"/>
      <c r="AA321" s="102"/>
      <c r="AB321" s="46"/>
    </row>
    <row r="322" spans="1:28" ht="21" customHeight="1" x14ac:dyDescent="0.2">
      <c r="A322" s="6"/>
      <c r="B322" s="11"/>
      <c r="C322" s="11"/>
      <c r="D322" s="11"/>
      <c r="E322" s="101"/>
      <c r="F322" s="101"/>
      <c r="G322" s="101"/>
      <c r="H322" s="101"/>
      <c r="I322" s="101"/>
      <c r="J322" s="101"/>
      <c r="K322" s="101"/>
      <c r="L322" s="101"/>
      <c r="M322" s="10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02"/>
      <c r="Z322" s="102"/>
      <c r="AA322" s="102"/>
      <c r="AB322" s="46"/>
    </row>
    <row r="323" spans="1:28" ht="21" customHeight="1" x14ac:dyDescent="0.2">
      <c r="A323" s="6"/>
      <c r="B323" s="11"/>
      <c r="C323" s="11"/>
      <c r="D323" s="11"/>
      <c r="E323" s="101"/>
      <c r="F323" s="101"/>
      <c r="G323" s="101"/>
      <c r="H323" s="101"/>
      <c r="I323" s="101"/>
      <c r="J323" s="101"/>
      <c r="K323" s="101"/>
      <c r="L323" s="101"/>
      <c r="M323" s="10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02"/>
      <c r="Z323" s="102"/>
      <c r="AA323" s="102"/>
      <c r="AB323" s="46"/>
    </row>
    <row r="324" spans="1:28" ht="21" customHeight="1" x14ac:dyDescent="0.2">
      <c r="A324" s="6"/>
      <c r="B324" s="11"/>
      <c r="C324" s="11"/>
      <c r="D324" s="11"/>
      <c r="E324" s="101"/>
      <c r="F324" s="101"/>
      <c r="G324" s="101"/>
      <c r="H324" s="101"/>
      <c r="I324" s="101"/>
      <c r="J324" s="101"/>
      <c r="K324" s="101"/>
      <c r="L324" s="101"/>
      <c r="M324" s="10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02"/>
      <c r="Z324" s="102"/>
      <c r="AA324" s="102"/>
      <c r="AB324" s="46"/>
    </row>
    <row r="325" spans="1:28" ht="21" customHeight="1" x14ac:dyDescent="0.2">
      <c r="A325" s="6"/>
      <c r="B325" s="11"/>
      <c r="C325" s="11"/>
      <c r="D325" s="11"/>
      <c r="E325" s="101"/>
      <c r="F325" s="101"/>
      <c r="G325" s="101"/>
      <c r="H325" s="101"/>
      <c r="I325" s="101"/>
      <c r="J325" s="101"/>
      <c r="K325" s="101"/>
      <c r="L325" s="101"/>
      <c r="M325" s="10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02"/>
      <c r="Z325" s="102"/>
      <c r="AA325" s="102"/>
      <c r="AB325" s="46"/>
    </row>
    <row r="326" spans="1:28" ht="21" customHeight="1" x14ac:dyDescent="0.2">
      <c r="A326" s="6"/>
      <c r="B326" s="11"/>
      <c r="C326" s="11"/>
      <c r="D326" s="11"/>
      <c r="E326" s="101"/>
      <c r="F326" s="101"/>
      <c r="G326" s="101"/>
      <c r="H326" s="101"/>
      <c r="I326" s="101"/>
      <c r="J326" s="101"/>
      <c r="K326" s="101"/>
      <c r="L326" s="101"/>
      <c r="M326" s="10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02"/>
      <c r="Z326" s="102"/>
      <c r="AA326" s="102"/>
      <c r="AB326" s="46"/>
    </row>
    <row r="327" spans="1:28" ht="21" customHeight="1" x14ac:dyDescent="0.2">
      <c r="A327" s="6"/>
      <c r="B327" s="11"/>
      <c r="C327" s="11"/>
      <c r="D327" s="11"/>
      <c r="E327" s="101"/>
      <c r="F327" s="101"/>
      <c r="G327" s="101"/>
      <c r="H327" s="101"/>
      <c r="I327" s="101"/>
      <c r="J327" s="101"/>
      <c r="K327" s="101"/>
      <c r="L327" s="101"/>
      <c r="M327" s="10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02"/>
      <c r="Z327" s="102"/>
      <c r="AA327" s="102"/>
      <c r="AB327" s="46"/>
    </row>
    <row r="328" spans="1:28" ht="21" customHeight="1" x14ac:dyDescent="0.2">
      <c r="A328" s="6"/>
      <c r="B328" s="11"/>
      <c r="C328" s="11"/>
      <c r="D328" s="11"/>
      <c r="E328" s="101"/>
      <c r="F328" s="101"/>
      <c r="G328" s="101"/>
      <c r="H328" s="101"/>
      <c r="I328" s="101"/>
      <c r="J328" s="101"/>
      <c r="K328" s="101"/>
      <c r="L328" s="101"/>
      <c r="M328" s="10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02"/>
      <c r="Z328" s="102"/>
      <c r="AA328" s="102"/>
      <c r="AB328" s="46"/>
    </row>
    <row r="329" spans="1:28" ht="21" customHeight="1" x14ac:dyDescent="0.2">
      <c r="A329" s="6"/>
      <c r="B329" s="11"/>
      <c r="C329" s="11"/>
      <c r="D329" s="11"/>
      <c r="E329" s="101"/>
      <c r="F329" s="101"/>
      <c r="G329" s="101"/>
      <c r="H329" s="101"/>
      <c r="I329" s="101"/>
      <c r="J329" s="101"/>
      <c r="K329" s="101"/>
      <c r="L329" s="101"/>
      <c r="M329" s="10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02"/>
      <c r="Z329" s="102"/>
      <c r="AA329" s="102"/>
      <c r="AB329" s="46"/>
    </row>
    <row r="330" spans="1:28" ht="21" customHeight="1" x14ac:dyDescent="0.2">
      <c r="A330" s="6"/>
      <c r="B330" s="11"/>
      <c r="C330" s="11"/>
      <c r="D330" s="11"/>
      <c r="E330" s="101"/>
      <c r="F330" s="101"/>
      <c r="G330" s="101"/>
      <c r="H330" s="101"/>
      <c r="I330" s="101"/>
      <c r="J330" s="101"/>
      <c r="K330" s="101"/>
      <c r="L330" s="101"/>
      <c r="M330" s="10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02"/>
      <c r="Z330" s="102"/>
      <c r="AA330" s="102"/>
      <c r="AB330" s="46"/>
    </row>
    <row r="331" spans="1:28" ht="21" customHeight="1" x14ac:dyDescent="0.2">
      <c r="A331" s="6"/>
      <c r="B331" s="11"/>
      <c r="C331" s="11"/>
      <c r="D331" s="11"/>
      <c r="E331" s="101"/>
      <c r="F331" s="101"/>
      <c r="G331" s="101"/>
      <c r="H331" s="101"/>
      <c r="I331" s="101"/>
      <c r="J331" s="101"/>
      <c r="K331" s="101"/>
      <c r="L331" s="101"/>
      <c r="M331" s="10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02"/>
      <c r="Z331" s="102"/>
      <c r="AA331" s="102"/>
      <c r="AB331" s="46"/>
    </row>
    <row r="332" spans="1:28" ht="21" customHeight="1" x14ac:dyDescent="0.2">
      <c r="A332" s="6"/>
      <c r="B332" s="11"/>
      <c r="C332" s="11"/>
      <c r="D332" s="11"/>
      <c r="E332" s="101"/>
      <c r="F332" s="101"/>
      <c r="G332" s="101"/>
      <c r="H332" s="101"/>
      <c r="I332" s="101"/>
      <c r="J332" s="101"/>
      <c r="K332" s="101"/>
      <c r="L332" s="101"/>
      <c r="M332" s="10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02"/>
      <c r="Z332" s="102"/>
      <c r="AA332" s="102"/>
      <c r="AB332" s="46"/>
    </row>
    <row r="333" spans="1:28" ht="21" customHeight="1" x14ac:dyDescent="0.2">
      <c r="A333" s="6"/>
      <c r="B333" s="11"/>
      <c r="C333" s="11"/>
      <c r="D333" s="11"/>
      <c r="E333" s="101"/>
      <c r="F333" s="101"/>
      <c r="G333" s="101"/>
      <c r="H333" s="101"/>
      <c r="I333" s="101"/>
      <c r="J333" s="101"/>
      <c r="K333" s="101"/>
      <c r="L333" s="101"/>
      <c r="M333" s="10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02"/>
      <c r="Z333" s="102"/>
      <c r="AA333" s="102"/>
      <c r="AB333" s="46"/>
    </row>
    <row r="334" spans="1:28" ht="21" customHeight="1" x14ac:dyDescent="0.2">
      <c r="A334" s="6"/>
      <c r="B334" s="11"/>
      <c r="C334" s="11"/>
      <c r="D334" s="11"/>
      <c r="E334" s="101"/>
      <c r="F334" s="101"/>
      <c r="G334" s="101"/>
      <c r="H334" s="101"/>
      <c r="I334" s="101"/>
      <c r="J334" s="101"/>
      <c r="K334" s="101"/>
      <c r="L334" s="101"/>
      <c r="M334" s="10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02"/>
      <c r="Z334" s="102"/>
      <c r="AA334" s="102"/>
      <c r="AB334" s="46"/>
    </row>
    <row r="335" spans="1:28" ht="21" customHeight="1" x14ac:dyDescent="0.2">
      <c r="A335" s="6"/>
      <c r="B335" s="11"/>
      <c r="C335" s="11"/>
      <c r="D335" s="11"/>
      <c r="E335" s="101"/>
      <c r="F335" s="101"/>
      <c r="G335" s="101"/>
      <c r="H335" s="101"/>
      <c r="I335" s="101"/>
      <c r="J335" s="101"/>
      <c r="K335" s="101"/>
      <c r="L335" s="101"/>
      <c r="M335" s="10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02"/>
      <c r="Z335" s="102"/>
      <c r="AA335" s="102"/>
      <c r="AB335" s="46"/>
    </row>
    <row r="336" spans="1:28" ht="21" customHeight="1" x14ac:dyDescent="0.2">
      <c r="A336" s="6"/>
      <c r="B336" s="11"/>
      <c r="C336" s="11"/>
      <c r="D336" s="11"/>
      <c r="E336" s="101"/>
      <c r="F336" s="101"/>
      <c r="G336" s="101"/>
      <c r="H336" s="101"/>
      <c r="I336" s="101"/>
      <c r="J336" s="101"/>
      <c r="K336" s="101"/>
      <c r="L336" s="101"/>
      <c r="M336" s="10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02"/>
      <c r="Z336" s="102"/>
      <c r="AA336" s="102"/>
      <c r="AB336" s="46"/>
    </row>
    <row r="337" spans="1:28" ht="21" customHeight="1" x14ac:dyDescent="0.2">
      <c r="A337" s="6"/>
      <c r="B337" s="11"/>
      <c r="C337" s="11"/>
      <c r="D337" s="11"/>
      <c r="E337" s="101"/>
      <c r="F337" s="101"/>
      <c r="G337" s="101"/>
      <c r="H337" s="101"/>
      <c r="I337" s="101"/>
      <c r="J337" s="101"/>
      <c r="K337" s="101"/>
      <c r="L337" s="101"/>
      <c r="M337" s="10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02"/>
      <c r="Z337" s="102"/>
      <c r="AA337" s="102"/>
      <c r="AB337" s="46"/>
    </row>
    <row r="338" spans="1:28" ht="21" customHeight="1" x14ac:dyDescent="0.2">
      <c r="A338" s="6"/>
      <c r="B338" s="11"/>
      <c r="C338" s="11"/>
      <c r="D338" s="11"/>
      <c r="E338" s="101"/>
      <c r="F338" s="101"/>
      <c r="G338" s="101"/>
      <c r="H338" s="101"/>
      <c r="I338" s="101"/>
      <c r="J338" s="101"/>
      <c r="K338" s="101"/>
      <c r="L338" s="101"/>
      <c r="M338" s="10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02"/>
      <c r="Z338" s="102"/>
      <c r="AA338" s="102"/>
      <c r="AB338" s="46"/>
    </row>
    <row r="339" spans="1:28" ht="21" customHeight="1" x14ac:dyDescent="0.2">
      <c r="A339" s="6"/>
      <c r="B339" s="11"/>
      <c r="C339" s="11"/>
      <c r="D339" s="11"/>
      <c r="E339" s="101"/>
      <c r="F339" s="101"/>
      <c r="G339" s="101"/>
      <c r="H339" s="101"/>
      <c r="I339" s="101"/>
      <c r="J339" s="101"/>
      <c r="K339" s="101"/>
      <c r="L339" s="101"/>
      <c r="M339" s="10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02"/>
      <c r="Z339" s="102"/>
      <c r="AA339" s="102"/>
      <c r="AB339" s="46"/>
    </row>
    <row r="340" spans="1:28" ht="21" customHeight="1" x14ac:dyDescent="0.2">
      <c r="A340" s="6"/>
      <c r="B340" s="11"/>
      <c r="C340" s="11"/>
      <c r="D340" s="11"/>
      <c r="E340" s="101"/>
      <c r="F340" s="101"/>
      <c r="G340" s="101"/>
      <c r="H340" s="101"/>
      <c r="I340" s="101"/>
      <c r="J340" s="101"/>
      <c r="K340" s="101"/>
      <c r="L340" s="101"/>
      <c r="M340" s="10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02"/>
      <c r="Z340" s="102"/>
      <c r="AA340" s="102"/>
      <c r="AB340" s="46"/>
    </row>
    <row r="341" spans="1:28" ht="21" customHeight="1" x14ac:dyDescent="0.2">
      <c r="A341" s="6"/>
      <c r="B341" s="11"/>
      <c r="C341" s="11"/>
      <c r="D341" s="11"/>
      <c r="E341" s="101"/>
      <c r="F341" s="101"/>
      <c r="G341" s="101"/>
      <c r="H341" s="101"/>
      <c r="I341" s="101"/>
      <c r="J341" s="101"/>
      <c r="K341" s="101"/>
      <c r="L341" s="101"/>
      <c r="M341" s="10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02"/>
      <c r="Z341" s="102"/>
      <c r="AA341" s="102"/>
      <c r="AB341" s="46"/>
    </row>
    <row r="342" spans="1:28" ht="21" customHeight="1" x14ac:dyDescent="0.2">
      <c r="A342" s="6"/>
      <c r="B342" s="11"/>
      <c r="C342" s="11"/>
      <c r="D342" s="11"/>
      <c r="E342" s="101"/>
      <c r="F342" s="101"/>
      <c r="G342" s="101"/>
      <c r="H342" s="101"/>
      <c r="I342" s="101"/>
      <c r="J342" s="101"/>
      <c r="K342" s="101"/>
      <c r="L342" s="101"/>
      <c r="M342" s="10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02"/>
      <c r="Z342" s="102"/>
      <c r="AA342" s="102"/>
      <c r="AB342" s="46"/>
    </row>
    <row r="343" spans="1:28" ht="21" customHeight="1" x14ac:dyDescent="0.2">
      <c r="A343" s="6"/>
      <c r="B343" s="11"/>
      <c r="C343" s="11"/>
      <c r="D343" s="11"/>
      <c r="E343" s="101"/>
      <c r="F343" s="101"/>
      <c r="G343" s="101"/>
      <c r="H343" s="101"/>
      <c r="I343" s="101"/>
      <c r="J343" s="101"/>
      <c r="K343" s="101"/>
      <c r="L343" s="101"/>
      <c r="M343" s="10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02"/>
      <c r="Z343" s="102"/>
      <c r="AA343" s="102"/>
      <c r="AB343" s="46"/>
    </row>
    <row r="344" spans="1:28" ht="21" customHeight="1" x14ac:dyDescent="0.2">
      <c r="A344" s="6"/>
      <c r="B344" s="11"/>
      <c r="C344" s="11"/>
      <c r="D344" s="11"/>
      <c r="E344" s="101"/>
      <c r="F344" s="101"/>
      <c r="G344" s="101"/>
      <c r="H344" s="101"/>
      <c r="I344" s="101"/>
      <c r="J344" s="101"/>
      <c r="K344" s="101"/>
      <c r="L344" s="101"/>
      <c r="M344" s="10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02"/>
      <c r="Z344" s="102"/>
      <c r="AA344" s="102"/>
      <c r="AB344" s="46"/>
    </row>
    <row r="345" spans="1:28" ht="21" customHeight="1" x14ac:dyDescent="0.2">
      <c r="A345" s="6"/>
      <c r="B345" s="11"/>
      <c r="C345" s="11"/>
      <c r="D345" s="11"/>
      <c r="E345" s="101"/>
      <c r="F345" s="101"/>
      <c r="G345" s="101"/>
      <c r="H345" s="101"/>
      <c r="I345" s="101"/>
      <c r="J345" s="101"/>
      <c r="K345" s="101"/>
      <c r="L345" s="101"/>
      <c r="M345" s="10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02"/>
      <c r="Z345" s="102"/>
      <c r="AA345" s="102"/>
      <c r="AB345" s="46"/>
    </row>
    <row r="346" spans="1:28" ht="21" customHeight="1" x14ac:dyDescent="0.2">
      <c r="A346" s="6"/>
      <c r="B346" s="11"/>
      <c r="C346" s="11"/>
      <c r="D346" s="11"/>
      <c r="E346" s="101"/>
      <c r="F346" s="101"/>
      <c r="G346" s="101"/>
      <c r="H346" s="101"/>
      <c r="I346" s="101"/>
      <c r="J346" s="101"/>
      <c r="K346" s="101"/>
      <c r="L346" s="101"/>
      <c r="M346" s="10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02"/>
      <c r="Z346" s="102"/>
      <c r="AA346" s="102"/>
      <c r="AB346" s="46"/>
    </row>
    <row r="347" spans="1:28" ht="21" customHeight="1" x14ac:dyDescent="0.2">
      <c r="A347" s="6"/>
      <c r="B347" s="11"/>
      <c r="C347" s="11"/>
      <c r="D347" s="11"/>
      <c r="E347" s="101"/>
      <c r="F347" s="101"/>
      <c r="G347" s="101"/>
      <c r="H347" s="101"/>
      <c r="I347" s="101"/>
      <c r="J347" s="101"/>
      <c r="K347" s="101"/>
      <c r="L347" s="101"/>
      <c r="M347" s="10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02"/>
      <c r="Z347" s="102"/>
      <c r="AA347" s="102"/>
      <c r="AB347" s="46"/>
    </row>
    <row r="348" spans="1:28" ht="21" customHeight="1" x14ac:dyDescent="0.2">
      <c r="A348" s="6"/>
      <c r="B348" s="11"/>
      <c r="C348" s="11"/>
      <c r="D348" s="11"/>
      <c r="E348" s="101"/>
      <c r="F348" s="101"/>
      <c r="G348" s="101"/>
      <c r="H348" s="101"/>
      <c r="I348" s="101"/>
      <c r="J348" s="101"/>
      <c r="K348" s="101"/>
      <c r="L348" s="101"/>
      <c r="M348" s="10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02"/>
      <c r="Z348" s="102"/>
      <c r="AA348" s="102"/>
      <c r="AB348" s="46"/>
    </row>
    <row r="349" spans="1:28" ht="21" customHeight="1" x14ac:dyDescent="0.2">
      <c r="A349" s="6"/>
      <c r="B349" s="11"/>
      <c r="C349" s="11"/>
      <c r="D349" s="11"/>
      <c r="E349" s="101"/>
      <c r="F349" s="101"/>
      <c r="G349" s="101"/>
      <c r="H349" s="101"/>
      <c r="I349" s="101"/>
      <c r="J349" s="101"/>
      <c r="K349" s="101"/>
      <c r="L349" s="101"/>
      <c r="M349" s="10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02"/>
      <c r="Z349" s="102"/>
      <c r="AA349" s="102"/>
      <c r="AB349" s="46"/>
    </row>
    <row r="350" spans="1:28" ht="21" customHeight="1" x14ac:dyDescent="0.2">
      <c r="A350" s="6"/>
      <c r="B350" s="11"/>
      <c r="C350" s="11"/>
      <c r="D350" s="11"/>
      <c r="E350" s="101"/>
      <c r="F350" s="101"/>
      <c r="G350" s="101"/>
      <c r="H350" s="101"/>
      <c r="I350" s="101"/>
      <c r="J350" s="101"/>
      <c r="K350" s="101"/>
      <c r="L350" s="101"/>
      <c r="M350" s="10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02"/>
      <c r="Z350" s="102"/>
      <c r="AA350" s="102"/>
      <c r="AB350" s="46"/>
    </row>
    <row r="351" spans="1:28" ht="21" customHeight="1" x14ac:dyDescent="0.2">
      <c r="A351" s="6"/>
      <c r="B351" s="11"/>
      <c r="C351" s="11"/>
      <c r="D351" s="11"/>
      <c r="E351" s="101"/>
      <c r="F351" s="101"/>
      <c r="G351" s="101"/>
      <c r="H351" s="101"/>
      <c r="I351" s="101"/>
      <c r="J351" s="101"/>
      <c r="K351" s="101"/>
      <c r="L351" s="101"/>
      <c r="M351" s="10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02"/>
      <c r="Z351" s="102"/>
      <c r="AA351" s="102"/>
      <c r="AB351" s="46"/>
    </row>
    <row r="352" spans="1:28" ht="21" customHeight="1" x14ac:dyDescent="0.2">
      <c r="A352" s="6"/>
      <c r="B352" s="11"/>
      <c r="C352" s="11"/>
      <c r="D352" s="11"/>
      <c r="E352" s="101"/>
      <c r="F352" s="101"/>
      <c r="G352" s="101"/>
      <c r="H352" s="101"/>
      <c r="I352" s="101"/>
      <c r="J352" s="101"/>
      <c r="K352" s="101"/>
      <c r="L352" s="101"/>
      <c r="M352" s="10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02"/>
      <c r="Z352" s="102"/>
      <c r="AA352" s="102"/>
      <c r="AB352" s="46"/>
    </row>
    <row r="353" spans="1:28" ht="21" customHeight="1" x14ac:dyDescent="0.2">
      <c r="A353" s="6"/>
      <c r="B353" s="11"/>
      <c r="C353" s="11"/>
      <c r="D353" s="11"/>
      <c r="E353" s="101"/>
      <c r="F353" s="101"/>
      <c r="G353" s="101"/>
      <c r="H353" s="101"/>
      <c r="I353" s="101"/>
      <c r="J353" s="101"/>
      <c r="K353" s="101"/>
      <c r="L353" s="101"/>
      <c r="M353" s="10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02"/>
      <c r="Z353" s="102"/>
      <c r="AA353" s="102"/>
      <c r="AB353" s="46"/>
    </row>
    <row r="354" spans="1:28" ht="21" customHeight="1" x14ac:dyDescent="0.2">
      <c r="A354" s="6"/>
      <c r="B354" s="11"/>
      <c r="C354" s="11"/>
      <c r="D354" s="11"/>
      <c r="E354" s="101"/>
      <c r="F354" s="101"/>
      <c r="G354" s="101"/>
      <c r="H354" s="101"/>
      <c r="I354" s="101"/>
      <c r="J354" s="101"/>
      <c r="K354" s="101"/>
      <c r="L354" s="101"/>
      <c r="M354" s="10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02"/>
      <c r="Z354" s="102"/>
      <c r="AA354" s="102"/>
      <c r="AB354" s="46"/>
    </row>
    <row r="355" spans="1:28" ht="21" customHeight="1" x14ac:dyDescent="0.2">
      <c r="A355" s="6"/>
      <c r="B355" s="11"/>
      <c r="C355" s="11"/>
      <c r="D355" s="11"/>
      <c r="E355" s="101"/>
      <c r="F355" s="101"/>
      <c r="G355" s="101"/>
      <c r="H355" s="101"/>
      <c r="I355" s="101"/>
      <c r="J355" s="101"/>
      <c r="K355" s="101"/>
      <c r="L355" s="101"/>
      <c r="M355" s="10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02"/>
      <c r="Z355" s="102"/>
      <c r="AA355" s="102"/>
      <c r="AB355" s="46"/>
    </row>
    <row r="356" spans="1:28" ht="21" customHeight="1" x14ac:dyDescent="0.2">
      <c r="A356" s="6"/>
      <c r="B356" s="11"/>
      <c r="C356" s="11"/>
      <c r="D356" s="11"/>
      <c r="E356" s="101"/>
      <c r="F356" s="101"/>
      <c r="G356" s="101"/>
      <c r="H356" s="101"/>
      <c r="I356" s="101"/>
      <c r="J356" s="101"/>
      <c r="K356" s="101"/>
      <c r="L356" s="101"/>
      <c r="M356" s="10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02"/>
      <c r="Z356" s="102"/>
      <c r="AA356" s="102"/>
      <c r="AB356" s="46"/>
    </row>
    <row r="357" spans="1:28" ht="21" customHeight="1" x14ac:dyDescent="0.2">
      <c r="A357" s="6"/>
      <c r="B357" s="11"/>
      <c r="C357" s="11"/>
      <c r="D357" s="11"/>
      <c r="E357" s="101"/>
      <c r="F357" s="101"/>
      <c r="G357" s="101"/>
      <c r="H357" s="101"/>
      <c r="I357" s="101"/>
      <c r="J357" s="101"/>
      <c r="K357" s="101"/>
      <c r="L357" s="101"/>
      <c r="M357" s="10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02"/>
      <c r="Z357" s="102"/>
      <c r="AA357" s="102"/>
      <c r="AB357" s="46"/>
    </row>
    <row r="358" spans="1:28" ht="21" customHeight="1" x14ac:dyDescent="0.2">
      <c r="A358" s="6"/>
      <c r="B358" s="11"/>
      <c r="C358" s="11"/>
      <c r="D358" s="11"/>
      <c r="E358" s="101"/>
      <c r="F358" s="101"/>
      <c r="G358" s="101"/>
      <c r="H358" s="101"/>
      <c r="I358" s="101"/>
      <c r="J358" s="101"/>
      <c r="K358" s="101"/>
      <c r="L358" s="101"/>
      <c r="M358" s="10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02"/>
      <c r="Z358" s="102"/>
      <c r="AA358" s="102"/>
      <c r="AB358" s="46"/>
    </row>
    <row r="359" spans="1:28" ht="21" customHeight="1" x14ac:dyDescent="0.2">
      <c r="A359" s="6"/>
      <c r="B359" s="11"/>
      <c r="C359" s="11"/>
      <c r="D359" s="11"/>
      <c r="E359" s="101"/>
      <c r="F359" s="101"/>
      <c r="G359" s="101"/>
      <c r="H359" s="101"/>
      <c r="I359" s="101"/>
      <c r="J359" s="101"/>
      <c r="K359" s="101"/>
      <c r="L359" s="101"/>
      <c r="M359" s="10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02"/>
      <c r="Z359" s="102"/>
      <c r="AA359" s="102"/>
      <c r="AB359" s="46"/>
    </row>
    <row r="360" spans="1:28" ht="21" customHeight="1" x14ac:dyDescent="0.2">
      <c r="A360" s="6"/>
      <c r="B360" s="11"/>
      <c r="C360" s="11"/>
      <c r="D360" s="11"/>
      <c r="E360" s="101"/>
      <c r="F360" s="101"/>
      <c r="G360" s="101"/>
      <c r="H360" s="101"/>
      <c r="I360" s="101"/>
      <c r="J360" s="101"/>
      <c r="K360" s="101"/>
      <c r="L360" s="101"/>
      <c r="M360" s="10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02"/>
      <c r="Z360" s="102"/>
      <c r="AA360" s="102"/>
      <c r="AB360" s="46"/>
    </row>
    <row r="361" spans="1:28" ht="21" customHeight="1" x14ac:dyDescent="0.2">
      <c r="A361" s="6"/>
      <c r="B361" s="11"/>
      <c r="C361" s="11"/>
      <c r="D361" s="11"/>
      <c r="E361" s="101"/>
      <c r="F361" s="101"/>
      <c r="G361" s="101"/>
      <c r="H361" s="101"/>
      <c r="I361" s="101"/>
      <c r="J361" s="101"/>
      <c r="K361" s="101"/>
      <c r="L361" s="101"/>
      <c r="M361" s="10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02"/>
      <c r="Z361" s="102"/>
      <c r="AA361" s="102"/>
      <c r="AB361" s="46"/>
    </row>
    <row r="362" spans="1:28" ht="21" customHeight="1" x14ac:dyDescent="0.2">
      <c r="A362" s="6"/>
      <c r="B362" s="11"/>
      <c r="C362" s="11"/>
      <c r="D362" s="11"/>
      <c r="E362" s="101"/>
      <c r="F362" s="101"/>
      <c r="G362" s="101"/>
      <c r="H362" s="101"/>
      <c r="I362" s="101"/>
      <c r="J362" s="101"/>
      <c r="K362" s="101"/>
      <c r="L362" s="101"/>
      <c r="M362" s="10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02"/>
      <c r="Z362" s="102"/>
      <c r="AA362" s="102"/>
      <c r="AB362" s="46"/>
    </row>
    <row r="363" spans="1:28" ht="21" customHeight="1" x14ac:dyDescent="0.2">
      <c r="A363" s="6"/>
      <c r="B363" s="11"/>
      <c r="C363" s="11"/>
      <c r="D363" s="11"/>
      <c r="E363" s="101"/>
      <c r="F363" s="101"/>
      <c r="G363" s="101"/>
      <c r="H363" s="101"/>
      <c r="I363" s="101"/>
      <c r="J363" s="101"/>
      <c r="K363" s="101"/>
      <c r="L363" s="101"/>
      <c r="M363" s="10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02"/>
      <c r="Z363" s="102"/>
      <c r="AA363" s="102"/>
      <c r="AB363" s="46"/>
    </row>
    <row r="364" spans="1:28" ht="21" customHeight="1" x14ac:dyDescent="0.2">
      <c r="A364" s="6"/>
      <c r="B364" s="11"/>
      <c r="C364" s="11"/>
      <c r="D364" s="11"/>
      <c r="E364" s="101"/>
      <c r="F364" s="101"/>
      <c r="G364" s="101"/>
      <c r="H364" s="101"/>
      <c r="I364" s="101"/>
      <c r="J364" s="101"/>
      <c r="K364" s="101"/>
      <c r="L364" s="101"/>
      <c r="M364" s="10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02"/>
      <c r="Z364" s="102"/>
      <c r="AA364" s="102"/>
      <c r="AB364" s="46"/>
    </row>
    <row r="365" spans="1:28" ht="21" customHeight="1" x14ac:dyDescent="0.2">
      <c r="A365" s="6"/>
      <c r="B365" s="11"/>
      <c r="C365" s="11"/>
      <c r="D365" s="11"/>
      <c r="E365" s="101"/>
      <c r="F365" s="101"/>
      <c r="G365" s="101"/>
      <c r="H365" s="101"/>
      <c r="I365" s="101"/>
      <c r="J365" s="101"/>
      <c r="K365" s="101"/>
      <c r="L365" s="101"/>
      <c r="M365" s="10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02"/>
      <c r="Z365" s="102"/>
      <c r="AA365" s="102"/>
      <c r="AB365" s="46"/>
    </row>
    <row r="366" spans="1:28" ht="21" customHeight="1" x14ac:dyDescent="0.2">
      <c r="A366" s="6"/>
      <c r="B366" s="11"/>
      <c r="C366" s="11"/>
      <c r="D366" s="11"/>
      <c r="E366" s="101"/>
      <c r="F366" s="101"/>
      <c r="G366" s="101"/>
      <c r="H366" s="101"/>
      <c r="I366" s="101"/>
      <c r="J366" s="101"/>
      <c r="K366" s="101"/>
      <c r="L366" s="101"/>
      <c r="M366" s="10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02"/>
      <c r="Z366" s="102"/>
      <c r="AA366" s="102"/>
      <c r="AB366" s="46"/>
    </row>
    <row r="367" spans="1:28" ht="21" customHeight="1" x14ac:dyDescent="0.2">
      <c r="A367" s="6"/>
      <c r="B367" s="11"/>
      <c r="C367" s="11"/>
      <c r="D367" s="11"/>
      <c r="E367" s="101"/>
      <c r="F367" s="101"/>
      <c r="G367" s="101"/>
      <c r="H367" s="101"/>
      <c r="I367" s="101"/>
      <c r="J367" s="101"/>
      <c r="K367" s="101"/>
      <c r="L367" s="101"/>
      <c r="M367" s="10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02"/>
      <c r="Z367" s="102"/>
      <c r="AA367" s="102"/>
      <c r="AB367" s="46"/>
    </row>
    <row r="368" spans="1:28" ht="21" customHeight="1" x14ac:dyDescent="0.2">
      <c r="A368" s="6"/>
      <c r="B368" s="11"/>
      <c r="C368" s="11"/>
      <c r="D368" s="11"/>
      <c r="E368" s="101"/>
      <c r="F368" s="101"/>
      <c r="G368" s="101"/>
      <c r="H368" s="101"/>
      <c r="I368" s="101"/>
      <c r="J368" s="101"/>
      <c r="K368" s="101"/>
      <c r="L368" s="101"/>
      <c r="M368" s="10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02"/>
      <c r="Z368" s="102"/>
      <c r="AA368" s="102"/>
      <c r="AB368" s="46"/>
    </row>
    <row r="369" spans="1:28" ht="21" customHeight="1" x14ac:dyDescent="0.2">
      <c r="A369" s="6"/>
      <c r="B369" s="11"/>
      <c r="C369" s="11"/>
      <c r="D369" s="11"/>
      <c r="E369" s="101"/>
      <c r="F369" s="101"/>
      <c r="G369" s="101"/>
      <c r="H369" s="101"/>
      <c r="I369" s="101"/>
      <c r="J369" s="101"/>
      <c r="K369" s="101"/>
      <c r="L369" s="101"/>
      <c r="M369" s="10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02"/>
      <c r="Z369" s="102"/>
      <c r="AA369" s="102"/>
      <c r="AB369" s="46"/>
    </row>
    <row r="370" spans="1:28" ht="21" customHeight="1" x14ac:dyDescent="0.2">
      <c r="A370" s="6"/>
      <c r="B370" s="11"/>
      <c r="C370" s="11"/>
      <c r="D370" s="11"/>
      <c r="E370" s="101"/>
      <c r="F370" s="101"/>
      <c r="G370" s="101"/>
      <c r="H370" s="101"/>
      <c r="I370" s="101"/>
      <c r="J370" s="101"/>
      <c r="K370" s="101"/>
      <c r="L370" s="101"/>
      <c r="M370" s="10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02"/>
      <c r="Z370" s="102"/>
      <c r="AA370" s="102"/>
      <c r="AB370" s="46"/>
    </row>
    <row r="371" spans="1:28" ht="21" customHeight="1" x14ac:dyDescent="0.2">
      <c r="A371" s="6"/>
      <c r="B371" s="11"/>
      <c r="C371" s="11"/>
      <c r="D371" s="11"/>
      <c r="E371" s="101"/>
      <c r="F371" s="101"/>
      <c r="G371" s="101"/>
      <c r="H371" s="101"/>
      <c r="I371" s="101"/>
      <c r="J371" s="101"/>
      <c r="K371" s="101"/>
      <c r="L371" s="101"/>
      <c r="M371" s="10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02"/>
      <c r="Z371" s="102"/>
      <c r="AA371" s="102"/>
      <c r="AB371" s="46"/>
    </row>
    <row r="372" spans="1:28" ht="21" customHeight="1" x14ac:dyDescent="0.2">
      <c r="A372" s="6"/>
      <c r="B372" s="11"/>
      <c r="C372" s="11"/>
      <c r="D372" s="11"/>
      <c r="E372" s="101"/>
      <c r="F372" s="101"/>
      <c r="G372" s="101"/>
      <c r="H372" s="101"/>
      <c r="I372" s="101"/>
      <c r="J372" s="101"/>
      <c r="K372" s="101"/>
      <c r="L372" s="101"/>
      <c r="M372" s="10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02"/>
      <c r="Z372" s="102"/>
      <c r="AA372" s="102"/>
      <c r="AB372" s="46"/>
    </row>
    <row r="373" spans="1:28" ht="21" customHeight="1" x14ac:dyDescent="0.2">
      <c r="A373" s="6"/>
      <c r="B373" s="11"/>
      <c r="C373" s="11"/>
      <c r="D373" s="11"/>
      <c r="E373" s="101"/>
      <c r="F373" s="101"/>
      <c r="G373" s="101"/>
      <c r="H373" s="101"/>
      <c r="I373" s="101"/>
      <c r="J373" s="101"/>
      <c r="K373" s="101"/>
      <c r="L373" s="101"/>
      <c r="M373" s="10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02"/>
      <c r="Z373" s="102"/>
      <c r="AA373" s="102"/>
      <c r="AB373" s="46"/>
    </row>
    <row r="374" spans="1:28" ht="21" customHeight="1" x14ac:dyDescent="0.2">
      <c r="A374" s="6"/>
      <c r="B374" s="11"/>
      <c r="C374" s="11"/>
      <c r="D374" s="11"/>
      <c r="E374" s="101"/>
      <c r="F374" s="101"/>
      <c r="G374" s="101"/>
      <c r="H374" s="101"/>
      <c r="I374" s="101"/>
      <c r="J374" s="101"/>
      <c r="K374" s="101"/>
      <c r="L374" s="101"/>
      <c r="M374" s="10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02"/>
      <c r="Z374" s="102"/>
      <c r="AA374" s="102"/>
      <c r="AB374" s="46"/>
    </row>
    <row r="375" spans="1:28" ht="21" customHeight="1" x14ac:dyDescent="0.2">
      <c r="A375" s="6"/>
      <c r="B375" s="11"/>
      <c r="C375" s="11"/>
      <c r="D375" s="11"/>
      <c r="E375" s="101"/>
      <c r="F375" s="101"/>
      <c r="G375" s="101"/>
      <c r="H375" s="101"/>
      <c r="I375" s="101"/>
      <c r="J375" s="101"/>
      <c r="K375" s="101"/>
      <c r="L375" s="101"/>
      <c r="M375" s="10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02"/>
      <c r="Z375" s="102"/>
      <c r="AA375" s="102"/>
      <c r="AB375" s="46"/>
    </row>
    <row r="376" spans="1:28" ht="21" customHeight="1" x14ac:dyDescent="0.2">
      <c r="A376" s="6"/>
      <c r="B376" s="11"/>
      <c r="C376" s="11"/>
      <c r="D376" s="11"/>
      <c r="E376" s="101"/>
      <c r="F376" s="101"/>
      <c r="G376" s="101"/>
      <c r="H376" s="101"/>
      <c r="I376" s="101"/>
      <c r="J376" s="101"/>
      <c r="K376" s="101"/>
      <c r="L376" s="101"/>
      <c r="M376" s="10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02"/>
      <c r="Z376" s="102"/>
      <c r="AA376" s="102"/>
      <c r="AB376" s="46"/>
    </row>
    <row r="377" spans="1:28" ht="21" customHeight="1" x14ac:dyDescent="0.2">
      <c r="A377" s="6"/>
      <c r="B377" s="11"/>
      <c r="C377" s="11"/>
      <c r="D377" s="11"/>
      <c r="E377" s="101"/>
      <c r="F377" s="101"/>
      <c r="G377" s="101"/>
      <c r="H377" s="101"/>
      <c r="I377" s="101"/>
      <c r="J377" s="101"/>
      <c r="K377" s="101"/>
      <c r="L377" s="101"/>
      <c r="M377" s="10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02"/>
      <c r="Z377" s="102"/>
      <c r="AA377" s="102"/>
      <c r="AB377" s="46"/>
    </row>
    <row r="378" spans="1:28" ht="21" customHeight="1" x14ac:dyDescent="0.2">
      <c r="A378" s="6"/>
      <c r="B378" s="11"/>
      <c r="C378" s="11"/>
      <c r="D378" s="11"/>
      <c r="E378" s="101"/>
      <c r="F378" s="101"/>
      <c r="G378" s="101"/>
      <c r="H378" s="101"/>
      <c r="I378" s="101"/>
      <c r="J378" s="101"/>
      <c r="K378" s="101"/>
      <c r="L378" s="101"/>
      <c r="M378" s="10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02"/>
      <c r="Z378" s="102"/>
      <c r="AA378" s="102"/>
      <c r="AB378" s="46"/>
    </row>
    <row r="379" spans="1:28" ht="21" customHeight="1" x14ac:dyDescent="0.2">
      <c r="A379" s="6"/>
      <c r="B379" s="11"/>
      <c r="C379" s="11"/>
      <c r="D379" s="11"/>
      <c r="E379" s="101"/>
      <c r="F379" s="101"/>
      <c r="G379" s="101"/>
      <c r="H379" s="101"/>
      <c r="I379" s="101"/>
      <c r="J379" s="101"/>
      <c r="K379" s="101"/>
      <c r="L379" s="101"/>
      <c r="M379" s="10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02"/>
      <c r="Z379" s="102"/>
      <c r="AA379" s="102"/>
      <c r="AB379" s="46"/>
    </row>
    <row r="380" spans="1:28" ht="21" customHeight="1" x14ac:dyDescent="0.2">
      <c r="A380" s="6"/>
      <c r="B380" s="11"/>
      <c r="C380" s="11"/>
      <c r="D380" s="11"/>
      <c r="E380" s="101"/>
      <c r="F380" s="101"/>
      <c r="G380" s="101"/>
      <c r="H380" s="101"/>
      <c r="I380" s="101"/>
      <c r="J380" s="101"/>
      <c r="K380" s="101"/>
      <c r="L380" s="101"/>
      <c r="M380" s="10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02"/>
      <c r="Z380" s="102"/>
      <c r="AA380" s="102"/>
      <c r="AB380" s="46"/>
    </row>
    <row r="381" spans="1:28" ht="21" customHeight="1" x14ac:dyDescent="0.2">
      <c r="A381" s="6"/>
      <c r="B381" s="11"/>
      <c r="C381" s="11"/>
      <c r="D381" s="11"/>
      <c r="E381" s="101"/>
      <c r="F381" s="101"/>
      <c r="G381" s="101"/>
      <c r="H381" s="101"/>
      <c r="I381" s="101"/>
      <c r="J381" s="101"/>
      <c r="K381" s="101"/>
      <c r="L381" s="101"/>
      <c r="M381" s="10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02"/>
      <c r="Z381" s="102"/>
      <c r="AA381" s="102"/>
      <c r="AB381" s="46"/>
    </row>
    <row r="382" spans="1:28" ht="21" customHeight="1" x14ac:dyDescent="0.2">
      <c r="A382" s="6"/>
      <c r="B382" s="11"/>
      <c r="C382" s="11"/>
      <c r="D382" s="11"/>
      <c r="E382" s="101"/>
      <c r="F382" s="101"/>
      <c r="G382" s="101"/>
      <c r="H382" s="101"/>
      <c r="I382" s="101"/>
      <c r="J382" s="101"/>
      <c r="K382" s="101"/>
      <c r="L382" s="101"/>
      <c r="M382" s="10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02"/>
      <c r="Z382" s="102"/>
      <c r="AA382" s="102"/>
      <c r="AB382" s="46"/>
    </row>
    <row r="383" spans="1:28" ht="21" customHeight="1" x14ac:dyDescent="0.2">
      <c r="A383" s="6"/>
      <c r="B383" s="11"/>
      <c r="C383" s="11"/>
      <c r="D383" s="11"/>
      <c r="E383" s="101"/>
      <c r="F383" s="101"/>
      <c r="G383" s="101"/>
      <c r="H383" s="101"/>
      <c r="I383" s="101"/>
      <c r="J383" s="101"/>
      <c r="K383" s="101"/>
      <c r="L383" s="101"/>
      <c r="M383" s="10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02"/>
      <c r="Z383" s="102"/>
      <c r="AA383" s="102"/>
      <c r="AB383" s="46"/>
    </row>
    <row r="384" spans="1:28" ht="21" customHeight="1" x14ac:dyDescent="0.2">
      <c r="A384" s="6"/>
      <c r="B384" s="11"/>
      <c r="C384" s="11"/>
      <c r="D384" s="11"/>
      <c r="E384" s="101"/>
      <c r="F384" s="101"/>
      <c r="G384" s="101"/>
      <c r="H384" s="101"/>
      <c r="I384" s="101"/>
      <c r="J384" s="101"/>
      <c r="K384" s="101"/>
      <c r="L384" s="101"/>
      <c r="M384" s="10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02"/>
      <c r="Z384" s="102"/>
      <c r="AA384" s="102"/>
      <c r="AB384" s="46"/>
    </row>
    <row r="385" spans="1:28" ht="21" customHeight="1" x14ac:dyDescent="0.2">
      <c r="A385" s="6"/>
      <c r="B385" s="11"/>
      <c r="C385" s="11"/>
      <c r="D385" s="11"/>
      <c r="E385" s="101"/>
      <c r="F385" s="101"/>
      <c r="G385" s="101"/>
      <c r="H385" s="101"/>
      <c r="I385" s="101"/>
      <c r="J385" s="101"/>
      <c r="K385" s="101"/>
      <c r="L385" s="101"/>
      <c r="M385" s="10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02"/>
      <c r="Z385" s="102"/>
      <c r="AA385" s="102"/>
      <c r="AB385" s="46"/>
    </row>
    <row r="386" spans="1:28" ht="21" customHeight="1" x14ac:dyDescent="0.2">
      <c r="A386" s="6"/>
      <c r="B386" s="11"/>
      <c r="C386" s="11"/>
      <c r="D386" s="11"/>
      <c r="E386" s="101"/>
      <c r="F386" s="101"/>
      <c r="G386" s="101"/>
      <c r="H386" s="101"/>
      <c r="I386" s="101"/>
      <c r="J386" s="101"/>
      <c r="K386" s="101"/>
      <c r="L386" s="101"/>
      <c r="M386" s="10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02"/>
      <c r="Z386" s="102"/>
      <c r="AA386" s="102"/>
      <c r="AB386" s="46"/>
    </row>
    <row r="387" spans="1:28" ht="21" customHeight="1" x14ac:dyDescent="0.2">
      <c r="A387" s="6"/>
      <c r="B387" s="11"/>
      <c r="C387" s="11"/>
      <c r="D387" s="11"/>
      <c r="E387" s="101"/>
      <c r="F387" s="101"/>
      <c r="G387" s="101"/>
      <c r="H387" s="101"/>
      <c r="I387" s="101"/>
      <c r="J387" s="101"/>
      <c r="K387" s="101"/>
      <c r="L387" s="101"/>
      <c r="M387" s="10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02"/>
      <c r="Z387" s="102"/>
      <c r="AA387" s="102"/>
      <c r="AB387" s="46"/>
    </row>
    <row r="388" spans="1:28" ht="21" customHeight="1" x14ac:dyDescent="0.2">
      <c r="A388" s="6"/>
      <c r="B388" s="11"/>
      <c r="C388" s="11"/>
      <c r="D388" s="11"/>
      <c r="E388" s="101"/>
      <c r="F388" s="101"/>
      <c r="G388" s="101"/>
      <c r="H388" s="101"/>
      <c r="I388" s="101"/>
      <c r="J388" s="101"/>
      <c r="K388" s="101"/>
      <c r="L388" s="101"/>
      <c r="M388" s="10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02"/>
      <c r="Z388" s="102"/>
      <c r="AA388" s="102"/>
      <c r="AB388" s="46"/>
    </row>
    <row r="389" spans="1:28" ht="21" customHeight="1" x14ac:dyDescent="0.2">
      <c r="A389" s="6"/>
      <c r="B389" s="11"/>
      <c r="C389" s="11"/>
      <c r="D389" s="11"/>
      <c r="E389" s="101"/>
      <c r="F389" s="101"/>
      <c r="G389" s="101"/>
      <c r="H389" s="101"/>
      <c r="I389" s="101"/>
      <c r="J389" s="101"/>
      <c r="K389" s="101"/>
      <c r="L389" s="101"/>
      <c r="M389" s="10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02"/>
      <c r="Z389" s="102"/>
      <c r="AA389" s="102"/>
      <c r="AB389" s="46"/>
    </row>
    <row r="390" spans="1:28" ht="21" customHeight="1" x14ac:dyDescent="0.2">
      <c r="A390" s="6"/>
      <c r="B390" s="11"/>
      <c r="C390" s="11"/>
      <c r="D390" s="11"/>
      <c r="E390" s="101"/>
      <c r="F390" s="101"/>
      <c r="G390" s="101"/>
      <c r="H390" s="101"/>
      <c r="I390" s="101"/>
      <c r="J390" s="101"/>
      <c r="K390" s="101"/>
      <c r="L390" s="101"/>
      <c r="M390" s="10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02"/>
      <c r="Z390" s="102"/>
      <c r="AA390" s="102"/>
      <c r="AB390" s="46"/>
    </row>
    <row r="391" spans="1:28" ht="21" customHeight="1" x14ac:dyDescent="0.2">
      <c r="A391" s="6"/>
      <c r="B391" s="11"/>
      <c r="C391" s="11"/>
      <c r="D391" s="11"/>
      <c r="E391" s="101"/>
      <c r="F391" s="101"/>
      <c r="G391" s="101"/>
      <c r="H391" s="101"/>
      <c r="I391" s="101"/>
      <c r="J391" s="101"/>
      <c r="K391" s="101"/>
      <c r="L391" s="101"/>
      <c r="M391" s="10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02"/>
      <c r="Z391" s="102"/>
      <c r="AA391" s="102"/>
      <c r="AB391" s="46"/>
    </row>
    <row r="392" spans="1:28" ht="21" customHeight="1" x14ac:dyDescent="0.2">
      <c r="A392" s="6"/>
      <c r="B392" s="11"/>
      <c r="C392" s="11"/>
      <c r="D392" s="11"/>
      <c r="E392" s="101"/>
      <c r="F392" s="101"/>
      <c r="G392" s="101"/>
      <c r="H392" s="101"/>
      <c r="I392" s="101"/>
      <c r="J392" s="101"/>
      <c r="K392" s="101"/>
      <c r="L392" s="101"/>
      <c r="M392" s="10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02"/>
      <c r="Z392" s="102"/>
      <c r="AA392" s="102"/>
      <c r="AB392" s="46"/>
    </row>
    <row r="393" spans="1:28" ht="21" customHeight="1" x14ac:dyDescent="0.2">
      <c r="A393" s="6"/>
      <c r="B393" s="11"/>
      <c r="C393" s="11"/>
      <c r="D393" s="11"/>
      <c r="E393" s="101"/>
      <c r="F393" s="101"/>
      <c r="G393" s="101"/>
      <c r="H393" s="101"/>
      <c r="I393" s="101"/>
      <c r="J393" s="101"/>
      <c r="K393" s="101"/>
      <c r="L393" s="101"/>
      <c r="M393" s="10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02"/>
      <c r="Z393" s="102"/>
      <c r="AA393" s="102"/>
      <c r="AB393" s="46"/>
    </row>
    <row r="394" spans="1:28" ht="21" customHeight="1" x14ac:dyDescent="0.2">
      <c r="A394" s="6"/>
      <c r="B394" s="11"/>
      <c r="C394" s="11"/>
      <c r="D394" s="11"/>
      <c r="E394" s="101"/>
      <c r="F394" s="101"/>
      <c r="G394" s="101"/>
      <c r="H394" s="101"/>
      <c r="I394" s="101"/>
      <c r="J394" s="101"/>
      <c r="K394" s="101"/>
      <c r="L394" s="101"/>
      <c r="M394" s="10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02"/>
      <c r="Z394" s="102"/>
      <c r="AA394" s="102"/>
      <c r="AB394" s="46"/>
    </row>
    <row r="395" spans="1:28" ht="21" customHeight="1" x14ac:dyDescent="0.2">
      <c r="A395" s="6"/>
      <c r="B395" s="11"/>
      <c r="C395" s="11"/>
      <c r="D395" s="11"/>
      <c r="E395" s="101"/>
      <c r="F395" s="101"/>
      <c r="G395" s="101"/>
      <c r="H395" s="101"/>
      <c r="I395" s="101"/>
      <c r="J395" s="101"/>
      <c r="K395" s="101"/>
      <c r="L395" s="101"/>
      <c r="M395" s="10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02"/>
      <c r="Z395" s="102"/>
      <c r="AA395" s="102"/>
      <c r="AB395" s="46"/>
    </row>
    <row r="396" spans="1:28" ht="21" customHeight="1" x14ac:dyDescent="0.2">
      <c r="A396" s="6"/>
      <c r="B396" s="11"/>
      <c r="C396" s="11"/>
      <c r="D396" s="11"/>
      <c r="E396" s="101"/>
      <c r="F396" s="101"/>
      <c r="G396" s="101"/>
      <c r="H396" s="101"/>
      <c r="I396" s="101"/>
      <c r="J396" s="101"/>
      <c r="K396" s="101"/>
      <c r="L396" s="101"/>
      <c r="M396" s="10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02"/>
      <c r="Z396" s="102"/>
      <c r="AA396" s="102"/>
      <c r="AB396" s="46"/>
    </row>
    <row r="397" spans="1:28" ht="21" customHeight="1" x14ac:dyDescent="0.2">
      <c r="A397" s="6"/>
      <c r="B397" s="11"/>
      <c r="C397" s="11"/>
      <c r="D397" s="11"/>
      <c r="E397" s="101"/>
      <c r="F397" s="101"/>
      <c r="G397" s="101"/>
      <c r="H397" s="101"/>
      <c r="I397" s="101"/>
      <c r="J397" s="101"/>
      <c r="K397" s="101"/>
      <c r="L397" s="101"/>
      <c r="M397" s="10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02"/>
      <c r="Z397" s="102"/>
      <c r="AA397" s="102"/>
      <c r="AB397" s="46"/>
    </row>
    <row r="398" spans="1:28" ht="21" customHeight="1" x14ac:dyDescent="0.2">
      <c r="A398" s="6"/>
      <c r="B398" s="11"/>
      <c r="C398" s="11"/>
      <c r="D398" s="11"/>
      <c r="E398" s="101"/>
      <c r="F398" s="101"/>
      <c r="G398" s="101"/>
      <c r="H398" s="101"/>
      <c r="I398" s="101"/>
      <c r="J398" s="101"/>
      <c r="K398" s="101"/>
      <c r="L398" s="101"/>
      <c r="M398" s="10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02"/>
      <c r="Z398" s="102"/>
      <c r="AA398" s="102"/>
      <c r="AB398" s="46"/>
    </row>
    <row r="399" spans="1:28" ht="21" customHeight="1" x14ac:dyDescent="0.2">
      <c r="A399" s="6"/>
      <c r="B399" s="11"/>
      <c r="C399" s="11"/>
      <c r="D399" s="11"/>
      <c r="E399" s="101"/>
      <c r="F399" s="101"/>
      <c r="G399" s="101"/>
      <c r="H399" s="101"/>
      <c r="I399" s="101"/>
      <c r="J399" s="101"/>
      <c r="K399" s="101"/>
      <c r="L399" s="101"/>
      <c r="M399" s="10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02"/>
      <c r="Z399" s="102"/>
      <c r="AA399" s="102"/>
      <c r="AB399" s="46"/>
    </row>
    <row r="400" spans="1:28" ht="21" customHeight="1" x14ac:dyDescent="0.2">
      <c r="A400" s="6"/>
      <c r="B400" s="11"/>
      <c r="C400" s="11"/>
      <c r="D400" s="11"/>
      <c r="E400" s="101"/>
      <c r="F400" s="101"/>
      <c r="G400" s="101"/>
      <c r="H400" s="101"/>
      <c r="I400" s="101"/>
      <c r="J400" s="101"/>
      <c r="K400" s="101"/>
      <c r="L400" s="101"/>
      <c r="M400" s="10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02"/>
      <c r="Z400" s="102"/>
      <c r="AA400" s="102"/>
      <c r="AB400" s="46"/>
    </row>
    <row r="401" spans="1:28" ht="21" customHeight="1" x14ac:dyDescent="0.2">
      <c r="A401" s="6"/>
      <c r="B401" s="11"/>
      <c r="C401" s="11"/>
      <c r="D401" s="11"/>
      <c r="E401" s="101"/>
      <c r="F401" s="101"/>
      <c r="G401" s="101"/>
      <c r="H401" s="101"/>
      <c r="I401" s="101"/>
      <c r="J401" s="101"/>
      <c r="K401" s="101"/>
      <c r="L401" s="101"/>
      <c r="M401" s="10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02"/>
      <c r="Z401" s="102"/>
      <c r="AA401" s="102"/>
      <c r="AB401" s="46"/>
    </row>
    <row r="402" spans="1:28" ht="21" customHeight="1" x14ac:dyDescent="0.2">
      <c r="A402" s="6"/>
      <c r="B402" s="11"/>
      <c r="C402" s="11"/>
      <c r="D402" s="11"/>
      <c r="E402" s="101"/>
      <c r="F402" s="101"/>
      <c r="G402" s="101"/>
      <c r="H402" s="101"/>
      <c r="I402" s="101"/>
      <c r="J402" s="101"/>
      <c r="K402" s="101"/>
      <c r="L402" s="101"/>
      <c r="M402" s="10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02"/>
      <c r="Z402" s="102"/>
      <c r="AA402" s="102"/>
      <c r="AB402" s="46"/>
    </row>
    <row r="403" spans="1:28" ht="21" customHeight="1" x14ac:dyDescent="0.2">
      <c r="A403" s="6"/>
      <c r="B403" s="11"/>
      <c r="C403" s="11"/>
      <c r="D403" s="11"/>
      <c r="E403" s="101"/>
      <c r="F403" s="101"/>
      <c r="G403" s="101"/>
      <c r="H403" s="101"/>
      <c r="I403" s="101"/>
      <c r="J403" s="101"/>
      <c r="K403" s="101"/>
      <c r="L403" s="101"/>
      <c r="M403" s="10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02"/>
      <c r="Z403" s="102"/>
      <c r="AA403" s="102"/>
      <c r="AB403" s="46"/>
    </row>
    <row r="404" spans="1:28" ht="21" customHeight="1" x14ac:dyDescent="0.2">
      <c r="A404" s="6"/>
      <c r="B404" s="11"/>
      <c r="C404" s="11"/>
      <c r="D404" s="11"/>
      <c r="E404" s="101"/>
      <c r="F404" s="101"/>
      <c r="G404" s="101"/>
      <c r="H404" s="101"/>
      <c r="I404" s="101"/>
      <c r="J404" s="101"/>
      <c r="K404" s="101"/>
      <c r="L404" s="101"/>
      <c r="M404" s="10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02"/>
      <c r="Z404" s="102"/>
      <c r="AA404" s="102"/>
      <c r="AB404" s="46"/>
    </row>
    <row r="405" spans="1:28" ht="21" customHeight="1" x14ac:dyDescent="0.2">
      <c r="A405" s="6"/>
      <c r="B405" s="11"/>
      <c r="C405" s="11"/>
      <c r="D405" s="11"/>
      <c r="E405" s="101"/>
      <c r="F405" s="101"/>
      <c r="G405" s="101"/>
      <c r="H405" s="101"/>
      <c r="I405" s="101"/>
      <c r="J405" s="101"/>
      <c r="K405" s="101"/>
      <c r="L405" s="101"/>
      <c r="M405" s="10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02"/>
      <c r="Z405" s="102"/>
      <c r="AA405" s="102"/>
      <c r="AB405" s="46"/>
    </row>
    <row r="406" spans="1:28" ht="21" customHeight="1" x14ac:dyDescent="0.2">
      <c r="A406" s="6"/>
      <c r="B406" s="11"/>
      <c r="C406" s="11"/>
      <c r="D406" s="11"/>
      <c r="E406" s="101"/>
      <c r="F406" s="101"/>
      <c r="G406" s="101"/>
      <c r="H406" s="101"/>
      <c r="I406" s="101"/>
      <c r="J406" s="101"/>
      <c r="K406" s="101"/>
      <c r="L406" s="101"/>
      <c r="M406" s="10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02"/>
      <c r="Z406" s="102"/>
      <c r="AA406" s="102"/>
      <c r="AB406" s="46"/>
    </row>
    <row r="407" spans="1:28" ht="21" customHeight="1" x14ac:dyDescent="0.2">
      <c r="A407" s="6"/>
      <c r="B407" s="11"/>
      <c r="C407" s="11"/>
      <c r="D407" s="11"/>
      <c r="E407" s="101"/>
      <c r="F407" s="101"/>
      <c r="G407" s="101"/>
      <c r="H407" s="101"/>
      <c r="I407" s="101"/>
      <c r="J407" s="101"/>
      <c r="K407" s="101"/>
      <c r="L407" s="101"/>
      <c r="M407" s="10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02"/>
      <c r="Z407" s="102"/>
      <c r="AA407" s="102"/>
      <c r="AB407" s="46"/>
    </row>
    <row r="408" spans="1:28" ht="21" customHeight="1" x14ac:dyDescent="0.2">
      <c r="A408" s="6"/>
      <c r="B408" s="11"/>
      <c r="C408" s="11"/>
      <c r="D408" s="11"/>
      <c r="E408" s="101"/>
      <c r="F408" s="101"/>
      <c r="G408" s="101"/>
      <c r="H408" s="101"/>
      <c r="I408" s="101"/>
      <c r="J408" s="101"/>
      <c r="K408" s="101"/>
      <c r="L408" s="101"/>
      <c r="M408" s="10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02"/>
      <c r="Z408" s="102"/>
      <c r="AA408" s="102"/>
      <c r="AB408" s="46"/>
    </row>
    <row r="409" spans="1:28" ht="21" customHeight="1" x14ac:dyDescent="0.2">
      <c r="A409" s="6"/>
      <c r="B409" s="11"/>
      <c r="C409" s="11"/>
      <c r="D409" s="11"/>
      <c r="E409" s="101"/>
      <c r="F409" s="101"/>
      <c r="G409" s="101"/>
      <c r="H409" s="101"/>
      <c r="I409" s="101"/>
      <c r="J409" s="101"/>
      <c r="K409" s="101"/>
      <c r="L409" s="101"/>
      <c r="M409" s="10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02"/>
      <c r="Z409" s="102"/>
      <c r="AA409" s="102"/>
      <c r="AB409" s="46"/>
    </row>
    <row r="410" spans="1:28" ht="21" customHeight="1" x14ac:dyDescent="0.2">
      <c r="A410" s="6"/>
      <c r="B410" s="11"/>
      <c r="C410" s="11"/>
      <c r="D410" s="11"/>
      <c r="E410" s="101"/>
      <c r="F410" s="101"/>
      <c r="G410" s="101"/>
      <c r="H410" s="101"/>
      <c r="I410" s="101"/>
      <c r="J410" s="101"/>
      <c r="K410" s="101"/>
      <c r="L410" s="101"/>
      <c r="M410" s="10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02"/>
      <c r="Z410" s="102"/>
      <c r="AA410" s="102"/>
      <c r="AB410" s="46"/>
    </row>
    <row r="411" spans="1:28" ht="21" customHeight="1" x14ac:dyDescent="0.2">
      <c r="A411" s="6"/>
      <c r="B411" s="11"/>
      <c r="C411" s="11"/>
      <c r="D411" s="11"/>
      <c r="E411" s="101"/>
      <c r="F411" s="101"/>
      <c r="G411" s="101"/>
      <c r="H411" s="101"/>
      <c r="I411" s="101"/>
      <c r="J411" s="101"/>
      <c r="K411" s="101"/>
      <c r="L411" s="101"/>
      <c r="M411" s="10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02"/>
      <c r="Z411" s="102"/>
      <c r="AA411" s="102"/>
      <c r="AB411" s="46"/>
    </row>
    <row r="412" spans="1:28" ht="21" customHeight="1" x14ac:dyDescent="0.2">
      <c r="A412" s="6"/>
      <c r="B412" s="11"/>
      <c r="C412" s="11"/>
      <c r="D412" s="11"/>
      <c r="E412" s="101"/>
      <c r="F412" s="101"/>
      <c r="G412" s="101"/>
      <c r="H412" s="101"/>
      <c r="I412" s="101"/>
      <c r="J412" s="101"/>
      <c r="K412" s="101"/>
      <c r="L412" s="101"/>
      <c r="M412" s="10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02"/>
      <c r="Z412" s="102"/>
      <c r="AA412" s="102"/>
      <c r="AB412" s="46"/>
    </row>
    <row r="413" spans="1:28" ht="21" customHeight="1" x14ac:dyDescent="0.2">
      <c r="A413" s="6"/>
      <c r="B413" s="11"/>
      <c r="C413" s="11"/>
      <c r="D413" s="11"/>
      <c r="E413" s="101"/>
      <c r="F413" s="101"/>
      <c r="G413" s="101"/>
      <c r="H413" s="101"/>
      <c r="I413" s="101"/>
      <c r="J413" s="101"/>
      <c r="K413" s="101"/>
      <c r="L413" s="101"/>
      <c r="M413" s="10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02"/>
      <c r="Z413" s="102"/>
      <c r="AA413" s="102"/>
      <c r="AB413" s="46"/>
    </row>
    <row r="414" spans="1:28" ht="21" customHeight="1" x14ac:dyDescent="0.2">
      <c r="A414" s="6"/>
      <c r="B414" s="11"/>
      <c r="C414" s="11"/>
      <c r="D414" s="11"/>
      <c r="E414" s="101"/>
      <c r="F414" s="101"/>
      <c r="G414" s="101"/>
      <c r="H414" s="101"/>
      <c r="I414" s="101"/>
      <c r="J414" s="101"/>
      <c r="K414" s="101"/>
      <c r="L414" s="101"/>
      <c r="M414" s="10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02"/>
      <c r="Z414" s="102"/>
      <c r="AA414" s="102"/>
      <c r="AB414" s="46"/>
    </row>
    <row r="415" spans="1:28" ht="21" customHeight="1" x14ac:dyDescent="0.2">
      <c r="A415" s="6"/>
      <c r="B415" s="11"/>
      <c r="C415" s="11"/>
      <c r="D415" s="11"/>
      <c r="E415" s="101"/>
      <c r="F415" s="101"/>
      <c r="G415" s="101"/>
      <c r="H415" s="101"/>
      <c r="I415" s="101"/>
      <c r="J415" s="101"/>
      <c r="K415" s="101"/>
      <c r="L415" s="101"/>
      <c r="M415" s="10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02"/>
      <c r="Z415" s="102"/>
      <c r="AA415" s="102"/>
      <c r="AB415" s="46"/>
    </row>
    <row r="416" spans="1:28" ht="21" customHeight="1" x14ac:dyDescent="0.2">
      <c r="A416" s="6"/>
      <c r="B416" s="11"/>
      <c r="C416" s="11"/>
      <c r="D416" s="11"/>
      <c r="E416" s="101"/>
      <c r="F416" s="101"/>
      <c r="G416" s="101"/>
      <c r="H416" s="101"/>
      <c r="I416" s="101"/>
      <c r="J416" s="101"/>
      <c r="K416" s="101"/>
      <c r="L416" s="101"/>
      <c r="M416" s="10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02"/>
      <c r="Z416" s="102"/>
      <c r="AA416" s="102"/>
      <c r="AB416" s="46"/>
    </row>
    <row r="417" spans="1:28" ht="21" customHeight="1" x14ac:dyDescent="0.2">
      <c r="A417" s="6"/>
      <c r="B417" s="11"/>
      <c r="C417" s="11"/>
      <c r="D417" s="11"/>
      <c r="E417" s="101"/>
      <c r="F417" s="101"/>
      <c r="G417" s="101"/>
      <c r="H417" s="101"/>
      <c r="I417" s="101"/>
      <c r="J417" s="101"/>
      <c r="K417" s="101"/>
      <c r="L417" s="101"/>
      <c r="M417" s="10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02"/>
      <c r="Z417" s="102"/>
      <c r="AA417" s="102"/>
      <c r="AB417" s="46"/>
    </row>
    <row r="418" spans="1:28" ht="21" customHeight="1" x14ac:dyDescent="0.2">
      <c r="A418" s="6"/>
      <c r="B418" s="11"/>
      <c r="C418" s="11"/>
      <c r="D418" s="11"/>
      <c r="E418" s="101"/>
      <c r="F418" s="101"/>
      <c r="G418" s="101"/>
      <c r="H418" s="101"/>
      <c r="I418" s="101"/>
      <c r="J418" s="101"/>
      <c r="K418" s="101"/>
      <c r="L418" s="101"/>
      <c r="M418" s="10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02"/>
      <c r="Z418" s="102"/>
      <c r="AA418" s="102"/>
      <c r="AB418" s="46"/>
    </row>
    <row r="419" spans="1:28" ht="21" customHeight="1" x14ac:dyDescent="0.2">
      <c r="A419" s="6"/>
      <c r="B419" s="11"/>
      <c r="C419" s="11"/>
      <c r="D419" s="11"/>
      <c r="E419" s="101"/>
      <c r="F419" s="101"/>
      <c r="G419" s="101"/>
      <c r="H419" s="101"/>
      <c r="I419" s="101"/>
      <c r="J419" s="101"/>
      <c r="K419" s="101"/>
      <c r="L419" s="101"/>
      <c r="M419" s="10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02"/>
      <c r="Z419" s="102"/>
      <c r="AA419" s="102"/>
      <c r="AB419" s="46"/>
    </row>
    <row r="420" spans="1:28" ht="21" customHeight="1" x14ac:dyDescent="0.2">
      <c r="A420" s="6"/>
      <c r="B420" s="11"/>
      <c r="C420" s="11"/>
      <c r="D420" s="11"/>
      <c r="E420" s="101"/>
      <c r="F420" s="101"/>
      <c r="G420" s="101"/>
      <c r="H420" s="101"/>
      <c r="I420" s="101"/>
      <c r="J420" s="101"/>
      <c r="K420" s="101"/>
      <c r="L420" s="101"/>
      <c r="M420" s="10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02"/>
      <c r="Z420" s="102"/>
      <c r="AA420" s="102"/>
      <c r="AB420" s="46"/>
    </row>
    <row r="421" spans="1:28" ht="21" customHeight="1" x14ac:dyDescent="0.2">
      <c r="A421" s="6"/>
      <c r="B421" s="11"/>
      <c r="C421" s="11"/>
      <c r="D421" s="11"/>
      <c r="E421" s="101"/>
      <c r="F421" s="101"/>
      <c r="G421" s="101"/>
      <c r="H421" s="101"/>
      <c r="I421" s="101"/>
      <c r="J421" s="101"/>
      <c r="K421" s="101"/>
      <c r="L421" s="101"/>
      <c r="M421" s="10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02"/>
      <c r="Z421" s="102"/>
      <c r="AA421" s="102"/>
      <c r="AB421" s="46"/>
    </row>
    <row r="422" spans="1:28" ht="21" customHeight="1" x14ac:dyDescent="0.2">
      <c r="A422" s="6"/>
      <c r="B422" s="11"/>
      <c r="C422" s="11"/>
      <c r="D422" s="11"/>
      <c r="E422" s="101"/>
      <c r="F422" s="101"/>
      <c r="G422" s="101"/>
      <c r="H422" s="101"/>
      <c r="I422" s="101"/>
      <c r="J422" s="101"/>
      <c r="K422" s="101"/>
      <c r="L422" s="101"/>
      <c r="M422" s="10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02"/>
      <c r="Z422" s="102"/>
      <c r="AA422" s="102"/>
      <c r="AB422" s="46"/>
    </row>
    <row r="423" spans="1:28" ht="21" customHeight="1" x14ac:dyDescent="0.2">
      <c r="A423" s="6"/>
      <c r="B423" s="11"/>
      <c r="C423" s="11"/>
      <c r="D423" s="11"/>
      <c r="E423" s="101"/>
      <c r="F423" s="101"/>
      <c r="G423" s="101"/>
      <c r="H423" s="101"/>
      <c r="I423" s="101"/>
      <c r="J423" s="101"/>
      <c r="K423" s="101"/>
      <c r="L423" s="101"/>
      <c r="M423" s="10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02"/>
      <c r="Z423" s="102"/>
      <c r="AA423" s="102"/>
      <c r="AB423" s="46"/>
    </row>
    <row r="424" spans="1:28" ht="21" customHeight="1" x14ac:dyDescent="0.2">
      <c r="A424" s="6"/>
      <c r="B424" s="11"/>
      <c r="C424" s="11"/>
      <c r="D424" s="11"/>
      <c r="E424" s="101"/>
      <c r="F424" s="101"/>
      <c r="G424" s="101"/>
      <c r="H424" s="101"/>
      <c r="I424" s="101"/>
      <c r="J424" s="101"/>
      <c r="K424" s="101"/>
      <c r="L424" s="101"/>
      <c r="M424" s="10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02"/>
      <c r="Z424" s="102"/>
      <c r="AA424" s="102"/>
      <c r="AB424" s="46"/>
    </row>
    <row r="425" spans="1:28" ht="21" customHeight="1" x14ac:dyDescent="0.2">
      <c r="A425" s="6"/>
      <c r="B425" s="11"/>
      <c r="C425" s="11"/>
      <c r="D425" s="11"/>
      <c r="E425" s="101"/>
      <c r="F425" s="101"/>
      <c r="G425" s="101"/>
      <c r="H425" s="101"/>
      <c r="I425" s="101"/>
      <c r="J425" s="101"/>
      <c r="K425" s="101"/>
      <c r="L425" s="101"/>
      <c r="M425" s="10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02"/>
      <c r="Z425" s="102"/>
      <c r="AA425" s="102"/>
      <c r="AB425" s="46"/>
    </row>
    <row r="426" spans="1:28" ht="21" customHeight="1" x14ac:dyDescent="0.2">
      <c r="A426" s="6"/>
      <c r="B426" s="11"/>
      <c r="C426" s="11"/>
      <c r="D426" s="11"/>
      <c r="E426" s="101"/>
      <c r="F426" s="101"/>
      <c r="G426" s="101"/>
      <c r="H426" s="101"/>
      <c r="I426" s="101"/>
      <c r="J426" s="101"/>
      <c r="K426" s="101"/>
      <c r="L426" s="101"/>
      <c r="M426" s="10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02"/>
      <c r="Z426" s="102"/>
      <c r="AA426" s="102"/>
      <c r="AB426" s="46"/>
    </row>
    <row r="427" spans="1:28" ht="21" customHeight="1" x14ac:dyDescent="0.2">
      <c r="A427" s="6"/>
      <c r="B427" s="11"/>
      <c r="C427" s="11"/>
      <c r="D427" s="11"/>
      <c r="E427" s="101"/>
      <c r="F427" s="101"/>
      <c r="G427" s="101"/>
      <c r="H427" s="101"/>
      <c r="I427" s="101"/>
      <c r="J427" s="101"/>
      <c r="K427" s="101"/>
      <c r="L427" s="101"/>
      <c r="M427" s="10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02"/>
      <c r="Z427" s="102"/>
      <c r="AA427" s="102"/>
      <c r="AB427" s="46"/>
    </row>
    <row r="428" spans="1:28" ht="21" customHeight="1" x14ac:dyDescent="0.2">
      <c r="A428" s="6"/>
      <c r="B428" s="11"/>
      <c r="C428" s="11"/>
      <c r="D428" s="11"/>
      <c r="E428" s="101"/>
      <c r="F428" s="101"/>
      <c r="G428" s="101"/>
      <c r="H428" s="101"/>
      <c r="I428" s="101"/>
      <c r="J428" s="101"/>
      <c r="K428" s="101"/>
      <c r="L428" s="101"/>
      <c r="M428" s="10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02"/>
      <c r="Z428" s="102"/>
      <c r="AA428" s="102"/>
      <c r="AB428" s="46"/>
    </row>
    <row r="429" spans="1:28" ht="21" customHeight="1" x14ac:dyDescent="0.2">
      <c r="A429" s="6"/>
      <c r="B429" s="11"/>
      <c r="C429" s="11"/>
      <c r="D429" s="11"/>
      <c r="E429" s="101"/>
      <c r="F429" s="101"/>
      <c r="G429" s="101"/>
      <c r="H429" s="101"/>
      <c r="I429" s="101"/>
      <c r="J429" s="101"/>
      <c r="K429" s="101"/>
      <c r="L429" s="101"/>
      <c r="M429" s="10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02"/>
      <c r="Z429" s="102"/>
      <c r="AA429" s="102"/>
      <c r="AB429" s="46"/>
    </row>
    <row r="430" spans="1:28" ht="21" customHeight="1" x14ac:dyDescent="0.2">
      <c r="A430" s="6"/>
      <c r="B430" s="11"/>
      <c r="C430" s="11"/>
      <c r="D430" s="11"/>
      <c r="E430" s="101"/>
      <c r="F430" s="101"/>
      <c r="G430" s="101"/>
      <c r="H430" s="101"/>
      <c r="I430" s="101"/>
      <c r="J430" s="101"/>
      <c r="K430" s="101"/>
      <c r="L430" s="101"/>
      <c r="M430" s="10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02"/>
      <c r="Z430" s="102"/>
      <c r="AA430" s="102"/>
      <c r="AB430" s="46"/>
    </row>
    <row r="431" spans="1:28" ht="21" customHeight="1" x14ac:dyDescent="0.2">
      <c r="A431" s="6"/>
      <c r="B431" s="11"/>
      <c r="C431" s="11"/>
      <c r="D431" s="11"/>
      <c r="E431" s="101"/>
      <c r="F431" s="101"/>
      <c r="G431" s="101"/>
      <c r="H431" s="101"/>
      <c r="I431" s="101"/>
      <c r="J431" s="101"/>
      <c r="K431" s="101"/>
      <c r="L431" s="101"/>
      <c r="M431" s="10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02"/>
      <c r="Z431" s="102"/>
      <c r="AA431" s="102"/>
      <c r="AB431" s="46"/>
    </row>
    <row r="432" spans="1:28" ht="21" customHeight="1" x14ac:dyDescent="0.2">
      <c r="A432" s="6"/>
      <c r="B432" s="11"/>
      <c r="C432" s="11"/>
      <c r="D432" s="11"/>
      <c r="E432" s="101"/>
      <c r="F432" s="101"/>
      <c r="G432" s="101"/>
      <c r="H432" s="101"/>
      <c r="I432" s="101"/>
      <c r="J432" s="101"/>
      <c r="K432" s="101"/>
      <c r="L432" s="101"/>
      <c r="M432" s="10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02"/>
      <c r="Z432" s="102"/>
      <c r="AA432" s="102"/>
      <c r="AB432" s="46"/>
    </row>
    <row r="433" spans="1:28" ht="21" customHeight="1" x14ac:dyDescent="0.2">
      <c r="A433" s="6"/>
      <c r="B433" s="11"/>
      <c r="C433" s="11"/>
      <c r="D433" s="11"/>
      <c r="E433" s="101"/>
      <c r="F433" s="101"/>
      <c r="G433" s="101"/>
      <c r="H433" s="101"/>
      <c r="I433" s="101"/>
      <c r="J433" s="101"/>
      <c r="K433" s="101"/>
      <c r="L433" s="101"/>
      <c r="M433" s="10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02"/>
      <c r="Z433" s="102"/>
      <c r="AA433" s="102"/>
      <c r="AB433" s="46"/>
    </row>
    <row r="434" spans="1:28" ht="21" customHeight="1" x14ac:dyDescent="0.2">
      <c r="A434" s="6"/>
      <c r="B434" s="11"/>
      <c r="C434" s="11"/>
      <c r="D434" s="11"/>
      <c r="E434" s="101"/>
      <c r="F434" s="101"/>
      <c r="G434" s="101"/>
      <c r="H434" s="101"/>
      <c r="I434" s="101"/>
      <c r="J434" s="101"/>
      <c r="K434" s="101"/>
      <c r="L434" s="101"/>
      <c r="M434" s="10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02"/>
      <c r="Z434" s="102"/>
      <c r="AA434" s="102"/>
      <c r="AB434" s="46"/>
    </row>
    <row r="435" spans="1:28" ht="21" customHeight="1" x14ac:dyDescent="0.2">
      <c r="A435" s="6"/>
      <c r="B435" s="11"/>
      <c r="C435" s="11"/>
      <c r="D435" s="11"/>
      <c r="E435" s="101"/>
      <c r="F435" s="101"/>
      <c r="G435" s="101"/>
      <c r="H435" s="101"/>
      <c r="I435" s="101"/>
      <c r="J435" s="101"/>
      <c r="K435" s="101"/>
      <c r="L435" s="101"/>
      <c r="M435" s="10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02"/>
      <c r="Z435" s="102"/>
      <c r="AA435" s="102"/>
      <c r="AB435" s="46"/>
    </row>
    <row r="436" spans="1:28" ht="21" customHeight="1" x14ac:dyDescent="0.2">
      <c r="A436" s="6"/>
      <c r="B436" s="11"/>
      <c r="C436" s="11"/>
      <c r="D436" s="11"/>
      <c r="E436" s="101"/>
      <c r="F436" s="101"/>
      <c r="G436" s="101"/>
      <c r="H436" s="101"/>
      <c r="I436" s="101"/>
      <c r="J436" s="101"/>
      <c r="K436" s="101"/>
      <c r="L436" s="101"/>
      <c r="M436" s="10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02"/>
      <c r="Z436" s="102"/>
      <c r="AA436" s="102"/>
      <c r="AB436" s="46"/>
    </row>
    <row r="437" spans="1:28" ht="21" customHeight="1" x14ac:dyDescent="0.2">
      <c r="A437" s="6"/>
      <c r="B437" s="11"/>
      <c r="C437" s="11"/>
      <c r="D437" s="11"/>
      <c r="E437" s="101"/>
      <c r="F437" s="101"/>
      <c r="G437" s="101"/>
      <c r="H437" s="101"/>
      <c r="I437" s="101"/>
      <c r="J437" s="101"/>
      <c r="K437" s="101"/>
      <c r="L437" s="101"/>
      <c r="M437" s="10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02"/>
      <c r="Z437" s="102"/>
      <c r="AA437" s="102"/>
      <c r="AB437" s="46"/>
    </row>
    <row r="438" spans="1:28" ht="21" customHeight="1" x14ac:dyDescent="0.2">
      <c r="A438" s="6"/>
      <c r="B438" s="11"/>
      <c r="C438" s="11"/>
      <c r="D438" s="11"/>
      <c r="E438" s="101"/>
      <c r="F438" s="101"/>
      <c r="G438" s="101"/>
      <c r="H438" s="101"/>
      <c r="I438" s="101"/>
      <c r="J438" s="101"/>
      <c r="K438" s="101"/>
      <c r="L438" s="101"/>
      <c r="M438" s="10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02"/>
      <c r="Z438" s="102"/>
      <c r="AA438" s="102"/>
      <c r="AB438" s="46"/>
    </row>
    <row r="439" spans="1:28" ht="21" customHeight="1" x14ac:dyDescent="0.2">
      <c r="A439" s="6"/>
      <c r="B439" s="11"/>
      <c r="C439" s="11"/>
      <c r="D439" s="11"/>
      <c r="E439" s="101"/>
      <c r="F439" s="101"/>
      <c r="G439" s="101"/>
      <c r="H439" s="101"/>
      <c r="I439" s="101"/>
      <c r="J439" s="101"/>
      <c r="K439" s="101"/>
      <c r="L439" s="101"/>
      <c r="M439" s="10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02"/>
      <c r="Z439" s="102"/>
      <c r="AA439" s="102"/>
      <c r="AB439" s="46"/>
    </row>
    <row r="440" spans="1:28" ht="21" customHeight="1" x14ac:dyDescent="0.2">
      <c r="A440" s="6"/>
      <c r="B440" s="11"/>
      <c r="C440" s="11"/>
      <c r="D440" s="11"/>
      <c r="E440" s="101"/>
      <c r="F440" s="101"/>
      <c r="G440" s="101"/>
      <c r="H440" s="101"/>
      <c r="I440" s="101"/>
      <c r="J440" s="101"/>
      <c r="K440" s="101"/>
      <c r="L440" s="101"/>
      <c r="M440" s="10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02"/>
      <c r="Z440" s="102"/>
      <c r="AA440" s="102"/>
      <c r="AB440" s="46"/>
    </row>
    <row r="441" spans="1:28" ht="21" customHeight="1" x14ac:dyDescent="0.2">
      <c r="A441" s="6"/>
      <c r="B441" s="11"/>
      <c r="C441" s="11"/>
      <c r="D441" s="11"/>
      <c r="E441" s="101"/>
      <c r="F441" s="101"/>
      <c r="G441" s="101"/>
      <c r="H441" s="101"/>
      <c r="I441" s="101"/>
      <c r="J441" s="101"/>
      <c r="K441" s="101"/>
      <c r="L441" s="101"/>
      <c r="M441" s="10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02"/>
      <c r="Z441" s="102"/>
      <c r="AA441" s="102"/>
      <c r="AB441" s="46"/>
    </row>
    <row r="442" spans="1:28" ht="21" customHeight="1" x14ac:dyDescent="0.2">
      <c r="A442" s="6"/>
      <c r="B442" s="11"/>
      <c r="C442" s="11"/>
      <c r="D442" s="11"/>
      <c r="E442" s="101"/>
      <c r="F442" s="101"/>
      <c r="G442" s="101"/>
      <c r="H442" s="101"/>
      <c r="I442" s="101"/>
      <c r="J442" s="101"/>
      <c r="K442" s="101"/>
      <c r="L442" s="101"/>
      <c r="M442" s="10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02"/>
      <c r="Z442" s="102"/>
      <c r="AA442" s="102"/>
      <c r="AB442" s="46"/>
    </row>
    <row r="443" spans="1:28" ht="21" customHeight="1" x14ac:dyDescent="0.2">
      <c r="A443" s="6"/>
      <c r="B443" s="11"/>
      <c r="C443" s="11"/>
      <c r="D443" s="11"/>
      <c r="E443" s="101"/>
      <c r="F443" s="101"/>
      <c r="G443" s="101"/>
      <c r="H443" s="101"/>
      <c r="I443" s="101"/>
      <c r="J443" s="101"/>
      <c r="K443" s="101"/>
      <c r="L443" s="101"/>
      <c r="M443" s="10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02"/>
      <c r="Z443" s="102"/>
      <c r="AA443" s="102"/>
      <c r="AB443" s="46"/>
    </row>
    <row r="444" spans="1:28" ht="21" customHeight="1" x14ac:dyDescent="0.2">
      <c r="A444" s="6"/>
      <c r="B444" s="11"/>
      <c r="C444" s="11"/>
      <c r="D444" s="11"/>
      <c r="E444" s="101"/>
      <c r="F444" s="101"/>
      <c r="G444" s="101"/>
      <c r="H444" s="101"/>
      <c r="I444" s="101"/>
      <c r="J444" s="101"/>
      <c r="K444" s="101"/>
      <c r="L444" s="101"/>
      <c r="M444" s="10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02"/>
      <c r="Z444" s="102"/>
      <c r="AA444" s="102"/>
      <c r="AB444" s="46"/>
    </row>
    <row r="445" spans="1:28" ht="21" customHeight="1" x14ac:dyDescent="0.2">
      <c r="A445" s="6"/>
      <c r="B445" s="11"/>
      <c r="C445" s="11"/>
      <c r="D445" s="11"/>
      <c r="E445" s="101"/>
      <c r="F445" s="101"/>
      <c r="G445" s="101"/>
      <c r="H445" s="101"/>
      <c r="I445" s="101"/>
      <c r="J445" s="101"/>
      <c r="K445" s="101"/>
      <c r="L445" s="101"/>
      <c r="M445" s="10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02"/>
      <c r="Z445" s="102"/>
      <c r="AA445" s="102"/>
      <c r="AB445" s="46"/>
    </row>
    <row r="446" spans="1:28" ht="21" customHeight="1" x14ac:dyDescent="0.2">
      <c r="A446" s="6"/>
      <c r="B446" s="11"/>
      <c r="C446" s="11"/>
      <c r="D446" s="11"/>
      <c r="E446" s="101"/>
      <c r="F446" s="101"/>
      <c r="G446" s="101"/>
      <c r="H446" s="101"/>
      <c r="I446" s="101"/>
      <c r="J446" s="101"/>
      <c r="K446" s="101"/>
      <c r="L446" s="101"/>
      <c r="M446" s="10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02"/>
      <c r="Z446" s="102"/>
      <c r="AA446" s="102"/>
      <c r="AB446" s="46"/>
    </row>
    <row r="447" spans="1:28" ht="21" customHeight="1" x14ac:dyDescent="0.2">
      <c r="A447" s="6"/>
      <c r="B447" s="11"/>
      <c r="C447" s="11"/>
      <c r="D447" s="11"/>
      <c r="E447" s="101"/>
      <c r="F447" s="101"/>
      <c r="G447" s="101"/>
      <c r="H447" s="101"/>
      <c r="I447" s="101"/>
      <c r="J447" s="101"/>
      <c r="K447" s="101"/>
      <c r="L447" s="101"/>
      <c r="M447" s="10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02"/>
      <c r="Z447" s="102"/>
      <c r="AA447" s="102"/>
      <c r="AB447" s="46"/>
    </row>
    <row r="448" spans="1:28" ht="21" customHeight="1" x14ac:dyDescent="0.2">
      <c r="A448" s="6"/>
      <c r="B448" s="11"/>
      <c r="C448" s="11"/>
      <c r="D448" s="11"/>
      <c r="E448" s="101"/>
      <c r="F448" s="101"/>
      <c r="G448" s="101"/>
      <c r="H448" s="101"/>
      <c r="I448" s="101"/>
      <c r="J448" s="101"/>
      <c r="K448" s="101"/>
      <c r="L448" s="101"/>
      <c r="M448" s="10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02"/>
      <c r="Z448" s="102"/>
      <c r="AA448" s="102"/>
      <c r="AB448" s="46"/>
    </row>
    <row r="449" spans="1:28" ht="21" customHeight="1" x14ac:dyDescent="0.2">
      <c r="A449" s="6"/>
      <c r="B449" s="11"/>
      <c r="C449" s="11"/>
      <c r="D449" s="11"/>
      <c r="E449" s="101"/>
      <c r="F449" s="101"/>
      <c r="G449" s="101"/>
      <c r="H449" s="101"/>
      <c r="I449" s="101"/>
      <c r="J449" s="101"/>
      <c r="K449" s="101"/>
      <c r="L449" s="101"/>
      <c r="M449" s="10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02"/>
      <c r="Z449" s="102"/>
      <c r="AA449" s="102"/>
      <c r="AB449" s="46"/>
    </row>
    <row r="450" spans="1:28" ht="21" customHeight="1" x14ac:dyDescent="0.2">
      <c r="A450" s="6"/>
      <c r="B450" s="11"/>
      <c r="C450" s="11"/>
      <c r="D450" s="11"/>
      <c r="E450" s="101"/>
      <c r="F450" s="101"/>
      <c r="G450" s="101"/>
      <c r="H450" s="101"/>
      <c r="I450" s="101"/>
      <c r="J450" s="101"/>
      <c r="K450" s="101"/>
      <c r="L450" s="101"/>
      <c r="M450" s="10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02"/>
      <c r="Z450" s="102"/>
      <c r="AA450" s="102"/>
      <c r="AB450" s="46"/>
    </row>
    <row r="451" spans="1:28" ht="21" customHeight="1" x14ac:dyDescent="0.2">
      <c r="A451" s="6"/>
      <c r="B451" s="11"/>
      <c r="C451" s="11"/>
      <c r="D451" s="11"/>
      <c r="E451" s="101"/>
      <c r="F451" s="101"/>
      <c r="G451" s="101"/>
      <c r="H451" s="101"/>
      <c r="I451" s="101"/>
      <c r="J451" s="101"/>
      <c r="K451" s="101"/>
      <c r="L451" s="101"/>
      <c r="M451" s="10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02"/>
      <c r="Z451" s="102"/>
      <c r="AA451" s="102"/>
      <c r="AB451" s="46"/>
    </row>
    <row r="452" spans="1:28" ht="21" customHeight="1" x14ac:dyDescent="0.2">
      <c r="A452" s="6"/>
      <c r="B452" s="11"/>
      <c r="C452" s="11"/>
      <c r="D452" s="11"/>
      <c r="E452" s="101"/>
      <c r="F452" s="101"/>
      <c r="G452" s="101"/>
      <c r="H452" s="101"/>
      <c r="I452" s="101"/>
      <c r="J452" s="101"/>
      <c r="K452" s="101"/>
      <c r="L452" s="101"/>
      <c r="M452" s="10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02"/>
      <c r="Z452" s="102"/>
      <c r="AA452" s="102"/>
      <c r="AB452" s="46"/>
    </row>
    <row r="453" spans="1:28" ht="21" customHeight="1" x14ac:dyDescent="0.2">
      <c r="A453" s="6"/>
      <c r="B453" s="11"/>
      <c r="C453" s="11"/>
      <c r="D453" s="11"/>
      <c r="E453" s="101"/>
      <c r="F453" s="101"/>
      <c r="G453" s="101"/>
      <c r="H453" s="101"/>
      <c r="I453" s="101"/>
      <c r="J453" s="101"/>
      <c r="K453" s="101"/>
      <c r="L453" s="101"/>
      <c r="M453" s="10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02"/>
      <c r="Z453" s="102"/>
      <c r="AA453" s="102"/>
      <c r="AB453" s="46"/>
    </row>
    <row r="454" spans="1:28" ht="21" customHeight="1" x14ac:dyDescent="0.2">
      <c r="A454" s="6"/>
      <c r="B454" s="11"/>
      <c r="C454" s="11"/>
      <c r="D454" s="11"/>
      <c r="E454" s="101"/>
      <c r="F454" s="101"/>
      <c r="G454" s="101"/>
      <c r="H454" s="101"/>
      <c r="I454" s="101"/>
      <c r="J454" s="101"/>
      <c r="K454" s="101"/>
      <c r="L454" s="101"/>
      <c r="M454" s="10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02"/>
      <c r="Z454" s="102"/>
      <c r="AA454" s="102"/>
      <c r="AB454" s="46"/>
    </row>
    <row r="455" spans="1:28" ht="21" customHeight="1" x14ac:dyDescent="0.2">
      <c r="A455" s="6"/>
      <c r="B455" s="11"/>
      <c r="C455" s="11"/>
      <c r="D455" s="11"/>
      <c r="E455" s="101"/>
      <c r="F455" s="101"/>
      <c r="G455" s="101"/>
      <c r="H455" s="101"/>
      <c r="I455" s="101"/>
      <c r="J455" s="101"/>
      <c r="K455" s="101"/>
      <c r="L455" s="101"/>
      <c r="M455" s="10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02"/>
      <c r="Z455" s="102"/>
      <c r="AA455" s="102"/>
      <c r="AB455" s="46"/>
    </row>
    <row r="456" spans="1:28" ht="21" customHeight="1" x14ac:dyDescent="0.2">
      <c r="A456" s="6"/>
      <c r="B456" s="11"/>
      <c r="C456" s="11"/>
      <c r="D456" s="11"/>
      <c r="E456" s="101"/>
      <c r="F456" s="101"/>
      <c r="G456" s="101"/>
      <c r="H456" s="101"/>
      <c r="I456" s="101"/>
      <c r="J456" s="101"/>
      <c r="K456" s="101"/>
      <c r="L456" s="101"/>
      <c r="M456" s="10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02"/>
      <c r="Z456" s="102"/>
      <c r="AA456" s="102"/>
      <c r="AB456" s="46"/>
    </row>
    <row r="457" spans="1:28" ht="21" customHeight="1" x14ac:dyDescent="0.2">
      <c r="A457" s="6"/>
      <c r="B457" s="11"/>
      <c r="C457" s="11"/>
      <c r="D457" s="11"/>
      <c r="E457" s="101"/>
      <c r="F457" s="101"/>
      <c r="G457" s="101"/>
      <c r="H457" s="101"/>
      <c r="I457" s="101"/>
      <c r="J457" s="101"/>
      <c r="K457" s="101"/>
      <c r="L457" s="101"/>
      <c r="M457" s="10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02"/>
      <c r="Z457" s="102"/>
      <c r="AA457" s="102"/>
      <c r="AB457" s="46"/>
    </row>
    <row r="458" spans="1:28" ht="21" customHeight="1" x14ac:dyDescent="0.2">
      <c r="A458" s="6"/>
      <c r="B458" s="11"/>
      <c r="C458" s="11"/>
      <c r="D458" s="11"/>
      <c r="E458" s="101"/>
      <c r="F458" s="101"/>
      <c r="G458" s="101"/>
      <c r="H458" s="101"/>
      <c r="I458" s="101"/>
      <c r="J458" s="101"/>
      <c r="K458" s="101"/>
      <c r="L458" s="101"/>
      <c r="M458" s="10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02"/>
      <c r="Z458" s="102"/>
      <c r="AA458" s="102"/>
      <c r="AB458" s="46"/>
    </row>
    <row r="459" spans="1:28" ht="21" customHeight="1" x14ac:dyDescent="0.2">
      <c r="A459" s="6"/>
      <c r="B459" s="11"/>
      <c r="C459" s="11"/>
      <c r="D459" s="11"/>
      <c r="E459" s="101"/>
      <c r="F459" s="101"/>
      <c r="G459" s="101"/>
      <c r="H459" s="101"/>
      <c r="I459" s="101"/>
      <c r="J459" s="101"/>
      <c r="K459" s="101"/>
      <c r="L459" s="101"/>
      <c r="M459" s="10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02"/>
      <c r="Z459" s="102"/>
      <c r="AA459" s="102"/>
      <c r="AB459" s="46"/>
    </row>
    <row r="460" spans="1:28" ht="21" customHeight="1" x14ac:dyDescent="0.2">
      <c r="A460" s="6"/>
      <c r="B460" s="11"/>
      <c r="C460" s="11"/>
      <c r="D460" s="11"/>
      <c r="E460" s="101"/>
      <c r="F460" s="101"/>
      <c r="G460" s="101"/>
      <c r="H460" s="101"/>
      <c r="I460" s="101"/>
      <c r="J460" s="101"/>
      <c r="K460" s="101"/>
      <c r="L460" s="101"/>
      <c r="M460" s="10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02"/>
      <c r="Z460" s="102"/>
      <c r="AA460" s="102"/>
      <c r="AB460" s="46"/>
    </row>
    <row r="461" spans="1:28" ht="21" customHeight="1" x14ac:dyDescent="0.2">
      <c r="A461" s="6"/>
      <c r="B461" s="11"/>
      <c r="C461" s="11"/>
      <c r="D461" s="11"/>
      <c r="E461" s="101"/>
      <c r="F461" s="101"/>
      <c r="G461" s="101"/>
      <c r="H461" s="101"/>
      <c r="I461" s="101"/>
      <c r="J461" s="101"/>
      <c r="K461" s="101"/>
      <c r="L461" s="101"/>
      <c r="M461" s="10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02"/>
      <c r="Z461" s="102"/>
      <c r="AA461" s="102"/>
      <c r="AB461" s="46"/>
    </row>
    <row r="462" spans="1:28" ht="21" customHeight="1" x14ac:dyDescent="0.2">
      <c r="A462" s="6"/>
      <c r="B462" s="11"/>
      <c r="C462" s="11"/>
      <c r="D462" s="11"/>
      <c r="E462" s="101"/>
      <c r="F462" s="101"/>
      <c r="G462" s="101"/>
      <c r="H462" s="101"/>
      <c r="I462" s="101"/>
      <c r="J462" s="101"/>
      <c r="K462" s="101"/>
      <c r="L462" s="101"/>
      <c r="M462" s="10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02"/>
      <c r="Z462" s="102"/>
      <c r="AA462" s="102"/>
      <c r="AB462" s="46"/>
    </row>
    <row r="463" spans="1:28" ht="21" customHeight="1" x14ac:dyDescent="0.2">
      <c r="A463" s="6"/>
      <c r="B463" s="11"/>
      <c r="C463" s="11"/>
      <c r="D463" s="11"/>
      <c r="E463" s="101"/>
      <c r="F463" s="101"/>
      <c r="G463" s="101"/>
      <c r="H463" s="101"/>
      <c r="I463" s="101"/>
      <c r="J463" s="101"/>
      <c r="K463" s="101"/>
      <c r="L463" s="101"/>
      <c r="M463" s="10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02"/>
      <c r="Z463" s="102"/>
      <c r="AA463" s="102"/>
      <c r="AB463" s="46"/>
    </row>
    <row r="464" spans="1:28" ht="21" customHeight="1" x14ac:dyDescent="0.2">
      <c r="A464" s="6"/>
      <c r="B464" s="11"/>
      <c r="C464" s="11"/>
      <c r="D464" s="11"/>
      <c r="E464" s="101"/>
      <c r="F464" s="101"/>
      <c r="G464" s="101"/>
      <c r="H464" s="101"/>
      <c r="I464" s="101"/>
      <c r="J464" s="101"/>
      <c r="K464" s="101"/>
      <c r="L464" s="101"/>
      <c r="M464" s="10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02"/>
      <c r="Z464" s="102"/>
      <c r="AA464" s="102"/>
      <c r="AB464" s="46"/>
    </row>
    <row r="465" spans="1:28" ht="21" customHeight="1" x14ac:dyDescent="0.2">
      <c r="A465" s="6"/>
      <c r="B465" s="11"/>
      <c r="C465" s="11"/>
      <c r="D465" s="11"/>
      <c r="E465" s="101"/>
      <c r="F465" s="101"/>
      <c r="G465" s="101"/>
      <c r="H465" s="101"/>
      <c r="I465" s="101"/>
      <c r="J465" s="101"/>
      <c r="K465" s="101"/>
      <c r="L465" s="101"/>
      <c r="M465" s="10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02"/>
      <c r="Z465" s="102"/>
      <c r="AA465" s="102"/>
      <c r="AB465" s="46"/>
    </row>
    <row r="466" spans="1:28" ht="21" customHeight="1" x14ac:dyDescent="0.2">
      <c r="A466" s="6"/>
      <c r="B466" s="11"/>
      <c r="C466" s="11"/>
      <c r="D466" s="11"/>
      <c r="E466" s="101"/>
      <c r="F466" s="101"/>
      <c r="G466" s="101"/>
      <c r="H466" s="101"/>
      <c r="I466" s="101"/>
      <c r="J466" s="101"/>
      <c r="K466" s="101"/>
      <c r="L466" s="101"/>
      <c r="M466" s="10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02"/>
      <c r="Z466" s="102"/>
      <c r="AA466" s="102"/>
      <c r="AB466" s="46"/>
    </row>
    <row r="467" spans="1:28" ht="21" customHeight="1" x14ac:dyDescent="0.2">
      <c r="A467" s="6"/>
      <c r="B467" s="11"/>
      <c r="C467" s="11"/>
      <c r="D467" s="11"/>
      <c r="E467" s="101"/>
      <c r="F467" s="101"/>
      <c r="G467" s="101"/>
      <c r="H467" s="101"/>
      <c r="I467" s="101"/>
      <c r="J467" s="101"/>
      <c r="K467" s="101"/>
      <c r="L467" s="101"/>
      <c r="M467" s="10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02"/>
      <c r="Z467" s="102"/>
      <c r="AA467" s="102"/>
      <c r="AB467" s="46"/>
    </row>
    <row r="468" spans="1:28" ht="21" customHeight="1" x14ac:dyDescent="0.2">
      <c r="A468" s="6"/>
      <c r="B468" s="11"/>
      <c r="C468" s="11"/>
      <c r="D468" s="11"/>
      <c r="E468" s="101"/>
      <c r="F468" s="101"/>
      <c r="G468" s="101"/>
      <c r="H468" s="101"/>
      <c r="I468" s="101"/>
      <c r="J468" s="101"/>
      <c r="K468" s="101"/>
      <c r="L468" s="101"/>
      <c r="M468" s="10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02"/>
      <c r="Z468" s="102"/>
      <c r="AA468" s="102"/>
      <c r="AB468" s="46"/>
    </row>
    <row r="469" spans="1:28" ht="21" customHeight="1" x14ac:dyDescent="0.2">
      <c r="A469" s="6"/>
      <c r="B469" s="11"/>
      <c r="C469" s="11"/>
      <c r="D469" s="11"/>
      <c r="E469" s="101"/>
      <c r="F469" s="101"/>
      <c r="G469" s="101"/>
      <c r="H469" s="101"/>
      <c r="I469" s="101"/>
      <c r="J469" s="101"/>
      <c r="K469" s="101"/>
      <c r="L469" s="101"/>
      <c r="M469" s="10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02"/>
      <c r="Z469" s="102"/>
      <c r="AA469" s="102"/>
      <c r="AB469" s="46"/>
    </row>
    <row r="470" spans="1:28" ht="21" customHeight="1" x14ac:dyDescent="0.2">
      <c r="A470" s="6"/>
      <c r="B470" s="11"/>
      <c r="C470" s="11"/>
      <c r="D470" s="11"/>
      <c r="E470" s="101"/>
      <c r="F470" s="101"/>
      <c r="G470" s="101"/>
      <c r="H470" s="101"/>
      <c r="I470" s="101"/>
      <c r="J470" s="101"/>
      <c r="K470" s="101"/>
      <c r="L470" s="101"/>
      <c r="M470" s="10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02"/>
      <c r="Z470" s="102"/>
      <c r="AA470" s="102"/>
      <c r="AB470" s="46"/>
    </row>
    <row r="471" spans="1:28" ht="21" customHeight="1" x14ac:dyDescent="0.2">
      <c r="A471" s="6"/>
      <c r="B471" s="11"/>
      <c r="C471" s="11"/>
      <c r="D471" s="11"/>
      <c r="E471" s="101"/>
      <c r="F471" s="101"/>
      <c r="G471" s="101"/>
      <c r="H471" s="101"/>
      <c r="I471" s="101"/>
      <c r="J471" s="101"/>
      <c r="K471" s="101"/>
      <c r="L471" s="101"/>
      <c r="M471" s="10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02"/>
      <c r="Z471" s="102"/>
      <c r="AA471" s="102"/>
      <c r="AB471" s="46"/>
    </row>
    <row r="472" spans="1:28" ht="21" customHeight="1" x14ac:dyDescent="0.2">
      <c r="A472" s="6"/>
      <c r="B472" s="11"/>
      <c r="C472" s="11"/>
      <c r="D472" s="11"/>
      <c r="E472" s="101"/>
      <c r="F472" s="101"/>
      <c r="G472" s="101"/>
      <c r="H472" s="101"/>
      <c r="I472" s="101"/>
      <c r="J472" s="101"/>
      <c r="K472" s="101"/>
      <c r="L472" s="101"/>
      <c r="M472" s="10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02"/>
      <c r="Z472" s="102"/>
      <c r="AA472" s="102"/>
      <c r="AB472" s="46"/>
    </row>
    <row r="473" spans="1:28" ht="21" customHeight="1" x14ac:dyDescent="0.2">
      <c r="A473" s="6"/>
      <c r="B473" s="11"/>
      <c r="C473" s="11"/>
      <c r="D473" s="11"/>
      <c r="E473" s="101"/>
      <c r="F473" s="101"/>
      <c r="G473" s="101"/>
      <c r="H473" s="101"/>
      <c r="I473" s="101"/>
      <c r="J473" s="101"/>
      <c r="K473" s="101"/>
      <c r="L473" s="101"/>
      <c r="M473" s="10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02"/>
      <c r="Z473" s="102"/>
      <c r="AA473" s="102"/>
      <c r="AB473" s="46"/>
    </row>
    <row r="474" spans="1:28" ht="21" customHeight="1" x14ac:dyDescent="0.2">
      <c r="A474" s="6"/>
      <c r="B474" s="11"/>
      <c r="C474" s="11"/>
      <c r="D474" s="11"/>
      <c r="E474" s="101"/>
      <c r="F474" s="101"/>
      <c r="G474" s="101"/>
      <c r="H474" s="101"/>
      <c r="I474" s="101"/>
      <c r="J474" s="101"/>
      <c r="K474" s="101"/>
      <c r="L474" s="101"/>
      <c r="M474" s="10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02"/>
      <c r="Z474" s="102"/>
      <c r="AA474" s="102"/>
      <c r="AB474" s="46"/>
    </row>
    <row r="475" spans="1:28" ht="21" customHeight="1" x14ac:dyDescent="0.2">
      <c r="A475" s="6"/>
      <c r="B475" s="11"/>
      <c r="C475" s="11"/>
      <c r="D475" s="11"/>
      <c r="E475" s="101"/>
      <c r="F475" s="101"/>
      <c r="G475" s="101"/>
      <c r="H475" s="101"/>
      <c r="I475" s="101"/>
      <c r="J475" s="101"/>
      <c r="K475" s="101"/>
      <c r="L475" s="101"/>
      <c r="M475" s="10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02"/>
      <c r="Z475" s="102"/>
      <c r="AA475" s="102"/>
      <c r="AB475" s="46"/>
    </row>
    <row r="476" spans="1:28" ht="21" customHeight="1" x14ac:dyDescent="0.2">
      <c r="A476" s="6"/>
      <c r="B476" s="11"/>
      <c r="C476" s="11"/>
      <c r="D476" s="11"/>
      <c r="E476" s="101"/>
      <c r="F476" s="101"/>
      <c r="G476" s="101"/>
      <c r="H476" s="101"/>
      <c r="I476" s="101"/>
      <c r="J476" s="101"/>
      <c r="K476" s="101"/>
      <c r="L476" s="101"/>
      <c r="M476" s="10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02"/>
      <c r="Z476" s="102"/>
      <c r="AA476" s="102"/>
      <c r="AB476" s="46"/>
    </row>
    <row r="477" spans="1:28" ht="21" customHeight="1" x14ac:dyDescent="0.2">
      <c r="A477" s="6"/>
      <c r="B477" s="11"/>
      <c r="C477" s="11"/>
      <c r="D477" s="11"/>
      <c r="E477" s="101"/>
      <c r="F477" s="101"/>
      <c r="G477" s="101"/>
      <c r="H477" s="101"/>
      <c r="I477" s="101"/>
      <c r="J477" s="101"/>
      <c r="K477" s="101"/>
      <c r="L477" s="101"/>
      <c r="M477" s="10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02"/>
      <c r="Z477" s="102"/>
      <c r="AA477" s="102"/>
      <c r="AB477" s="46"/>
    </row>
    <row r="478" spans="1:28" ht="21" customHeight="1" x14ac:dyDescent="0.2">
      <c r="A478" s="6"/>
      <c r="B478" s="11"/>
      <c r="C478" s="11"/>
      <c r="D478" s="11"/>
      <c r="E478" s="101"/>
      <c r="F478" s="101"/>
      <c r="G478" s="101"/>
      <c r="H478" s="101"/>
      <c r="I478" s="101"/>
      <c r="J478" s="101"/>
      <c r="K478" s="101"/>
      <c r="L478" s="101"/>
      <c r="M478" s="10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02"/>
      <c r="Z478" s="102"/>
      <c r="AA478" s="102"/>
      <c r="AB478" s="46"/>
    </row>
    <row r="479" spans="1:28" ht="21" customHeight="1" x14ac:dyDescent="0.2">
      <c r="A479" s="6"/>
      <c r="B479" s="11"/>
      <c r="C479" s="11"/>
      <c r="D479" s="11"/>
      <c r="E479" s="101"/>
      <c r="F479" s="101"/>
      <c r="G479" s="101"/>
      <c r="H479" s="101"/>
      <c r="I479" s="101"/>
      <c r="J479" s="101"/>
      <c r="K479" s="101"/>
      <c r="L479" s="101"/>
      <c r="M479" s="10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02"/>
      <c r="Z479" s="102"/>
      <c r="AA479" s="102"/>
      <c r="AB479" s="46"/>
    </row>
    <row r="480" spans="1:28" ht="21" customHeight="1" x14ac:dyDescent="0.2">
      <c r="A480" s="6"/>
      <c r="B480" s="11"/>
      <c r="C480" s="11"/>
      <c r="D480" s="11"/>
      <c r="E480" s="101"/>
      <c r="F480" s="101"/>
      <c r="G480" s="101"/>
      <c r="H480" s="101"/>
      <c r="I480" s="101"/>
      <c r="J480" s="101"/>
      <c r="K480" s="101"/>
      <c r="L480" s="101"/>
      <c r="M480" s="10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02"/>
      <c r="Z480" s="102"/>
      <c r="AA480" s="102"/>
      <c r="AB480" s="46"/>
    </row>
    <row r="481" spans="1:28" ht="21" customHeight="1" x14ac:dyDescent="0.2">
      <c r="A481" s="6"/>
      <c r="B481" s="11"/>
      <c r="C481" s="11"/>
      <c r="D481" s="11"/>
      <c r="E481" s="101"/>
      <c r="F481" s="101"/>
      <c r="G481" s="101"/>
      <c r="H481" s="101"/>
      <c r="I481" s="101"/>
      <c r="J481" s="101"/>
      <c r="K481" s="101"/>
      <c r="L481" s="101"/>
      <c r="M481" s="10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02"/>
      <c r="Z481" s="102"/>
      <c r="AA481" s="102"/>
      <c r="AB481" s="46"/>
    </row>
    <row r="482" spans="1:28" ht="21" customHeight="1" x14ac:dyDescent="0.2">
      <c r="A482" s="6"/>
      <c r="B482" s="11"/>
      <c r="C482" s="11"/>
      <c r="D482" s="11"/>
      <c r="E482" s="101"/>
      <c r="F482" s="101"/>
      <c r="G482" s="101"/>
      <c r="H482" s="101"/>
      <c r="I482" s="101"/>
      <c r="J482" s="101"/>
      <c r="K482" s="101"/>
      <c r="L482" s="101"/>
      <c r="M482" s="10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02"/>
      <c r="Z482" s="102"/>
      <c r="AA482" s="102"/>
      <c r="AB482" s="46"/>
    </row>
    <row r="483" spans="1:28" ht="21" customHeight="1" x14ac:dyDescent="0.2">
      <c r="A483" s="6"/>
      <c r="B483" s="11"/>
      <c r="C483" s="11"/>
      <c r="D483" s="11"/>
      <c r="E483" s="101"/>
      <c r="F483" s="101"/>
      <c r="G483" s="101"/>
      <c r="H483" s="101"/>
      <c r="I483" s="101"/>
      <c r="J483" s="101"/>
      <c r="K483" s="101"/>
      <c r="L483" s="101"/>
      <c r="M483" s="10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02"/>
      <c r="Z483" s="102"/>
      <c r="AA483" s="102"/>
      <c r="AB483" s="46"/>
    </row>
    <row r="484" spans="1:28" ht="21" customHeight="1" x14ac:dyDescent="0.2">
      <c r="A484" s="6"/>
      <c r="B484" s="11"/>
      <c r="C484" s="11"/>
      <c r="D484" s="11"/>
      <c r="E484" s="101"/>
      <c r="F484" s="101"/>
      <c r="G484" s="101"/>
      <c r="H484" s="101"/>
      <c r="I484" s="101"/>
      <c r="J484" s="101"/>
      <c r="K484" s="101"/>
      <c r="L484" s="101"/>
      <c r="M484" s="10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02"/>
      <c r="Z484" s="102"/>
      <c r="AA484" s="102"/>
      <c r="AB484" s="46"/>
    </row>
    <row r="485" spans="1:28" ht="21" customHeight="1" x14ac:dyDescent="0.2">
      <c r="A485" s="6"/>
      <c r="B485" s="11"/>
      <c r="C485" s="11"/>
      <c r="D485" s="11"/>
      <c r="E485" s="101"/>
      <c r="F485" s="101"/>
      <c r="G485" s="101"/>
      <c r="H485" s="101"/>
      <c r="I485" s="101"/>
      <c r="J485" s="101"/>
      <c r="K485" s="101"/>
      <c r="L485" s="101"/>
      <c r="M485" s="10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02"/>
      <c r="Z485" s="102"/>
      <c r="AA485" s="102"/>
      <c r="AB485" s="46"/>
    </row>
    <row r="486" spans="1:28" ht="21" customHeight="1" x14ac:dyDescent="0.2">
      <c r="A486" s="6"/>
      <c r="B486" s="11"/>
      <c r="C486" s="11"/>
      <c r="D486" s="11"/>
      <c r="E486" s="101"/>
      <c r="F486" s="101"/>
      <c r="G486" s="101"/>
      <c r="H486" s="101"/>
      <c r="I486" s="101"/>
      <c r="J486" s="101"/>
      <c r="K486" s="101"/>
      <c r="L486" s="101"/>
      <c r="M486" s="10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02"/>
      <c r="Z486" s="102"/>
      <c r="AA486" s="102"/>
      <c r="AB486" s="46"/>
    </row>
    <row r="487" spans="1:28" ht="21" customHeight="1" x14ac:dyDescent="0.2">
      <c r="A487" s="6"/>
      <c r="B487" s="11"/>
      <c r="C487" s="11"/>
      <c r="D487" s="11"/>
      <c r="E487" s="101"/>
      <c r="F487" s="101"/>
      <c r="G487" s="101"/>
      <c r="H487" s="101"/>
      <c r="I487" s="101"/>
      <c r="J487" s="101"/>
      <c r="K487" s="101"/>
      <c r="L487" s="101"/>
      <c r="M487" s="10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02"/>
      <c r="Z487" s="102"/>
      <c r="AA487" s="102"/>
      <c r="AB487" s="46"/>
    </row>
    <row r="488" spans="1:28" ht="21" customHeight="1" x14ac:dyDescent="0.2">
      <c r="A488" s="6"/>
      <c r="B488" s="11"/>
      <c r="C488" s="11"/>
      <c r="D488" s="11"/>
      <c r="E488" s="101"/>
      <c r="F488" s="101"/>
      <c r="G488" s="101"/>
      <c r="H488" s="101"/>
      <c r="I488" s="101"/>
      <c r="J488" s="101"/>
      <c r="K488" s="101"/>
      <c r="L488" s="101"/>
      <c r="M488" s="10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02"/>
      <c r="Z488" s="102"/>
      <c r="AA488" s="102"/>
      <c r="AB488" s="46"/>
    </row>
    <row r="489" spans="1:28" ht="21" customHeight="1" x14ac:dyDescent="0.2">
      <c r="A489" s="6"/>
      <c r="B489" s="11"/>
      <c r="C489" s="11"/>
      <c r="D489" s="11"/>
      <c r="E489" s="101"/>
      <c r="F489" s="101"/>
      <c r="G489" s="101"/>
      <c r="H489" s="101"/>
      <c r="I489" s="101"/>
      <c r="J489" s="101"/>
      <c r="K489" s="101"/>
      <c r="L489" s="101"/>
      <c r="M489" s="10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02"/>
      <c r="Z489" s="102"/>
      <c r="AA489" s="102"/>
      <c r="AB489" s="46"/>
    </row>
    <row r="490" spans="1:28" ht="21" customHeight="1" x14ac:dyDescent="0.2">
      <c r="A490" s="6"/>
      <c r="B490" s="11"/>
      <c r="C490" s="11"/>
      <c r="D490" s="11"/>
      <c r="E490" s="101"/>
      <c r="F490" s="101"/>
      <c r="G490" s="101"/>
      <c r="H490" s="101"/>
      <c r="I490" s="101"/>
      <c r="J490" s="101"/>
      <c r="K490" s="101"/>
      <c r="L490" s="101"/>
      <c r="M490" s="10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02"/>
      <c r="Z490" s="102"/>
      <c r="AA490" s="102"/>
      <c r="AB490" s="46"/>
    </row>
    <row r="491" spans="1:28" ht="21" customHeight="1" x14ac:dyDescent="0.2">
      <c r="A491" s="6"/>
      <c r="B491" s="11"/>
      <c r="C491" s="11"/>
      <c r="D491" s="11"/>
      <c r="E491" s="101"/>
      <c r="F491" s="101"/>
      <c r="G491" s="101"/>
      <c r="H491" s="101"/>
      <c r="I491" s="101"/>
      <c r="J491" s="101"/>
      <c r="K491" s="101"/>
      <c r="L491" s="101"/>
      <c r="M491" s="10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02"/>
      <c r="Z491" s="102"/>
      <c r="AA491" s="102"/>
      <c r="AB491" s="46"/>
    </row>
    <row r="492" spans="1:28" ht="21" customHeight="1" x14ac:dyDescent="0.2">
      <c r="A492" s="6"/>
      <c r="B492" s="11"/>
      <c r="C492" s="11"/>
      <c r="D492" s="11"/>
      <c r="E492" s="101"/>
      <c r="F492" s="101"/>
      <c r="G492" s="101"/>
      <c r="H492" s="101"/>
      <c r="I492" s="101"/>
      <c r="J492" s="101"/>
      <c r="K492" s="101"/>
      <c r="L492" s="101"/>
      <c r="M492" s="10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02"/>
      <c r="Z492" s="102"/>
      <c r="AA492" s="102"/>
      <c r="AB492" s="46"/>
    </row>
    <row r="493" spans="1:28" ht="21" customHeight="1" x14ac:dyDescent="0.2">
      <c r="A493" s="6"/>
      <c r="B493" s="11"/>
      <c r="C493" s="11"/>
      <c r="D493" s="11"/>
      <c r="E493" s="101"/>
      <c r="F493" s="101"/>
      <c r="G493" s="101"/>
      <c r="H493" s="101"/>
      <c r="I493" s="101"/>
      <c r="J493" s="101"/>
      <c r="K493" s="101"/>
      <c r="L493" s="101"/>
      <c r="M493" s="10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02"/>
      <c r="Z493" s="102"/>
      <c r="AA493" s="102"/>
      <c r="AB493" s="46"/>
    </row>
    <row r="494" spans="1:28" ht="21" customHeight="1" x14ac:dyDescent="0.2">
      <c r="A494" s="6"/>
      <c r="B494" s="11"/>
      <c r="C494" s="11"/>
      <c r="D494" s="11"/>
      <c r="E494" s="101"/>
      <c r="F494" s="101"/>
      <c r="G494" s="101"/>
      <c r="H494" s="101"/>
      <c r="I494" s="101"/>
      <c r="J494" s="101"/>
      <c r="K494" s="101"/>
      <c r="L494" s="101"/>
      <c r="M494" s="10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02"/>
      <c r="Z494" s="102"/>
      <c r="AA494" s="102"/>
      <c r="AB494" s="46"/>
    </row>
    <row r="495" spans="1:28" ht="21" customHeight="1" x14ac:dyDescent="0.2">
      <c r="A495" s="6"/>
      <c r="B495" s="11"/>
      <c r="C495" s="11"/>
      <c r="D495" s="11"/>
      <c r="E495" s="101"/>
      <c r="F495" s="101"/>
      <c r="G495" s="101"/>
      <c r="H495" s="101"/>
      <c r="I495" s="101"/>
      <c r="J495" s="101"/>
      <c r="K495" s="101"/>
      <c r="L495" s="101"/>
      <c r="M495" s="10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02"/>
      <c r="Z495" s="102"/>
      <c r="AA495" s="102"/>
      <c r="AB495" s="46"/>
    </row>
    <row r="496" spans="1:28" ht="21" customHeight="1" x14ac:dyDescent="0.2">
      <c r="A496" s="6"/>
      <c r="B496" s="11"/>
      <c r="C496" s="11"/>
      <c r="D496" s="11"/>
      <c r="E496" s="101"/>
      <c r="F496" s="101"/>
      <c r="G496" s="101"/>
      <c r="H496" s="101"/>
      <c r="I496" s="101"/>
      <c r="J496" s="101"/>
      <c r="K496" s="101"/>
      <c r="L496" s="101"/>
      <c r="M496" s="10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02"/>
      <c r="Z496" s="102"/>
      <c r="AA496" s="102"/>
      <c r="AB496" s="46"/>
    </row>
    <row r="497" spans="1:28" ht="21" customHeight="1" x14ac:dyDescent="0.2">
      <c r="A497" s="6"/>
      <c r="B497" s="11"/>
      <c r="C497" s="11"/>
      <c r="D497" s="11"/>
      <c r="E497" s="101"/>
      <c r="F497" s="101"/>
      <c r="G497" s="101"/>
      <c r="H497" s="101"/>
      <c r="I497" s="101"/>
      <c r="J497" s="101"/>
      <c r="K497" s="101"/>
      <c r="L497" s="101"/>
      <c r="M497" s="10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02"/>
      <c r="Z497" s="102"/>
      <c r="AA497" s="102"/>
      <c r="AB497" s="46"/>
    </row>
    <row r="498" spans="1:28" ht="21" customHeight="1" x14ac:dyDescent="0.2">
      <c r="A498" s="6"/>
      <c r="B498" s="11"/>
      <c r="C498" s="11"/>
      <c r="D498" s="11"/>
      <c r="E498" s="101"/>
      <c r="F498" s="101"/>
      <c r="G498" s="101"/>
      <c r="H498" s="101"/>
      <c r="I498" s="101"/>
      <c r="J498" s="101"/>
      <c r="K498" s="101"/>
      <c r="L498" s="101"/>
      <c r="M498" s="10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02"/>
      <c r="Z498" s="102"/>
      <c r="AA498" s="102"/>
      <c r="AB498" s="46"/>
    </row>
    <row r="499" spans="1:28" ht="21" customHeight="1" x14ac:dyDescent="0.2">
      <c r="A499" s="6"/>
      <c r="B499" s="11"/>
      <c r="C499" s="11"/>
      <c r="D499" s="11"/>
      <c r="E499" s="101"/>
      <c r="F499" s="101"/>
      <c r="G499" s="101"/>
      <c r="H499" s="101"/>
      <c r="I499" s="101"/>
      <c r="J499" s="101"/>
      <c r="K499" s="101"/>
      <c r="L499" s="101"/>
      <c r="M499" s="10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02"/>
      <c r="Z499" s="102"/>
      <c r="AA499" s="102"/>
      <c r="AB499" s="46"/>
    </row>
    <row r="500" spans="1:28" ht="21" customHeight="1" x14ac:dyDescent="0.2">
      <c r="A500" s="6"/>
      <c r="B500" s="11"/>
      <c r="C500" s="11"/>
      <c r="D500" s="11"/>
      <c r="E500" s="101"/>
      <c r="F500" s="101"/>
      <c r="G500" s="101"/>
      <c r="H500" s="101"/>
      <c r="I500" s="101"/>
      <c r="J500" s="101"/>
      <c r="K500" s="101"/>
      <c r="L500" s="101"/>
      <c r="M500" s="10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02"/>
      <c r="Z500" s="102"/>
      <c r="AA500" s="102"/>
      <c r="AB500" s="46"/>
    </row>
    <row r="501" spans="1:28" ht="21" customHeight="1" x14ac:dyDescent="0.2">
      <c r="A501" s="6"/>
      <c r="B501" s="11"/>
      <c r="C501" s="11"/>
      <c r="D501" s="11"/>
      <c r="E501" s="101"/>
      <c r="F501" s="101"/>
      <c r="G501" s="101"/>
      <c r="H501" s="101"/>
      <c r="I501" s="101"/>
      <c r="J501" s="101"/>
      <c r="K501" s="101"/>
      <c r="L501" s="101"/>
      <c r="M501" s="10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02"/>
      <c r="Z501" s="102"/>
      <c r="AA501" s="102"/>
      <c r="AB501" s="46"/>
    </row>
    <row r="502" spans="1:28" ht="21" customHeight="1" x14ac:dyDescent="0.2">
      <c r="A502" s="6"/>
      <c r="B502" s="11"/>
      <c r="C502" s="11"/>
      <c r="D502" s="11"/>
      <c r="E502" s="101"/>
      <c r="F502" s="101"/>
      <c r="G502" s="101"/>
      <c r="H502" s="101"/>
      <c r="I502" s="101"/>
      <c r="J502" s="101"/>
      <c r="K502" s="101"/>
      <c r="L502" s="101"/>
      <c r="M502" s="10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02"/>
      <c r="Z502" s="102"/>
      <c r="AA502" s="102"/>
      <c r="AB502" s="46"/>
    </row>
    <row r="503" spans="1:28" ht="21" customHeight="1" x14ac:dyDescent="0.2">
      <c r="A503" s="6"/>
      <c r="B503" s="11"/>
      <c r="C503" s="11"/>
      <c r="D503" s="11"/>
      <c r="E503" s="101"/>
      <c r="F503" s="101"/>
      <c r="G503" s="101"/>
      <c r="H503" s="101"/>
      <c r="I503" s="101"/>
      <c r="J503" s="101"/>
      <c r="K503" s="101"/>
      <c r="L503" s="101"/>
      <c r="M503" s="10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02"/>
      <c r="Z503" s="102"/>
      <c r="AA503" s="102"/>
      <c r="AB503" s="46"/>
    </row>
    <row r="504" spans="1:28" ht="21" customHeight="1" x14ac:dyDescent="0.2">
      <c r="A504" s="6"/>
      <c r="B504" s="11"/>
      <c r="C504" s="11"/>
      <c r="D504" s="11"/>
      <c r="E504" s="101"/>
      <c r="F504" s="101"/>
      <c r="G504" s="101"/>
      <c r="H504" s="101"/>
      <c r="I504" s="101"/>
      <c r="J504" s="101"/>
      <c r="K504" s="101"/>
      <c r="L504" s="101"/>
      <c r="M504" s="10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02"/>
      <c r="Z504" s="102"/>
      <c r="AA504" s="102"/>
      <c r="AB504" s="46"/>
    </row>
    <row r="505" spans="1:28" ht="21" customHeight="1" x14ac:dyDescent="0.2">
      <c r="A505" s="6"/>
      <c r="B505" s="11"/>
      <c r="C505" s="11"/>
      <c r="D505" s="11"/>
      <c r="E505" s="101"/>
      <c r="F505" s="101"/>
      <c r="G505" s="101"/>
      <c r="H505" s="101"/>
      <c r="I505" s="101"/>
      <c r="J505" s="101"/>
      <c r="K505" s="101"/>
      <c r="L505" s="101"/>
      <c r="M505" s="10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02"/>
      <c r="Z505" s="102"/>
      <c r="AA505" s="102"/>
      <c r="AB505" s="46"/>
    </row>
    <row r="506" spans="1:28" ht="21" customHeight="1" x14ac:dyDescent="0.2">
      <c r="A506" s="6"/>
      <c r="B506" s="11"/>
      <c r="C506" s="11"/>
      <c r="D506" s="11"/>
      <c r="E506" s="101"/>
      <c r="F506" s="101"/>
      <c r="G506" s="101"/>
      <c r="H506" s="101"/>
      <c r="I506" s="101"/>
      <c r="J506" s="101"/>
      <c r="K506" s="101"/>
      <c r="L506" s="101"/>
      <c r="M506" s="10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02"/>
      <c r="Z506" s="102"/>
      <c r="AA506" s="102"/>
      <c r="AB506" s="46"/>
    </row>
    <row r="507" spans="1:28" ht="21" customHeight="1" x14ac:dyDescent="0.2">
      <c r="A507" s="6"/>
      <c r="B507" s="11"/>
      <c r="C507" s="11"/>
      <c r="D507" s="11"/>
      <c r="E507" s="101"/>
      <c r="F507" s="101"/>
      <c r="G507" s="101"/>
      <c r="H507" s="101"/>
      <c r="I507" s="101"/>
      <c r="J507" s="101"/>
      <c r="K507" s="101"/>
      <c r="L507" s="101"/>
      <c r="M507" s="10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02"/>
      <c r="Z507" s="102"/>
      <c r="AA507" s="102"/>
      <c r="AB507" s="46"/>
    </row>
    <row r="508" spans="1:28" ht="21" customHeight="1" x14ac:dyDescent="0.2">
      <c r="A508" s="6"/>
      <c r="B508" s="11"/>
      <c r="C508" s="11"/>
      <c r="D508" s="11"/>
      <c r="E508" s="101"/>
      <c r="F508" s="101"/>
      <c r="G508" s="101"/>
      <c r="H508" s="101"/>
      <c r="I508" s="101"/>
      <c r="J508" s="101"/>
      <c r="K508" s="101"/>
      <c r="L508" s="101"/>
      <c r="M508" s="10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02"/>
      <c r="Z508" s="102"/>
      <c r="AA508" s="102"/>
      <c r="AB508" s="46"/>
    </row>
    <row r="509" spans="1:28" ht="21" customHeight="1" x14ac:dyDescent="0.2">
      <c r="A509" s="6"/>
      <c r="B509" s="11"/>
      <c r="C509" s="11"/>
      <c r="D509" s="11"/>
      <c r="E509" s="101"/>
      <c r="F509" s="101"/>
      <c r="G509" s="101"/>
      <c r="H509" s="101"/>
      <c r="I509" s="101"/>
      <c r="J509" s="101"/>
      <c r="K509" s="101"/>
      <c r="L509" s="101"/>
      <c r="M509" s="10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02"/>
      <c r="Z509" s="102"/>
      <c r="AA509" s="102"/>
      <c r="AB509" s="46"/>
    </row>
    <row r="510" spans="1:28" ht="21" customHeight="1" x14ac:dyDescent="0.2">
      <c r="A510" s="6"/>
      <c r="B510" s="11"/>
      <c r="C510" s="11"/>
      <c r="D510" s="11"/>
      <c r="E510" s="101"/>
      <c r="F510" s="101"/>
      <c r="G510" s="101"/>
      <c r="H510" s="101"/>
      <c r="I510" s="101"/>
      <c r="J510" s="101"/>
      <c r="K510" s="101"/>
      <c r="L510" s="101"/>
      <c r="M510" s="10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02"/>
      <c r="Z510" s="102"/>
      <c r="AA510" s="102"/>
      <c r="AB510" s="46"/>
    </row>
    <row r="511" spans="1:28" ht="21" customHeight="1" x14ac:dyDescent="0.2">
      <c r="A511" s="6"/>
      <c r="B511" s="11"/>
      <c r="C511" s="11"/>
      <c r="D511" s="11"/>
      <c r="E511" s="101"/>
      <c r="F511" s="101"/>
      <c r="G511" s="101"/>
      <c r="H511" s="101"/>
      <c r="I511" s="101"/>
      <c r="J511" s="101"/>
      <c r="K511" s="101"/>
      <c r="L511" s="101"/>
      <c r="M511" s="10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02"/>
      <c r="Z511" s="102"/>
      <c r="AA511" s="102"/>
      <c r="AB511" s="46"/>
    </row>
    <row r="512" spans="1:28" ht="21" customHeight="1" x14ac:dyDescent="0.2">
      <c r="A512" s="6"/>
      <c r="B512" s="11"/>
      <c r="C512" s="11"/>
      <c r="D512" s="11"/>
      <c r="E512" s="101"/>
      <c r="F512" s="101"/>
      <c r="G512" s="101"/>
      <c r="H512" s="101"/>
      <c r="I512" s="101"/>
      <c r="J512" s="101"/>
      <c r="K512" s="101"/>
      <c r="L512" s="101"/>
      <c r="M512" s="10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02"/>
      <c r="Z512" s="102"/>
      <c r="AA512" s="102"/>
      <c r="AB512" s="46"/>
    </row>
    <row r="513" spans="1:28" ht="21" customHeight="1" x14ac:dyDescent="0.2">
      <c r="A513" s="6"/>
      <c r="B513" s="11"/>
      <c r="C513" s="11"/>
      <c r="D513" s="11"/>
      <c r="E513" s="101"/>
      <c r="F513" s="101"/>
      <c r="G513" s="101"/>
      <c r="H513" s="101"/>
      <c r="I513" s="101"/>
      <c r="J513" s="101"/>
      <c r="K513" s="101"/>
      <c r="L513" s="101"/>
      <c r="M513" s="10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02"/>
      <c r="Z513" s="102"/>
      <c r="AA513" s="102"/>
      <c r="AB513" s="46"/>
    </row>
    <row r="514" spans="1:28" ht="21" customHeight="1" x14ac:dyDescent="0.2">
      <c r="A514" s="6"/>
      <c r="B514" s="11"/>
      <c r="C514" s="11"/>
      <c r="D514" s="11"/>
      <c r="E514" s="101"/>
      <c r="F514" s="101"/>
      <c r="G514" s="101"/>
      <c r="H514" s="101"/>
      <c r="I514" s="101"/>
      <c r="J514" s="101"/>
      <c r="K514" s="101"/>
      <c r="L514" s="101"/>
      <c r="M514" s="10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02"/>
      <c r="Z514" s="102"/>
      <c r="AA514" s="102"/>
      <c r="AB514" s="46"/>
    </row>
    <row r="515" spans="1:28" ht="21" customHeight="1" x14ac:dyDescent="0.2">
      <c r="A515" s="6"/>
      <c r="B515" s="11"/>
      <c r="C515" s="11"/>
      <c r="D515" s="11"/>
      <c r="E515" s="101"/>
      <c r="F515" s="101"/>
      <c r="G515" s="101"/>
      <c r="H515" s="101"/>
      <c r="I515" s="101"/>
      <c r="J515" s="101"/>
      <c r="K515" s="101"/>
      <c r="L515" s="101"/>
      <c r="M515" s="10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02"/>
      <c r="Z515" s="102"/>
      <c r="AA515" s="102"/>
      <c r="AB515" s="46"/>
    </row>
    <row r="516" spans="1:28" ht="21" customHeight="1" x14ac:dyDescent="0.2">
      <c r="A516" s="6"/>
      <c r="B516" s="11"/>
      <c r="C516" s="11"/>
      <c r="D516" s="11"/>
      <c r="E516" s="101"/>
      <c r="F516" s="101"/>
      <c r="G516" s="101"/>
      <c r="H516" s="101"/>
      <c r="I516" s="101"/>
      <c r="J516" s="101"/>
      <c r="K516" s="101"/>
      <c r="L516" s="101"/>
      <c r="M516" s="10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02"/>
      <c r="Z516" s="102"/>
      <c r="AA516" s="102"/>
      <c r="AB516" s="46"/>
    </row>
    <row r="517" spans="1:28" ht="21" customHeight="1" x14ac:dyDescent="0.2">
      <c r="A517" s="6"/>
      <c r="B517" s="11"/>
      <c r="C517" s="11"/>
      <c r="D517" s="11"/>
      <c r="E517" s="101"/>
      <c r="F517" s="101"/>
      <c r="G517" s="101"/>
      <c r="H517" s="101"/>
      <c r="I517" s="101"/>
      <c r="J517" s="101"/>
      <c r="K517" s="101"/>
      <c r="L517" s="101"/>
      <c r="M517" s="10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02"/>
      <c r="Z517" s="102"/>
      <c r="AA517" s="102"/>
      <c r="AB517" s="46"/>
    </row>
    <row r="518" spans="1:28" ht="21" customHeight="1" x14ac:dyDescent="0.2">
      <c r="A518" s="6"/>
      <c r="B518" s="11"/>
      <c r="C518" s="11"/>
      <c r="D518" s="11"/>
      <c r="E518" s="101"/>
      <c r="F518" s="101"/>
      <c r="G518" s="101"/>
      <c r="H518" s="101"/>
      <c r="I518" s="101"/>
      <c r="J518" s="101"/>
      <c r="K518" s="101"/>
      <c r="L518" s="101"/>
      <c r="M518" s="10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02"/>
      <c r="Z518" s="102"/>
      <c r="AA518" s="102"/>
      <c r="AB518" s="46"/>
    </row>
    <row r="519" spans="1:28" ht="21" customHeight="1" x14ac:dyDescent="0.2">
      <c r="A519" s="6"/>
      <c r="B519" s="11"/>
      <c r="C519" s="11"/>
      <c r="D519" s="11"/>
      <c r="E519" s="101"/>
      <c r="F519" s="101"/>
      <c r="G519" s="101"/>
      <c r="H519" s="101"/>
      <c r="I519" s="101"/>
      <c r="J519" s="101"/>
      <c r="K519" s="101"/>
      <c r="L519" s="101"/>
      <c r="M519" s="10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02"/>
      <c r="Z519" s="102"/>
      <c r="AA519" s="102"/>
      <c r="AB519" s="46"/>
    </row>
    <row r="520" spans="1:28" ht="21" customHeight="1" x14ac:dyDescent="0.2">
      <c r="A520" s="6"/>
      <c r="B520" s="11"/>
      <c r="C520" s="11"/>
      <c r="D520" s="11"/>
      <c r="E520" s="101"/>
      <c r="F520" s="101"/>
      <c r="G520" s="101"/>
      <c r="H520" s="101"/>
      <c r="I520" s="101"/>
      <c r="J520" s="101"/>
      <c r="K520" s="101"/>
      <c r="L520" s="101"/>
      <c r="M520" s="10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02"/>
      <c r="Z520" s="102"/>
      <c r="AA520" s="102"/>
      <c r="AB520" s="46"/>
    </row>
    <row r="521" spans="1:28" ht="21" customHeight="1" x14ac:dyDescent="0.2">
      <c r="A521" s="6"/>
      <c r="B521" s="11"/>
      <c r="C521" s="11"/>
      <c r="D521" s="11"/>
      <c r="E521" s="101"/>
      <c r="F521" s="101"/>
      <c r="G521" s="101"/>
      <c r="H521" s="101"/>
      <c r="I521" s="101"/>
      <c r="J521" s="101"/>
      <c r="K521" s="101"/>
      <c r="L521" s="101"/>
      <c r="M521" s="10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02"/>
      <c r="Z521" s="102"/>
      <c r="AA521" s="102"/>
      <c r="AB521" s="46"/>
    </row>
    <row r="522" spans="1:28" ht="21" customHeight="1" x14ac:dyDescent="0.2">
      <c r="A522" s="6"/>
      <c r="B522" s="11"/>
      <c r="C522" s="11"/>
      <c r="D522" s="11"/>
      <c r="E522" s="101"/>
      <c r="F522" s="101"/>
      <c r="G522" s="101"/>
      <c r="H522" s="101"/>
      <c r="I522" s="101"/>
      <c r="J522" s="101"/>
      <c r="K522" s="101"/>
      <c r="L522" s="101"/>
      <c r="M522" s="10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02"/>
      <c r="Z522" s="102"/>
      <c r="AA522" s="102"/>
      <c r="AB522" s="46"/>
    </row>
    <row r="523" spans="1:28" ht="21" customHeight="1" x14ac:dyDescent="0.2">
      <c r="A523" s="6"/>
      <c r="B523" s="11"/>
      <c r="C523" s="11"/>
      <c r="D523" s="11"/>
      <c r="E523" s="101"/>
      <c r="F523" s="101"/>
      <c r="G523" s="101"/>
      <c r="H523" s="101"/>
      <c r="I523" s="101"/>
      <c r="J523" s="101"/>
      <c r="K523" s="101"/>
      <c r="L523" s="101"/>
      <c r="M523" s="10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02"/>
      <c r="Z523" s="102"/>
      <c r="AA523" s="102"/>
      <c r="AB523" s="46"/>
    </row>
    <row r="524" spans="1:28" ht="21" customHeight="1" x14ac:dyDescent="0.2">
      <c r="A524" s="6"/>
      <c r="B524" s="11"/>
      <c r="C524" s="11"/>
      <c r="D524" s="11"/>
      <c r="E524" s="101"/>
      <c r="F524" s="101"/>
      <c r="G524" s="101"/>
      <c r="H524" s="101"/>
      <c r="I524" s="101"/>
      <c r="J524" s="101"/>
      <c r="K524" s="101"/>
      <c r="L524" s="101"/>
      <c r="M524" s="10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02"/>
      <c r="Z524" s="102"/>
      <c r="AA524" s="102"/>
      <c r="AB524" s="46"/>
    </row>
    <row r="525" spans="1:28" ht="21" customHeight="1" x14ac:dyDescent="0.2">
      <c r="A525" s="6"/>
      <c r="B525" s="11"/>
      <c r="C525" s="11"/>
      <c r="D525" s="11"/>
      <c r="E525" s="101"/>
      <c r="F525" s="101"/>
      <c r="G525" s="101"/>
      <c r="H525" s="101"/>
      <c r="I525" s="101"/>
      <c r="J525" s="101"/>
      <c r="K525" s="101"/>
      <c r="L525" s="101"/>
      <c r="M525" s="10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02"/>
      <c r="Z525" s="102"/>
      <c r="AA525" s="102"/>
      <c r="AB525" s="46"/>
    </row>
    <row r="526" spans="1:28" ht="21" customHeight="1" x14ac:dyDescent="0.2">
      <c r="A526" s="6"/>
      <c r="B526" s="11"/>
      <c r="C526" s="11"/>
      <c r="D526" s="11"/>
      <c r="E526" s="101"/>
      <c r="F526" s="101"/>
      <c r="G526" s="101"/>
      <c r="H526" s="101"/>
      <c r="I526" s="101"/>
      <c r="J526" s="101"/>
      <c r="K526" s="101"/>
      <c r="L526" s="101"/>
      <c r="M526" s="10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02"/>
      <c r="Z526" s="102"/>
      <c r="AA526" s="102"/>
      <c r="AB526" s="46"/>
    </row>
    <row r="527" spans="1:28" ht="21" customHeight="1" x14ac:dyDescent="0.2">
      <c r="A527" s="6"/>
      <c r="B527" s="11"/>
      <c r="C527" s="11"/>
      <c r="D527" s="11"/>
      <c r="E527" s="101"/>
      <c r="F527" s="101"/>
      <c r="G527" s="101"/>
      <c r="H527" s="101"/>
      <c r="I527" s="101"/>
      <c r="J527" s="101"/>
      <c r="K527" s="101"/>
      <c r="L527" s="101"/>
      <c r="M527" s="10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02"/>
      <c r="Z527" s="102"/>
      <c r="AA527" s="102"/>
      <c r="AB527" s="46"/>
    </row>
    <row r="528" spans="1:28" ht="21" customHeight="1" x14ac:dyDescent="0.2">
      <c r="A528" s="6"/>
      <c r="B528" s="11"/>
      <c r="C528" s="11"/>
      <c r="D528" s="11"/>
      <c r="E528" s="101"/>
      <c r="F528" s="101"/>
      <c r="G528" s="101"/>
      <c r="H528" s="101"/>
      <c r="I528" s="101"/>
      <c r="J528" s="101"/>
      <c r="K528" s="101"/>
      <c r="L528" s="101"/>
      <c r="M528" s="10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02"/>
      <c r="Z528" s="102"/>
      <c r="AA528" s="102"/>
      <c r="AB528" s="46"/>
    </row>
    <row r="529" spans="1:28" ht="21" customHeight="1" x14ac:dyDescent="0.2">
      <c r="A529" s="6"/>
      <c r="B529" s="11"/>
      <c r="C529" s="11"/>
      <c r="D529" s="11"/>
      <c r="E529" s="101"/>
      <c r="F529" s="101"/>
      <c r="G529" s="101"/>
      <c r="H529" s="101"/>
      <c r="I529" s="101"/>
      <c r="J529" s="101"/>
      <c r="K529" s="101"/>
      <c r="L529" s="101"/>
      <c r="M529" s="10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02"/>
      <c r="Z529" s="102"/>
      <c r="AA529" s="102"/>
      <c r="AB529" s="46"/>
    </row>
    <row r="530" spans="1:28" ht="21" customHeight="1" x14ac:dyDescent="0.2">
      <c r="A530" s="6"/>
      <c r="B530" s="11"/>
      <c r="C530" s="11"/>
      <c r="D530" s="11"/>
      <c r="E530" s="101"/>
      <c r="F530" s="101"/>
      <c r="G530" s="101"/>
      <c r="H530" s="101"/>
      <c r="I530" s="101"/>
      <c r="J530" s="101"/>
      <c r="K530" s="101"/>
      <c r="L530" s="101"/>
      <c r="M530" s="10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02"/>
      <c r="Z530" s="102"/>
      <c r="AA530" s="102"/>
      <c r="AB530" s="46"/>
    </row>
    <row r="531" spans="1:28" ht="21" customHeight="1" x14ac:dyDescent="0.2">
      <c r="A531" s="6"/>
      <c r="B531" s="11"/>
      <c r="C531" s="11"/>
      <c r="D531" s="11"/>
      <c r="E531" s="101"/>
      <c r="F531" s="101"/>
      <c r="G531" s="101"/>
      <c r="H531" s="101"/>
      <c r="I531" s="101"/>
      <c r="J531" s="101"/>
      <c r="K531" s="101"/>
      <c r="L531" s="101"/>
      <c r="M531" s="10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02"/>
      <c r="Z531" s="102"/>
      <c r="AA531" s="102"/>
      <c r="AB531" s="46"/>
    </row>
    <row r="532" spans="1:28" ht="21" customHeight="1" x14ac:dyDescent="0.2">
      <c r="A532" s="6"/>
      <c r="B532" s="11"/>
      <c r="C532" s="11"/>
      <c r="D532" s="11"/>
      <c r="E532" s="101"/>
      <c r="F532" s="101"/>
      <c r="G532" s="101"/>
      <c r="H532" s="101"/>
      <c r="I532" s="101"/>
      <c r="J532" s="101"/>
      <c r="K532" s="101"/>
      <c r="L532" s="101"/>
      <c r="M532" s="10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02"/>
      <c r="Z532" s="102"/>
      <c r="AA532" s="102"/>
      <c r="AB532" s="46"/>
    </row>
    <row r="533" spans="1:28" ht="21" customHeight="1" x14ac:dyDescent="0.2">
      <c r="A533" s="6"/>
      <c r="B533" s="11"/>
      <c r="C533" s="11"/>
      <c r="D533" s="11"/>
      <c r="E533" s="101"/>
      <c r="F533" s="101"/>
      <c r="G533" s="101"/>
      <c r="H533" s="101"/>
      <c r="I533" s="101"/>
      <c r="J533" s="101"/>
      <c r="K533" s="101"/>
      <c r="L533" s="101"/>
      <c r="M533" s="10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02"/>
      <c r="Z533" s="102"/>
      <c r="AA533" s="102"/>
      <c r="AB533" s="46"/>
    </row>
    <row r="534" spans="1:28" ht="21" customHeight="1" x14ac:dyDescent="0.2">
      <c r="A534" s="6"/>
      <c r="B534" s="11"/>
      <c r="C534" s="11"/>
      <c r="D534" s="11"/>
      <c r="E534" s="101"/>
      <c r="F534" s="101"/>
      <c r="G534" s="101"/>
      <c r="H534" s="101"/>
      <c r="I534" s="101"/>
      <c r="J534" s="101"/>
      <c r="K534" s="101"/>
      <c r="L534" s="101"/>
      <c r="M534" s="10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02"/>
      <c r="Z534" s="102"/>
      <c r="AA534" s="102"/>
      <c r="AB534" s="46"/>
    </row>
    <row r="535" spans="1:28" ht="21" customHeight="1" x14ac:dyDescent="0.2">
      <c r="A535" s="6"/>
      <c r="B535" s="11"/>
      <c r="C535" s="11"/>
      <c r="D535" s="11"/>
      <c r="E535" s="101"/>
      <c r="F535" s="101"/>
      <c r="G535" s="101"/>
      <c r="H535" s="101"/>
      <c r="I535" s="101"/>
      <c r="J535" s="101"/>
      <c r="K535" s="101"/>
      <c r="L535" s="101"/>
      <c r="M535" s="10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02"/>
      <c r="Z535" s="102"/>
      <c r="AA535" s="102"/>
      <c r="AB535" s="46"/>
    </row>
    <row r="536" spans="1:28" ht="21" customHeight="1" x14ac:dyDescent="0.2">
      <c r="A536" s="6"/>
      <c r="B536" s="11"/>
      <c r="C536" s="11"/>
      <c r="D536" s="11"/>
      <c r="E536" s="101"/>
      <c r="F536" s="101"/>
      <c r="G536" s="101"/>
      <c r="H536" s="101"/>
      <c r="I536" s="101"/>
      <c r="J536" s="101"/>
      <c r="K536" s="101"/>
      <c r="L536" s="101"/>
      <c r="M536" s="10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02"/>
      <c r="Z536" s="102"/>
      <c r="AA536" s="102"/>
      <c r="AB536" s="46"/>
    </row>
    <row r="537" spans="1:28" ht="21" customHeight="1" x14ac:dyDescent="0.2">
      <c r="A537" s="6"/>
      <c r="B537" s="11"/>
      <c r="C537" s="11"/>
      <c r="D537" s="11"/>
      <c r="E537" s="101"/>
      <c r="F537" s="101"/>
      <c r="G537" s="101"/>
      <c r="H537" s="101"/>
      <c r="I537" s="101"/>
      <c r="J537" s="101"/>
      <c r="K537" s="101"/>
      <c r="L537" s="101"/>
      <c r="M537" s="10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02"/>
      <c r="Z537" s="102"/>
      <c r="AA537" s="102"/>
      <c r="AB537" s="46"/>
    </row>
    <row r="538" spans="1:28" ht="21" customHeight="1" x14ac:dyDescent="0.2">
      <c r="A538" s="6"/>
      <c r="B538" s="11"/>
      <c r="C538" s="11"/>
      <c r="D538" s="11"/>
      <c r="E538" s="101"/>
      <c r="F538" s="101"/>
      <c r="G538" s="101"/>
      <c r="H538" s="101"/>
      <c r="I538" s="101"/>
      <c r="J538" s="101"/>
      <c r="K538" s="101"/>
      <c r="L538" s="101"/>
      <c r="M538" s="10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02"/>
      <c r="Z538" s="102"/>
      <c r="AA538" s="102"/>
      <c r="AB538" s="46"/>
    </row>
    <row r="539" spans="1:28" ht="21" customHeight="1" x14ac:dyDescent="0.2">
      <c r="A539" s="6"/>
      <c r="B539" s="11"/>
      <c r="C539" s="11"/>
      <c r="D539" s="11"/>
      <c r="E539" s="101"/>
      <c r="F539" s="101"/>
      <c r="G539" s="101"/>
      <c r="H539" s="101"/>
      <c r="I539" s="101"/>
      <c r="J539" s="101"/>
      <c r="K539" s="101"/>
      <c r="L539" s="101"/>
      <c r="M539" s="10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02"/>
      <c r="Z539" s="102"/>
      <c r="AA539" s="102"/>
      <c r="AB539" s="46"/>
    </row>
    <row r="540" spans="1:28" ht="21" customHeight="1" x14ac:dyDescent="0.2">
      <c r="A540" s="6"/>
      <c r="B540" s="11"/>
      <c r="C540" s="11"/>
      <c r="D540" s="11"/>
      <c r="E540" s="101"/>
      <c r="F540" s="101"/>
      <c r="G540" s="101"/>
      <c r="H540" s="101"/>
      <c r="I540" s="101"/>
      <c r="J540" s="101"/>
      <c r="K540" s="101"/>
      <c r="L540" s="101"/>
      <c r="M540" s="10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02"/>
      <c r="Z540" s="102"/>
      <c r="AA540" s="102"/>
      <c r="AB540" s="46"/>
    </row>
    <row r="541" spans="1:28" ht="21" customHeight="1" x14ac:dyDescent="0.2">
      <c r="A541" s="6"/>
      <c r="B541" s="11"/>
      <c r="C541" s="11"/>
      <c r="D541" s="11"/>
      <c r="E541" s="101"/>
      <c r="F541" s="101"/>
      <c r="G541" s="101"/>
      <c r="H541" s="101"/>
      <c r="I541" s="101"/>
      <c r="J541" s="101"/>
      <c r="K541" s="101"/>
      <c r="L541" s="101"/>
      <c r="M541" s="10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02"/>
      <c r="Z541" s="102"/>
      <c r="AA541" s="102"/>
      <c r="AB541" s="46"/>
    </row>
    <row r="542" spans="1:28" ht="21" customHeight="1" x14ac:dyDescent="0.2">
      <c r="A542" s="6"/>
      <c r="B542" s="11"/>
      <c r="C542" s="11"/>
      <c r="D542" s="11"/>
      <c r="E542" s="101"/>
      <c r="F542" s="101"/>
      <c r="G542" s="101"/>
      <c r="H542" s="101"/>
      <c r="I542" s="101"/>
      <c r="J542" s="101"/>
      <c r="K542" s="101"/>
      <c r="L542" s="101"/>
      <c r="M542" s="10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02"/>
      <c r="Z542" s="102"/>
      <c r="AA542" s="102"/>
      <c r="AB542" s="46"/>
    </row>
    <row r="543" spans="1:28" ht="21" customHeight="1" x14ac:dyDescent="0.2">
      <c r="A543" s="6"/>
      <c r="B543" s="11"/>
      <c r="C543" s="11"/>
      <c r="D543" s="11"/>
      <c r="E543" s="101"/>
      <c r="F543" s="101"/>
      <c r="G543" s="101"/>
      <c r="H543" s="101"/>
      <c r="I543" s="101"/>
      <c r="J543" s="101"/>
      <c r="K543" s="101"/>
      <c r="L543" s="101"/>
      <c r="M543" s="10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02"/>
      <c r="Z543" s="102"/>
      <c r="AA543" s="102"/>
      <c r="AB543" s="46"/>
    </row>
    <row r="544" spans="1:28" ht="21" customHeight="1" x14ac:dyDescent="0.2">
      <c r="A544" s="6"/>
      <c r="B544" s="11"/>
      <c r="C544" s="11"/>
      <c r="D544" s="11"/>
      <c r="E544" s="101"/>
      <c r="F544" s="101"/>
      <c r="G544" s="101"/>
      <c r="H544" s="101"/>
      <c r="I544" s="101"/>
      <c r="J544" s="101"/>
      <c r="K544" s="101"/>
      <c r="L544" s="101"/>
      <c r="M544" s="10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02"/>
      <c r="Z544" s="102"/>
      <c r="AA544" s="102"/>
      <c r="AB544" s="46"/>
    </row>
    <row r="545" spans="1:28" ht="21" customHeight="1" x14ac:dyDescent="0.2">
      <c r="A545" s="6"/>
      <c r="B545" s="11"/>
      <c r="C545" s="11"/>
      <c r="D545" s="11"/>
      <c r="E545" s="101"/>
      <c r="F545" s="101"/>
      <c r="G545" s="101"/>
      <c r="H545" s="101"/>
      <c r="I545" s="101"/>
      <c r="J545" s="101"/>
      <c r="K545" s="101"/>
      <c r="L545" s="101"/>
      <c r="M545" s="10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02"/>
      <c r="Z545" s="102"/>
      <c r="AA545" s="102"/>
      <c r="AB545" s="46"/>
    </row>
    <row r="546" spans="1:28" ht="21" customHeight="1" x14ac:dyDescent="0.2">
      <c r="A546" s="6"/>
      <c r="B546" s="11"/>
      <c r="C546" s="11"/>
      <c r="D546" s="11"/>
      <c r="E546" s="101"/>
      <c r="F546" s="101"/>
      <c r="G546" s="101"/>
      <c r="H546" s="101"/>
      <c r="I546" s="101"/>
      <c r="J546" s="101"/>
      <c r="K546" s="101"/>
      <c r="L546" s="101"/>
      <c r="M546" s="10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02"/>
      <c r="Z546" s="102"/>
      <c r="AA546" s="102"/>
      <c r="AB546" s="46"/>
    </row>
    <row r="547" spans="1:28" ht="21" customHeight="1" x14ac:dyDescent="0.2">
      <c r="A547" s="6"/>
      <c r="B547" s="11"/>
      <c r="C547" s="11"/>
      <c r="D547" s="11"/>
      <c r="E547" s="101"/>
      <c r="F547" s="101"/>
      <c r="G547" s="101"/>
      <c r="H547" s="101"/>
      <c r="I547" s="101"/>
      <c r="J547" s="101"/>
      <c r="K547" s="101"/>
      <c r="L547" s="101"/>
      <c r="M547" s="10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02"/>
      <c r="Z547" s="102"/>
      <c r="AA547" s="102"/>
      <c r="AB547" s="46"/>
    </row>
    <row r="548" spans="1:28" ht="21" customHeight="1" x14ac:dyDescent="0.2">
      <c r="A548" s="6"/>
      <c r="B548" s="11"/>
      <c r="C548" s="11"/>
      <c r="D548" s="11"/>
      <c r="E548" s="101"/>
      <c r="F548" s="101"/>
      <c r="G548" s="101"/>
      <c r="H548" s="101"/>
      <c r="I548" s="101"/>
      <c r="J548" s="101"/>
      <c r="K548" s="101"/>
      <c r="L548" s="101"/>
      <c r="M548" s="10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02"/>
      <c r="Z548" s="102"/>
      <c r="AA548" s="102"/>
      <c r="AB548" s="46"/>
    </row>
    <row r="549" spans="1:28" ht="21" customHeight="1" x14ac:dyDescent="0.2">
      <c r="A549" s="6"/>
      <c r="B549" s="11"/>
      <c r="C549" s="11"/>
      <c r="D549" s="11"/>
      <c r="E549" s="101"/>
      <c r="F549" s="101"/>
      <c r="G549" s="101"/>
      <c r="H549" s="101"/>
      <c r="I549" s="101"/>
      <c r="J549" s="101"/>
      <c r="K549" s="101"/>
      <c r="L549" s="101"/>
      <c r="M549" s="10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02"/>
      <c r="Z549" s="102"/>
      <c r="AA549" s="102"/>
      <c r="AB549" s="46"/>
    </row>
    <row r="550" spans="1:28" ht="21" customHeight="1" x14ac:dyDescent="0.2">
      <c r="A550" s="6"/>
      <c r="B550" s="11"/>
      <c r="C550" s="11"/>
      <c r="D550" s="11"/>
      <c r="E550" s="101"/>
      <c r="F550" s="101"/>
      <c r="G550" s="101"/>
      <c r="H550" s="101"/>
      <c r="I550" s="101"/>
      <c r="J550" s="101"/>
      <c r="K550" s="101"/>
      <c r="L550" s="101"/>
      <c r="M550" s="10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02"/>
      <c r="Z550" s="102"/>
      <c r="AA550" s="102"/>
      <c r="AB550" s="46"/>
    </row>
    <row r="551" spans="1:28" ht="21" customHeight="1" x14ac:dyDescent="0.2">
      <c r="A551" s="6"/>
      <c r="B551" s="11"/>
      <c r="C551" s="11"/>
      <c r="D551" s="11"/>
      <c r="E551" s="101"/>
      <c r="F551" s="101"/>
      <c r="G551" s="101"/>
      <c r="H551" s="101"/>
      <c r="I551" s="101"/>
      <c r="J551" s="101"/>
      <c r="K551" s="101"/>
      <c r="L551" s="101"/>
      <c r="M551" s="10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02"/>
      <c r="Z551" s="102"/>
      <c r="AA551" s="102"/>
      <c r="AB551" s="46"/>
    </row>
    <row r="552" spans="1:28" ht="21" customHeight="1" x14ac:dyDescent="0.2">
      <c r="A552" s="6"/>
      <c r="B552" s="11"/>
      <c r="C552" s="11"/>
      <c r="D552" s="11"/>
      <c r="E552" s="101"/>
      <c r="F552" s="101"/>
      <c r="G552" s="101"/>
      <c r="H552" s="101"/>
      <c r="I552" s="101"/>
      <c r="J552" s="101"/>
      <c r="K552" s="101"/>
      <c r="L552" s="101"/>
      <c r="M552" s="10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02"/>
      <c r="Z552" s="102"/>
      <c r="AA552" s="102"/>
      <c r="AB552" s="46"/>
    </row>
    <row r="553" spans="1:28" ht="21" customHeight="1" x14ac:dyDescent="0.2">
      <c r="A553" s="6"/>
      <c r="B553" s="11"/>
      <c r="C553" s="11"/>
      <c r="D553" s="11"/>
      <c r="E553" s="101"/>
      <c r="F553" s="101"/>
      <c r="G553" s="101"/>
      <c r="H553" s="101"/>
      <c r="I553" s="101"/>
      <c r="J553" s="101"/>
      <c r="K553" s="101"/>
      <c r="L553" s="101"/>
      <c r="M553" s="10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02"/>
      <c r="Z553" s="102"/>
      <c r="AA553" s="102"/>
      <c r="AB553" s="46"/>
    </row>
    <row r="554" spans="1:28" ht="21" customHeight="1" x14ac:dyDescent="0.2">
      <c r="A554" s="6"/>
      <c r="B554" s="11"/>
      <c r="C554" s="11"/>
      <c r="D554" s="11"/>
      <c r="E554" s="101"/>
      <c r="F554" s="101"/>
      <c r="G554" s="101"/>
      <c r="H554" s="101"/>
      <c r="I554" s="101"/>
      <c r="J554" s="101"/>
      <c r="K554" s="101"/>
      <c r="L554" s="101"/>
      <c r="M554" s="10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02"/>
      <c r="Z554" s="102"/>
      <c r="AA554" s="102"/>
      <c r="AB554" s="46"/>
    </row>
    <row r="555" spans="1:28" ht="21" customHeight="1" x14ac:dyDescent="0.2">
      <c r="A555" s="6"/>
      <c r="B555" s="11"/>
      <c r="C555" s="11"/>
      <c r="D555" s="11"/>
      <c r="E555" s="101"/>
      <c r="F555" s="101"/>
      <c r="G555" s="101"/>
      <c r="H555" s="101"/>
      <c r="I555" s="101"/>
      <c r="J555" s="101"/>
      <c r="K555" s="101"/>
      <c r="L555" s="101"/>
      <c r="M555" s="10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02"/>
      <c r="Z555" s="102"/>
      <c r="AA555" s="102"/>
      <c r="AB555" s="46"/>
    </row>
    <row r="556" spans="1:28" ht="21" customHeight="1" x14ac:dyDescent="0.2">
      <c r="A556" s="6"/>
      <c r="B556" s="11"/>
      <c r="C556" s="11"/>
      <c r="D556" s="11"/>
      <c r="E556" s="101"/>
      <c r="F556" s="101"/>
      <c r="G556" s="101"/>
      <c r="H556" s="101"/>
      <c r="I556" s="101"/>
      <c r="J556" s="101"/>
      <c r="K556" s="101"/>
      <c r="L556" s="101"/>
      <c r="M556" s="10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02"/>
      <c r="Z556" s="102"/>
      <c r="AA556" s="102"/>
      <c r="AB556" s="46"/>
    </row>
    <row r="557" spans="1:28" ht="21" customHeight="1" x14ac:dyDescent="0.2">
      <c r="A557" s="6"/>
      <c r="B557" s="11"/>
      <c r="C557" s="11"/>
      <c r="D557" s="11"/>
      <c r="E557" s="101"/>
      <c r="F557" s="101"/>
      <c r="G557" s="101"/>
      <c r="H557" s="101"/>
      <c r="I557" s="101"/>
      <c r="J557" s="101"/>
      <c r="K557" s="101"/>
      <c r="L557" s="101"/>
      <c r="M557" s="10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02"/>
      <c r="Z557" s="102"/>
      <c r="AA557" s="102"/>
      <c r="AB557" s="46"/>
    </row>
    <row r="558" spans="1:28" ht="21" customHeight="1" x14ac:dyDescent="0.2">
      <c r="A558" s="6"/>
      <c r="B558" s="11"/>
      <c r="C558" s="11"/>
      <c r="D558" s="11"/>
      <c r="E558" s="101"/>
      <c r="F558" s="101"/>
      <c r="G558" s="101"/>
      <c r="H558" s="101"/>
      <c r="I558" s="101"/>
      <c r="J558" s="101"/>
      <c r="K558" s="101"/>
      <c r="L558" s="101"/>
      <c r="M558" s="10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02"/>
      <c r="Z558" s="102"/>
      <c r="AA558" s="102"/>
      <c r="AB558" s="46"/>
    </row>
    <row r="559" spans="1:28" ht="21" customHeight="1" x14ac:dyDescent="0.2">
      <c r="A559" s="6"/>
      <c r="B559" s="11"/>
      <c r="C559" s="11"/>
      <c r="D559" s="11"/>
      <c r="E559" s="101"/>
      <c r="F559" s="101"/>
      <c r="G559" s="101"/>
      <c r="H559" s="101"/>
      <c r="I559" s="101"/>
      <c r="J559" s="101"/>
      <c r="K559" s="101"/>
      <c r="L559" s="101"/>
      <c r="M559" s="10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02"/>
      <c r="Z559" s="102"/>
      <c r="AA559" s="102"/>
      <c r="AB559" s="46"/>
    </row>
    <row r="560" spans="1:28" ht="21" customHeight="1" x14ac:dyDescent="0.2">
      <c r="A560" s="6"/>
      <c r="B560" s="11"/>
      <c r="C560" s="11"/>
      <c r="D560" s="11"/>
      <c r="E560" s="101"/>
      <c r="F560" s="101"/>
      <c r="G560" s="101"/>
      <c r="H560" s="101"/>
      <c r="I560" s="101"/>
      <c r="J560" s="101"/>
      <c r="K560" s="101"/>
      <c r="L560" s="101"/>
      <c r="M560" s="10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02"/>
      <c r="Z560" s="102"/>
      <c r="AA560" s="102"/>
      <c r="AB560" s="46"/>
    </row>
    <row r="561" spans="1:28" ht="21" customHeight="1" x14ac:dyDescent="0.2">
      <c r="A561" s="6"/>
      <c r="B561" s="11"/>
      <c r="C561" s="11"/>
      <c r="D561" s="11"/>
      <c r="E561" s="101"/>
      <c r="F561" s="101"/>
      <c r="G561" s="101"/>
      <c r="H561" s="101"/>
      <c r="I561" s="101"/>
      <c r="J561" s="101"/>
      <c r="K561" s="101"/>
      <c r="L561" s="101"/>
      <c r="M561" s="10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02"/>
      <c r="Z561" s="102"/>
      <c r="AA561" s="102"/>
      <c r="AB561" s="46"/>
    </row>
    <row r="562" spans="1:28" ht="21" customHeight="1" x14ac:dyDescent="0.2">
      <c r="A562" s="6"/>
      <c r="B562" s="11"/>
      <c r="C562" s="11"/>
      <c r="D562" s="11"/>
      <c r="E562" s="101"/>
      <c r="F562" s="101"/>
      <c r="G562" s="101"/>
      <c r="H562" s="101"/>
      <c r="I562" s="101"/>
      <c r="J562" s="101"/>
      <c r="K562" s="101"/>
      <c r="L562" s="101"/>
      <c r="M562" s="10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02"/>
      <c r="Z562" s="102"/>
      <c r="AA562" s="102"/>
      <c r="AB562" s="46"/>
    </row>
    <row r="563" spans="1:28" ht="21" customHeight="1" x14ac:dyDescent="0.2">
      <c r="A563" s="6"/>
      <c r="B563" s="11"/>
      <c r="C563" s="11"/>
      <c r="D563" s="11"/>
      <c r="E563" s="101"/>
      <c r="F563" s="101"/>
      <c r="G563" s="101"/>
      <c r="H563" s="101"/>
      <c r="I563" s="101"/>
      <c r="J563" s="101"/>
      <c r="K563" s="101"/>
      <c r="L563" s="101"/>
      <c r="M563" s="10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02"/>
      <c r="Z563" s="102"/>
      <c r="AA563" s="102"/>
      <c r="AB563" s="46"/>
    </row>
    <row r="564" spans="1:28" ht="21" customHeight="1" x14ac:dyDescent="0.2">
      <c r="A564" s="6"/>
      <c r="B564" s="11"/>
      <c r="C564" s="11"/>
      <c r="D564" s="11"/>
      <c r="E564" s="101"/>
      <c r="F564" s="101"/>
      <c r="G564" s="101"/>
      <c r="H564" s="101"/>
      <c r="I564" s="101"/>
      <c r="J564" s="101"/>
      <c r="K564" s="101"/>
      <c r="L564" s="101"/>
      <c r="M564" s="10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02"/>
      <c r="Z564" s="102"/>
      <c r="AA564" s="102"/>
      <c r="AB564" s="46"/>
    </row>
    <row r="565" spans="1:28" ht="21" customHeight="1" x14ac:dyDescent="0.2">
      <c r="A565" s="6"/>
      <c r="B565" s="11"/>
      <c r="C565" s="11"/>
      <c r="D565" s="11"/>
      <c r="E565" s="101"/>
      <c r="F565" s="101"/>
      <c r="G565" s="101"/>
      <c r="H565" s="101"/>
      <c r="I565" s="101"/>
      <c r="J565" s="101"/>
      <c r="K565" s="101"/>
      <c r="L565" s="101"/>
      <c r="M565" s="10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02"/>
      <c r="Z565" s="102"/>
      <c r="AA565" s="102"/>
      <c r="AB565" s="46"/>
    </row>
    <row r="566" spans="1:28" ht="21" customHeight="1" x14ac:dyDescent="0.2">
      <c r="A566" s="6"/>
      <c r="B566" s="11"/>
      <c r="C566" s="11"/>
      <c r="D566" s="11"/>
      <c r="E566" s="101"/>
      <c r="F566" s="101"/>
      <c r="G566" s="101"/>
      <c r="H566" s="101"/>
      <c r="I566" s="101"/>
      <c r="J566" s="101"/>
      <c r="K566" s="101"/>
      <c r="L566" s="101"/>
      <c r="M566" s="10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02"/>
      <c r="Z566" s="102"/>
      <c r="AA566" s="102"/>
      <c r="AB566" s="46"/>
    </row>
    <row r="567" spans="1:28" ht="21" customHeight="1" x14ac:dyDescent="0.2">
      <c r="A567" s="6"/>
      <c r="B567" s="11"/>
      <c r="C567" s="11"/>
      <c r="D567" s="11"/>
      <c r="E567" s="101"/>
      <c r="F567" s="101"/>
      <c r="G567" s="101"/>
      <c r="H567" s="101"/>
      <c r="I567" s="101"/>
      <c r="J567" s="101"/>
      <c r="K567" s="101"/>
      <c r="L567" s="101"/>
      <c r="M567" s="10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02"/>
      <c r="Z567" s="102"/>
      <c r="AA567" s="102"/>
      <c r="AB567" s="46"/>
    </row>
    <row r="568" spans="1:28" ht="21" customHeight="1" x14ac:dyDescent="0.2">
      <c r="A568" s="6"/>
      <c r="B568" s="11"/>
      <c r="C568" s="11"/>
      <c r="D568" s="11"/>
      <c r="E568" s="101"/>
      <c r="F568" s="101"/>
      <c r="G568" s="101"/>
      <c r="H568" s="101"/>
      <c r="I568" s="101"/>
      <c r="J568" s="101"/>
      <c r="K568" s="101"/>
      <c r="L568" s="101"/>
      <c r="M568" s="10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02"/>
      <c r="Z568" s="102"/>
      <c r="AA568" s="102"/>
      <c r="AB568" s="46"/>
    </row>
    <row r="569" spans="1:28" ht="21" customHeight="1" x14ac:dyDescent="0.2">
      <c r="A569" s="6"/>
      <c r="B569" s="11"/>
      <c r="C569" s="11"/>
      <c r="D569" s="11"/>
      <c r="E569" s="101"/>
      <c r="F569" s="101"/>
      <c r="G569" s="101"/>
      <c r="H569" s="101"/>
      <c r="I569" s="101"/>
      <c r="J569" s="101"/>
      <c r="K569" s="101"/>
      <c r="L569" s="101"/>
      <c r="M569" s="10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02"/>
      <c r="Z569" s="102"/>
      <c r="AA569" s="102"/>
      <c r="AB569" s="46"/>
    </row>
    <row r="570" spans="1:28" ht="21" customHeight="1" x14ac:dyDescent="0.2">
      <c r="A570" s="6"/>
      <c r="B570" s="11"/>
      <c r="C570" s="11"/>
      <c r="D570" s="11"/>
      <c r="E570" s="101"/>
      <c r="F570" s="101"/>
      <c r="G570" s="101"/>
      <c r="H570" s="101"/>
      <c r="I570" s="101"/>
      <c r="J570" s="101"/>
      <c r="K570" s="101"/>
      <c r="L570" s="101"/>
      <c r="M570" s="10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02"/>
      <c r="Z570" s="102"/>
      <c r="AA570" s="102"/>
      <c r="AB570" s="46"/>
    </row>
    <row r="571" spans="1:28" ht="21" customHeight="1" x14ac:dyDescent="0.2">
      <c r="A571" s="6"/>
      <c r="B571" s="11"/>
      <c r="C571" s="11"/>
      <c r="D571" s="11"/>
      <c r="E571" s="101"/>
      <c r="F571" s="101"/>
      <c r="G571" s="101"/>
      <c r="H571" s="101"/>
      <c r="I571" s="101"/>
      <c r="J571" s="101"/>
      <c r="K571" s="101"/>
      <c r="L571" s="101"/>
      <c r="M571" s="10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02"/>
      <c r="Z571" s="102"/>
      <c r="AA571" s="102"/>
      <c r="AB571" s="46"/>
    </row>
    <row r="572" spans="1:28" ht="21" customHeight="1" x14ac:dyDescent="0.2">
      <c r="A572" s="6"/>
      <c r="B572" s="11"/>
      <c r="C572" s="11"/>
      <c r="D572" s="11"/>
      <c r="E572" s="101"/>
      <c r="F572" s="101"/>
      <c r="G572" s="101"/>
      <c r="H572" s="101"/>
      <c r="I572" s="101"/>
      <c r="J572" s="101"/>
      <c r="K572" s="101"/>
      <c r="L572" s="101"/>
      <c r="M572" s="10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02"/>
      <c r="Z572" s="102"/>
      <c r="AA572" s="102"/>
      <c r="AB572" s="46"/>
    </row>
    <row r="573" spans="1:28" ht="21" customHeight="1" x14ac:dyDescent="0.2">
      <c r="A573" s="6"/>
      <c r="B573" s="11"/>
      <c r="C573" s="11"/>
      <c r="D573" s="11"/>
      <c r="E573" s="101"/>
      <c r="F573" s="101"/>
      <c r="G573" s="101"/>
      <c r="H573" s="101"/>
      <c r="I573" s="101"/>
      <c r="J573" s="101"/>
      <c r="K573" s="101"/>
      <c r="L573" s="101"/>
      <c r="M573" s="10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02"/>
      <c r="Z573" s="102"/>
      <c r="AA573" s="102"/>
      <c r="AB573" s="46"/>
    </row>
    <row r="574" spans="1:28" ht="21" customHeight="1" x14ac:dyDescent="0.2">
      <c r="A574" s="6"/>
      <c r="B574" s="11"/>
      <c r="C574" s="11"/>
      <c r="D574" s="11"/>
      <c r="E574" s="101"/>
      <c r="F574" s="101"/>
      <c r="G574" s="101"/>
      <c r="H574" s="101"/>
      <c r="I574" s="101"/>
      <c r="J574" s="101"/>
      <c r="K574" s="101"/>
      <c r="L574" s="101"/>
      <c r="M574" s="10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02"/>
      <c r="Z574" s="102"/>
      <c r="AA574" s="102"/>
      <c r="AB574" s="46"/>
    </row>
    <row r="575" spans="1:28" ht="21" customHeight="1" x14ac:dyDescent="0.2">
      <c r="A575" s="6"/>
      <c r="B575" s="11"/>
      <c r="C575" s="11"/>
      <c r="D575" s="11"/>
      <c r="E575" s="101"/>
      <c r="F575" s="101"/>
      <c r="G575" s="101"/>
      <c r="H575" s="101"/>
      <c r="I575" s="101"/>
      <c r="J575" s="101"/>
      <c r="K575" s="101"/>
      <c r="L575" s="101"/>
      <c r="M575" s="10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02"/>
      <c r="Z575" s="102"/>
      <c r="AA575" s="102"/>
      <c r="AB575" s="46"/>
    </row>
    <row r="576" spans="1:28" ht="21" customHeight="1" x14ac:dyDescent="0.2">
      <c r="A576" s="6"/>
      <c r="B576" s="11"/>
      <c r="C576" s="11"/>
      <c r="D576" s="11"/>
      <c r="E576" s="101"/>
      <c r="F576" s="101"/>
      <c r="G576" s="101"/>
      <c r="H576" s="101"/>
      <c r="I576" s="101"/>
      <c r="J576" s="101"/>
      <c r="K576" s="101"/>
      <c r="L576" s="101"/>
      <c r="M576" s="10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02"/>
      <c r="Z576" s="102"/>
      <c r="AA576" s="102"/>
      <c r="AB576" s="46"/>
    </row>
    <row r="577" spans="1:28" ht="21" customHeight="1" x14ac:dyDescent="0.2">
      <c r="A577" s="6"/>
      <c r="B577" s="11"/>
      <c r="C577" s="11"/>
      <c r="D577" s="11"/>
      <c r="E577" s="101"/>
      <c r="F577" s="101"/>
      <c r="G577" s="101"/>
      <c r="H577" s="101"/>
      <c r="I577" s="101"/>
      <c r="J577" s="101"/>
      <c r="K577" s="101"/>
      <c r="L577" s="101"/>
      <c r="M577" s="10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02"/>
      <c r="Z577" s="102"/>
      <c r="AA577" s="102"/>
      <c r="AB577" s="46"/>
    </row>
    <row r="578" spans="1:28" ht="21" customHeight="1" x14ac:dyDescent="0.2">
      <c r="A578" s="6"/>
      <c r="B578" s="11"/>
      <c r="C578" s="11"/>
      <c r="D578" s="11"/>
      <c r="E578" s="101"/>
      <c r="F578" s="101"/>
      <c r="G578" s="101"/>
      <c r="H578" s="101"/>
      <c r="I578" s="101"/>
      <c r="J578" s="101"/>
      <c r="K578" s="101"/>
      <c r="L578" s="101"/>
      <c r="M578" s="10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02"/>
      <c r="Z578" s="102"/>
      <c r="AA578" s="102"/>
      <c r="AB578" s="46"/>
    </row>
    <row r="579" spans="1:28" ht="21" customHeight="1" x14ac:dyDescent="0.2">
      <c r="A579" s="6"/>
      <c r="B579" s="11"/>
      <c r="C579" s="11"/>
      <c r="D579" s="11"/>
      <c r="E579" s="101"/>
      <c r="F579" s="101"/>
      <c r="G579" s="101"/>
      <c r="H579" s="101"/>
      <c r="I579" s="101"/>
      <c r="J579" s="101"/>
      <c r="K579" s="101"/>
      <c r="L579" s="101"/>
      <c r="M579" s="10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02"/>
      <c r="Z579" s="102"/>
      <c r="AA579" s="102"/>
      <c r="AB579" s="46"/>
    </row>
    <row r="580" spans="1:28" ht="21" customHeight="1" x14ac:dyDescent="0.2">
      <c r="A580" s="6"/>
      <c r="B580" s="11"/>
      <c r="C580" s="11"/>
      <c r="D580" s="11"/>
      <c r="E580" s="101"/>
      <c r="F580" s="101"/>
      <c r="G580" s="101"/>
      <c r="H580" s="101"/>
      <c r="I580" s="101"/>
      <c r="J580" s="101"/>
      <c r="K580" s="101"/>
      <c r="L580" s="101"/>
      <c r="M580" s="10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02"/>
      <c r="Z580" s="102"/>
      <c r="AA580" s="102"/>
      <c r="AB580" s="46"/>
    </row>
    <row r="581" spans="1:28" ht="21" customHeight="1" x14ac:dyDescent="0.2">
      <c r="A581" s="6"/>
      <c r="B581" s="11"/>
      <c r="C581" s="11"/>
      <c r="D581" s="11"/>
      <c r="E581" s="101"/>
      <c r="F581" s="101"/>
      <c r="G581" s="101"/>
      <c r="H581" s="101"/>
      <c r="I581" s="101"/>
      <c r="J581" s="101"/>
      <c r="K581" s="101"/>
      <c r="L581" s="101"/>
      <c r="M581" s="10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02"/>
      <c r="Z581" s="102"/>
      <c r="AA581" s="102"/>
      <c r="AB581" s="46"/>
    </row>
    <row r="582" spans="1:28" ht="21" customHeight="1" x14ac:dyDescent="0.2">
      <c r="A582" s="6"/>
      <c r="B582" s="11"/>
      <c r="C582" s="11"/>
      <c r="D582" s="11"/>
      <c r="E582" s="101"/>
      <c r="F582" s="101"/>
      <c r="G582" s="101"/>
      <c r="H582" s="101"/>
      <c r="I582" s="101"/>
      <c r="J582" s="101"/>
      <c r="K582" s="101"/>
      <c r="L582" s="101"/>
      <c r="M582" s="10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02"/>
      <c r="Z582" s="102"/>
      <c r="AA582" s="102"/>
      <c r="AB582" s="46"/>
    </row>
    <row r="583" spans="1:28" ht="21" customHeight="1" x14ac:dyDescent="0.2">
      <c r="A583" s="6"/>
      <c r="B583" s="11"/>
      <c r="C583" s="11"/>
      <c r="D583" s="11"/>
      <c r="E583" s="101"/>
      <c r="F583" s="101"/>
      <c r="G583" s="101"/>
      <c r="H583" s="101"/>
      <c r="I583" s="101"/>
      <c r="J583" s="101"/>
      <c r="K583" s="101"/>
      <c r="L583" s="101"/>
      <c r="M583" s="10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02"/>
      <c r="Z583" s="102"/>
      <c r="AA583" s="102"/>
      <c r="AB583" s="46"/>
    </row>
    <row r="584" spans="1:28" ht="21" customHeight="1" x14ac:dyDescent="0.2">
      <c r="A584" s="6"/>
      <c r="B584" s="11"/>
      <c r="C584" s="11"/>
      <c r="D584" s="11"/>
      <c r="E584" s="101"/>
      <c r="F584" s="101"/>
      <c r="G584" s="101"/>
      <c r="H584" s="101"/>
      <c r="I584" s="101"/>
      <c r="J584" s="101"/>
      <c r="K584" s="101"/>
      <c r="L584" s="101"/>
      <c r="M584" s="10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02"/>
      <c r="Z584" s="102"/>
      <c r="AA584" s="102"/>
      <c r="AB584" s="46"/>
    </row>
    <row r="585" spans="1:28" ht="21" customHeight="1" x14ac:dyDescent="0.2">
      <c r="A585" s="6"/>
      <c r="B585" s="11"/>
      <c r="C585" s="11"/>
      <c r="D585" s="11"/>
      <c r="E585" s="101"/>
      <c r="F585" s="101"/>
      <c r="G585" s="101"/>
      <c r="H585" s="101"/>
      <c r="I585" s="101"/>
      <c r="J585" s="101"/>
      <c r="K585" s="101"/>
      <c r="L585" s="101"/>
      <c r="M585" s="10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02"/>
      <c r="Z585" s="102"/>
      <c r="AA585" s="102"/>
      <c r="AB585" s="46"/>
    </row>
    <row r="586" spans="1:28" ht="21" customHeight="1" x14ac:dyDescent="0.2">
      <c r="A586" s="6"/>
      <c r="B586" s="11"/>
      <c r="C586" s="11"/>
      <c r="D586" s="11"/>
      <c r="E586" s="101"/>
      <c r="F586" s="101"/>
      <c r="G586" s="101"/>
      <c r="H586" s="101"/>
      <c r="I586" s="101"/>
      <c r="J586" s="101"/>
      <c r="K586" s="101"/>
      <c r="L586" s="101"/>
      <c r="M586" s="10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02"/>
      <c r="Z586" s="102"/>
      <c r="AA586" s="102"/>
      <c r="AB586" s="46"/>
    </row>
    <row r="587" spans="1:28" ht="21" customHeight="1" x14ac:dyDescent="0.2">
      <c r="A587" s="6"/>
      <c r="B587" s="11"/>
      <c r="C587" s="11"/>
      <c r="D587" s="11"/>
      <c r="E587" s="101"/>
      <c r="F587" s="101"/>
      <c r="G587" s="101"/>
      <c r="H587" s="101"/>
      <c r="I587" s="101"/>
      <c r="J587" s="101"/>
      <c r="K587" s="101"/>
      <c r="L587" s="101"/>
      <c r="M587" s="10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02"/>
      <c r="Z587" s="102"/>
      <c r="AA587" s="102"/>
      <c r="AB587" s="46"/>
    </row>
    <row r="588" spans="1:28" ht="21" customHeight="1" x14ac:dyDescent="0.2">
      <c r="A588" s="6"/>
      <c r="B588" s="11"/>
      <c r="C588" s="11"/>
      <c r="D588" s="11"/>
      <c r="E588" s="101"/>
      <c r="F588" s="101"/>
      <c r="G588" s="101"/>
      <c r="H588" s="101"/>
      <c r="I588" s="101"/>
      <c r="J588" s="101"/>
      <c r="K588" s="101"/>
      <c r="L588" s="101"/>
      <c r="M588" s="10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02"/>
      <c r="Z588" s="102"/>
      <c r="AA588" s="102"/>
      <c r="AB588" s="46"/>
    </row>
    <row r="589" spans="1:28" ht="21" customHeight="1" x14ac:dyDescent="0.2">
      <c r="A589" s="6"/>
      <c r="B589" s="11"/>
      <c r="C589" s="11"/>
      <c r="D589" s="11"/>
      <c r="E589" s="101"/>
      <c r="F589" s="101"/>
      <c r="G589" s="101"/>
      <c r="H589" s="101"/>
      <c r="I589" s="101"/>
      <c r="J589" s="101"/>
      <c r="K589" s="101"/>
      <c r="L589" s="101"/>
      <c r="M589" s="10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02"/>
      <c r="Z589" s="102"/>
      <c r="AA589" s="102"/>
      <c r="AB589" s="46"/>
    </row>
    <row r="590" spans="1:28" ht="21" customHeight="1" x14ac:dyDescent="0.2">
      <c r="A590" s="6"/>
      <c r="B590" s="11"/>
      <c r="C590" s="11"/>
      <c r="D590" s="11"/>
      <c r="E590" s="101"/>
      <c r="F590" s="101"/>
      <c r="G590" s="101"/>
      <c r="H590" s="101"/>
      <c r="I590" s="101"/>
      <c r="J590" s="101"/>
      <c r="K590" s="101"/>
      <c r="L590" s="101"/>
      <c r="M590" s="10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02"/>
      <c r="Z590" s="102"/>
      <c r="AA590" s="102"/>
      <c r="AB590" s="46"/>
    </row>
    <row r="591" spans="1:28" ht="21" customHeight="1" x14ac:dyDescent="0.2">
      <c r="A591" s="6"/>
      <c r="B591" s="11"/>
      <c r="C591" s="11"/>
      <c r="D591" s="11"/>
      <c r="E591" s="101"/>
      <c r="F591" s="101"/>
      <c r="G591" s="101"/>
      <c r="H591" s="101"/>
      <c r="I591" s="101"/>
      <c r="J591" s="101"/>
      <c r="K591" s="101"/>
      <c r="L591" s="101"/>
      <c r="M591" s="10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02"/>
      <c r="Z591" s="102"/>
      <c r="AA591" s="102"/>
      <c r="AB591" s="46"/>
    </row>
    <row r="592" spans="1:28" ht="21" customHeight="1" x14ac:dyDescent="0.2">
      <c r="A592" s="6"/>
      <c r="B592" s="11"/>
      <c r="C592" s="11"/>
      <c r="D592" s="11"/>
      <c r="E592" s="101"/>
      <c r="F592" s="101"/>
      <c r="G592" s="101"/>
      <c r="H592" s="101"/>
      <c r="I592" s="101"/>
      <c r="J592" s="101"/>
      <c r="K592" s="101"/>
      <c r="L592" s="101"/>
      <c r="M592" s="10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02"/>
      <c r="Z592" s="102"/>
      <c r="AA592" s="102"/>
      <c r="AB592" s="46"/>
    </row>
    <row r="593" spans="1:28" ht="21" customHeight="1" x14ac:dyDescent="0.2">
      <c r="A593" s="6"/>
      <c r="B593" s="11"/>
      <c r="C593" s="11"/>
      <c r="D593" s="11"/>
      <c r="E593" s="101"/>
      <c r="F593" s="101"/>
      <c r="G593" s="101"/>
      <c r="H593" s="101"/>
      <c r="I593" s="101"/>
      <c r="J593" s="101"/>
      <c r="K593" s="101"/>
      <c r="L593" s="101"/>
      <c r="M593" s="10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02"/>
      <c r="Z593" s="102"/>
      <c r="AA593" s="102"/>
      <c r="AB593" s="46"/>
    </row>
    <row r="594" spans="1:28" ht="21" customHeight="1" x14ac:dyDescent="0.2">
      <c r="A594" s="6"/>
      <c r="B594" s="11"/>
      <c r="C594" s="11"/>
      <c r="D594" s="11"/>
      <c r="E594" s="101"/>
      <c r="F594" s="101"/>
      <c r="G594" s="101"/>
      <c r="H594" s="101"/>
      <c r="I594" s="101"/>
      <c r="J594" s="101"/>
      <c r="K594" s="101"/>
      <c r="L594" s="101"/>
      <c r="M594" s="10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02"/>
      <c r="Z594" s="102"/>
      <c r="AA594" s="102"/>
      <c r="AB594" s="46"/>
    </row>
    <row r="595" spans="1:28" ht="21" customHeight="1" x14ac:dyDescent="0.2">
      <c r="A595" s="6"/>
      <c r="B595" s="11"/>
      <c r="C595" s="11"/>
      <c r="D595" s="11"/>
      <c r="E595" s="101"/>
      <c r="F595" s="101"/>
      <c r="G595" s="101"/>
      <c r="H595" s="101"/>
      <c r="I595" s="101"/>
      <c r="J595" s="101"/>
      <c r="K595" s="101"/>
      <c r="L595" s="101"/>
      <c r="M595" s="10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02"/>
      <c r="Z595" s="102"/>
      <c r="AA595" s="102"/>
      <c r="AB595" s="46"/>
    </row>
    <row r="596" spans="1:28" ht="21" customHeight="1" x14ac:dyDescent="0.2">
      <c r="A596" s="6"/>
      <c r="B596" s="11"/>
      <c r="C596" s="11"/>
      <c r="D596" s="11"/>
      <c r="E596" s="101"/>
      <c r="F596" s="101"/>
      <c r="G596" s="101"/>
      <c r="H596" s="101"/>
      <c r="I596" s="101"/>
      <c r="J596" s="101"/>
      <c r="K596" s="101"/>
      <c r="L596" s="101"/>
      <c r="M596" s="10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02"/>
      <c r="Z596" s="102"/>
      <c r="AA596" s="102"/>
      <c r="AB596" s="46"/>
    </row>
    <row r="597" spans="1:28" ht="21" customHeight="1" x14ac:dyDescent="0.2">
      <c r="A597" s="6"/>
      <c r="B597" s="11"/>
      <c r="C597" s="11"/>
      <c r="D597" s="11"/>
      <c r="E597" s="101"/>
      <c r="F597" s="101"/>
      <c r="G597" s="101"/>
      <c r="H597" s="101"/>
      <c r="I597" s="101"/>
      <c r="J597" s="101"/>
      <c r="K597" s="101"/>
      <c r="L597" s="101"/>
      <c r="M597" s="10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02"/>
      <c r="Z597" s="102"/>
      <c r="AA597" s="102"/>
      <c r="AB597" s="46"/>
    </row>
    <row r="598" spans="1:28" ht="21" customHeight="1" x14ac:dyDescent="0.2">
      <c r="A598" s="6"/>
      <c r="B598" s="11"/>
      <c r="C598" s="11"/>
      <c r="D598" s="11"/>
      <c r="E598" s="101"/>
      <c r="F598" s="101"/>
      <c r="G598" s="101"/>
      <c r="H598" s="101"/>
      <c r="I598" s="101"/>
      <c r="J598" s="101"/>
      <c r="K598" s="101"/>
      <c r="L598" s="101"/>
      <c r="M598" s="10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02"/>
      <c r="Z598" s="102"/>
      <c r="AA598" s="102"/>
      <c r="AB598" s="46"/>
    </row>
    <row r="599" spans="1:28" ht="21" customHeight="1" x14ac:dyDescent="0.2">
      <c r="A599" s="6"/>
      <c r="B599" s="11"/>
      <c r="C599" s="11"/>
      <c r="D599" s="11"/>
      <c r="E599" s="101"/>
      <c r="F599" s="101"/>
      <c r="G599" s="101"/>
      <c r="H599" s="101"/>
      <c r="I599" s="101"/>
      <c r="J599" s="101"/>
      <c r="K599" s="101"/>
      <c r="L599" s="101"/>
      <c r="M599" s="10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02"/>
      <c r="Z599" s="102"/>
      <c r="AA599" s="102"/>
      <c r="AB599" s="46"/>
    </row>
    <row r="600" spans="1:28" ht="21" customHeight="1" x14ac:dyDescent="0.2">
      <c r="A600" s="6"/>
      <c r="B600" s="11"/>
      <c r="C600" s="11"/>
      <c r="D600" s="11"/>
      <c r="E600" s="101"/>
      <c r="F600" s="101"/>
      <c r="G600" s="101"/>
      <c r="H600" s="101"/>
      <c r="I600" s="101"/>
      <c r="J600" s="101"/>
      <c r="K600" s="101"/>
      <c r="L600" s="101"/>
      <c r="M600" s="10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02"/>
      <c r="Z600" s="102"/>
      <c r="AA600" s="102"/>
      <c r="AB600" s="46"/>
    </row>
    <row r="601" spans="1:28" ht="21" customHeight="1" x14ac:dyDescent="0.2">
      <c r="A601" s="6"/>
      <c r="B601" s="11"/>
      <c r="C601" s="11"/>
      <c r="D601" s="11"/>
      <c r="E601" s="101"/>
      <c r="F601" s="101"/>
      <c r="G601" s="101"/>
      <c r="H601" s="101"/>
      <c r="I601" s="101"/>
      <c r="J601" s="101"/>
      <c r="K601" s="101"/>
      <c r="L601" s="101"/>
      <c r="M601" s="10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02"/>
      <c r="Z601" s="102"/>
      <c r="AA601" s="102"/>
      <c r="AB601" s="46"/>
    </row>
    <row r="602" spans="1:28" ht="21" customHeight="1" x14ac:dyDescent="0.2">
      <c r="A602" s="6"/>
      <c r="B602" s="11"/>
      <c r="C602" s="11"/>
      <c r="D602" s="11"/>
      <c r="E602" s="101"/>
      <c r="F602" s="101"/>
      <c r="G602" s="101"/>
      <c r="H602" s="101"/>
      <c r="I602" s="101"/>
      <c r="J602" s="101"/>
      <c r="K602" s="101"/>
      <c r="L602" s="101"/>
      <c r="M602" s="10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02"/>
      <c r="Z602" s="102"/>
      <c r="AA602" s="102"/>
      <c r="AB602" s="46"/>
    </row>
    <row r="603" spans="1:28" ht="21" customHeight="1" x14ac:dyDescent="0.2">
      <c r="A603" s="6"/>
      <c r="B603" s="11"/>
      <c r="C603" s="11"/>
      <c r="D603" s="11"/>
      <c r="E603" s="101"/>
      <c r="F603" s="101"/>
      <c r="G603" s="101"/>
      <c r="H603" s="101"/>
      <c r="I603" s="101"/>
      <c r="J603" s="101"/>
      <c r="K603" s="101"/>
      <c r="L603" s="101"/>
      <c r="M603" s="10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02"/>
      <c r="Z603" s="102"/>
      <c r="AA603" s="102"/>
      <c r="AB603" s="46"/>
    </row>
    <row r="604" spans="1:28" ht="21" customHeight="1" x14ac:dyDescent="0.2">
      <c r="A604" s="6"/>
      <c r="B604" s="11"/>
      <c r="C604" s="11"/>
      <c r="D604" s="11"/>
      <c r="E604" s="101"/>
      <c r="F604" s="101"/>
      <c r="G604" s="101"/>
      <c r="H604" s="101"/>
      <c r="I604" s="101"/>
      <c r="J604" s="101"/>
      <c r="K604" s="101"/>
      <c r="L604" s="101"/>
      <c r="M604" s="10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02"/>
      <c r="Z604" s="102"/>
      <c r="AA604" s="102"/>
      <c r="AB604" s="46"/>
    </row>
    <row r="605" spans="1:28" ht="21" customHeight="1" x14ac:dyDescent="0.2">
      <c r="A605" s="6"/>
      <c r="B605" s="11"/>
      <c r="C605" s="11"/>
      <c r="D605" s="11"/>
      <c r="E605" s="101"/>
      <c r="F605" s="101"/>
      <c r="G605" s="101"/>
      <c r="H605" s="101"/>
      <c r="I605" s="101"/>
      <c r="J605" s="101"/>
      <c r="K605" s="101"/>
      <c r="L605" s="101"/>
      <c r="M605" s="10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02"/>
      <c r="Z605" s="102"/>
      <c r="AA605" s="102"/>
      <c r="AB605" s="46"/>
    </row>
    <row r="606" spans="1:28" ht="21" customHeight="1" x14ac:dyDescent="0.2">
      <c r="A606" s="6"/>
      <c r="B606" s="11"/>
      <c r="C606" s="11"/>
      <c r="D606" s="11"/>
      <c r="E606" s="101"/>
      <c r="F606" s="101"/>
      <c r="G606" s="101"/>
      <c r="H606" s="101"/>
      <c r="I606" s="101"/>
      <c r="J606" s="101"/>
      <c r="K606" s="101"/>
      <c r="L606" s="101"/>
      <c r="M606" s="10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02"/>
      <c r="Z606" s="102"/>
      <c r="AA606" s="102"/>
      <c r="AB606" s="46"/>
    </row>
  </sheetData>
  <conditionalFormatting sqref="AB19:AB248">
    <cfRule type="cellIs" dxfId="15" priority="57" operator="lessThan">
      <formula>0.03</formula>
    </cfRule>
    <cfRule type="cellIs" dxfId="14" priority="58" operator="greaterThan">
      <formula>0.1</formula>
    </cfRule>
    <cfRule type="cellIs" dxfId="13" priority="59" operator="greaterThan">
      <formula>0.05</formula>
    </cfRule>
    <cfRule type="cellIs" dxfId="12" priority="60" operator="greaterThan">
      <formula>0.03</formula>
    </cfRule>
  </conditionalFormatting>
  <conditionalFormatting sqref="AB13:AB18">
    <cfRule type="cellIs" dxfId="11" priority="25" operator="lessThan">
      <formula>0.03</formula>
    </cfRule>
    <cfRule type="cellIs" dxfId="10" priority="26" operator="greaterThan">
      <formula>0.1</formula>
    </cfRule>
    <cfRule type="cellIs" dxfId="9" priority="27" operator="greaterThan">
      <formula>0.05</formula>
    </cfRule>
    <cfRule type="cellIs" dxfId="8" priority="28" operator="greaterThan">
      <formula>0.03</formula>
    </cfRule>
  </conditionalFormatting>
  <conditionalFormatting sqref="AB3:AB12">
    <cfRule type="cellIs" dxfId="7" priority="1" operator="lessThan">
      <formula>0.03</formula>
    </cfRule>
    <cfRule type="cellIs" dxfId="6" priority="2" operator="greaterThan">
      <formula>0.1</formula>
    </cfRule>
    <cfRule type="cellIs" dxfId="5" priority="3" operator="greaterThan">
      <formula>0.05</formula>
    </cfRule>
    <cfRule type="cellIs" dxfId="4" priority="4" operator="greaterThan">
      <formula>0.03</formula>
    </cfRule>
  </conditionalFormatting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11"/>
  <sheetViews>
    <sheetView zoomScale="70" zoomScaleNormal="70" zoomScalePageLayoutView="82" workbookViewId="0">
      <selection activeCell="G15" sqref="G15"/>
    </sheetView>
  </sheetViews>
  <sheetFormatPr baseColWidth="10" defaultColWidth="17.42578125" defaultRowHeight="12.75" x14ac:dyDescent="0.2"/>
  <cols>
    <col min="1" max="1" width="15" style="59" customWidth="1"/>
    <col min="2" max="2" width="16.7109375" style="19" customWidth="1"/>
    <col min="3" max="3" width="14" style="59" customWidth="1"/>
    <col min="4" max="4" width="13.7109375" style="59" customWidth="1"/>
    <col min="5" max="5" width="11.140625" style="19" customWidth="1"/>
    <col min="6" max="6" width="12.85546875" style="19" customWidth="1"/>
    <col min="7" max="7" width="13.42578125" style="59" customWidth="1"/>
    <col min="8" max="8" width="15.28515625" style="19" bestFit="1" customWidth="1"/>
    <col min="9" max="9" width="15.28515625" style="19" customWidth="1"/>
    <col min="10" max="11" width="13.5703125" style="19" customWidth="1"/>
    <col min="12" max="12" width="16.28515625" style="19" customWidth="1"/>
    <col min="13" max="13" width="13.5703125" style="19" customWidth="1"/>
    <col min="14" max="14" width="17.42578125" style="19" customWidth="1"/>
    <col min="15" max="15" width="21.140625" style="19" customWidth="1"/>
    <col min="16" max="16" width="17.7109375" style="19" customWidth="1"/>
    <col min="17" max="17" width="16.5703125" style="19" customWidth="1"/>
    <col min="18" max="18" width="20.42578125" style="19" customWidth="1"/>
    <col min="19" max="19" width="17.28515625" style="19" customWidth="1"/>
    <col min="20" max="20" width="15.7109375" style="10" customWidth="1"/>
    <col min="21" max="21" width="13.28515625" style="63" customWidth="1"/>
    <col min="22" max="22" width="15.42578125" style="10" bestFit="1" customWidth="1"/>
    <col min="23" max="23" width="17.42578125" style="9" customWidth="1"/>
    <col min="24" max="16384" width="17.42578125" style="46"/>
  </cols>
  <sheetData>
    <row r="1" spans="1:22" x14ac:dyDescent="0.2">
      <c r="A1" s="6"/>
      <c r="B1" s="11"/>
      <c r="C1" s="6"/>
      <c r="D1" s="6"/>
      <c r="E1" s="11"/>
      <c r="F1" s="11"/>
      <c r="G1" s="6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8"/>
      <c r="U1" s="9"/>
      <c r="V1" s="8"/>
    </row>
    <row r="2" spans="1:22" x14ac:dyDescent="0.2">
      <c r="A2" s="6"/>
      <c r="B2" s="11"/>
      <c r="C2" s="6"/>
      <c r="D2" s="6"/>
      <c r="E2" s="11"/>
      <c r="F2" s="11"/>
      <c r="G2" s="6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8"/>
      <c r="U2" s="9"/>
      <c r="V2" s="8"/>
    </row>
    <row r="3" spans="1:22" x14ac:dyDescent="0.2">
      <c r="A3" s="6"/>
      <c r="B3" s="11"/>
      <c r="C3" s="6"/>
      <c r="D3" s="6"/>
      <c r="E3" s="11"/>
      <c r="F3" s="11"/>
      <c r="G3" s="6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8"/>
      <c r="U3" s="9"/>
      <c r="V3" s="8"/>
    </row>
    <row r="4" spans="1:22" x14ac:dyDescent="0.2">
      <c r="A4" s="6"/>
      <c r="B4" s="12"/>
      <c r="C4" s="13"/>
      <c r="D4" s="14"/>
      <c r="E4" s="15"/>
      <c r="F4" s="11"/>
      <c r="G4" s="6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8"/>
      <c r="U4" s="9"/>
      <c r="V4" s="8"/>
    </row>
    <row r="5" spans="1:22" ht="10.5" customHeight="1" x14ac:dyDescent="0.2">
      <c r="A5" s="16"/>
      <c r="B5" s="17"/>
      <c r="C5" s="16"/>
      <c r="D5" s="6"/>
      <c r="E5" s="11"/>
      <c r="F5" s="11"/>
      <c r="G5" s="16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8"/>
      <c r="U5" s="9"/>
      <c r="V5" s="8"/>
    </row>
    <row r="6" spans="1:22" ht="27" customHeight="1" x14ac:dyDescent="0.3">
      <c r="A6" s="109" t="e">
        <f>VLOOKUP(Hoja2!B7,Hoja2!D:E,2,0)</f>
        <v>#N/A</v>
      </c>
      <c r="B6" s="11"/>
      <c r="C6" s="16"/>
      <c r="D6" s="6"/>
      <c r="E6" s="11"/>
      <c r="F6" s="11"/>
      <c r="G6" s="6"/>
      <c r="H6" s="112"/>
      <c r="I6" s="11"/>
      <c r="J6" s="11"/>
      <c r="K6" s="11"/>
      <c r="L6" s="11"/>
      <c r="M6" s="11"/>
      <c r="N6" s="11"/>
      <c r="O6" s="11"/>
      <c r="P6" s="11"/>
      <c r="Q6" s="8"/>
      <c r="R6" s="8"/>
      <c r="S6" s="8"/>
      <c r="T6" s="8"/>
      <c r="U6" s="9"/>
      <c r="V6" s="8"/>
    </row>
    <row r="7" spans="1:22" ht="12.75" customHeight="1" x14ac:dyDescent="0.2">
      <c r="A7" s="16"/>
      <c r="B7" s="11"/>
      <c r="C7" s="16"/>
      <c r="D7" s="6"/>
      <c r="E7" s="11"/>
      <c r="F7" s="11"/>
      <c r="G7" s="6"/>
      <c r="H7" s="11"/>
      <c r="I7" s="11"/>
      <c r="J7" s="11"/>
      <c r="K7" s="11"/>
      <c r="L7" s="11"/>
      <c r="M7" s="11"/>
      <c r="N7" s="11"/>
      <c r="O7" s="11"/>
      <c r="P7" s="11"/>
      <c r="Q7" s="8"/>
      <c r="R7" s="8"/>
      <c r="S7" s="8"/>
      <c r="T7" s="8"/>
      <c r="U7" s="9"/>
      <c r="V7" s="8"/>
    </row>
    <row r="8" spans="1:22" x14ac:dyDescent="0.2">
      <c r="A8" s="6"/>
      <c r="B8" s="6"/>
      <c r="C8" s="104" t="s">
        <v>28</v>
      </c>
      <c r="D8" s="123" t="s">
        <v>29</v>
      </c>
      <c r="E8" s="123"/>
      <c r="F8" s="123" t="s">
        <v>30</v>
      </c>
      <c r="G8" s="123"/>
      <c r="H8" s="11"/>
      <c r="I8" s="11"/>
      <c r="J8" s="11"/>
      <c r="K8" s="11"/>
      <c r="L8" s="11"/>
      <c r="M8" s="11"/>
      <c r="N8" s="11"/>
      <c r="O8" s="11"/>
      <c r="P8" s="11"/>
      <c r="Q8" s="8"/>
      <c r="R8" s="8"/>
      <c r="S8" s="8"/>
      <c r="T8" s="8"/>
      <c r="U8" s="9"/>
      <c r="V8" s="8"/>
    </row>
    <row r="9" spans="1:22" x14ac:dyDescent="0.2">
      <c r="A9" s="6"/>
      <c r="B9" s="16" t="s">
        <v>31</v>
      </c>
      <c r="C9" s="105">
        <f>P113</f>
        <v>0</v>
      </c>
      <c r="D9" s="105">
        <f>Q113</f>
        <v>0</v>
      </c>
      <c r="E9" s="105"/>
      <c r="F9" s="105">
        <f>D9+C9</f>
        <v>0</v>
      </c>
      <c r="G9" s="6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8"/>
      <c r="U9" s="9"/>
      <c r="V9" s="8"/>
    </row>
    <row r="10" spans="1:22" x14ac:dyDescent="0.2">
      <c r="A10" s="6"/>
      <c r="B10" s="16" t="s">
        <v>32</v>
      </c>
      <c r="C10" s="105">
        <f>C9*16%</f>
        <v>0</v>
      </c>
      <c r="D10" s="105">
        <f>D9*16%</f>
        <v>0</v>
      </c>
      <c r="E10" s="105"/>
      <c r="F10" s="105">
        <f>D10+C10</f>
        <v>0</v>
      </c>
      <c r="G10" s="6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8"/>
      <c r="U10" s="9"/>
      <c r="V10" s="8"/>
    </row>
    <row r="11" spans="1:22" x14ac:dyDescent="0.2">
      <c r="A11" s="6"/>
      <c r="B11" s="16" t="s">
        <v>33</v>
      </c>
      <c r="C11" s="105">
        <f>C9+C10</f>
        <v>0</v>
      </c>
      <c r="D11" s="105">
        <f>D9+D10</f>
        <v>0</v>
      </c>
      <c r="E11" s="105"/>
      <c r="F11" s="105">
        <f>D11+C11</f>
        <v>0</v>
      </c>
      <c r="G11" s="6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8"/>
      <c r="U11" s="9"/>
      <c r="V11" s="8"/>
    </row>
    <row r="12" spans="1:22" x14ac:dyDescent="0.2">
      <c r="A12" s="6"/>
      <c r="B12" s="16" t="s">
        <v>34</v>
      </c>
      <c r="C12" s="105">
        <f>C9*4%</f>
        <v>0</v>
      </c>
      <c r="D12" s="105"/>
      <c r="E12" s="105"/>
      <c r="F12" s="105">
        <f>C12</f>
        <v>0</v>
      </c>
      <c r="G12" s="6"/>
      <c r="H12" s="11"/>
      <c r="I12" s="11"/>
      <c r="J12" s="18"/>
      <c r="K12" s="11"/>
      <c r="L12" s="11"/>
      <c r="M12" s="11"/>
      <c r="N12" s="11"/>
      <c r="O12" s="11"/>
      <c r="P12" s="11"/>
      <c r="Q12" s="11"/>
      <c r="R12" s="11"/>
      <c r="S12" s="11"/>
      <c r="T12" s="8"/>
      <c r="U12" s="9"/>
      <c r="V12" s="8"/>
    </row>
    <row r="13" spans="1:22" x14ac:dyDescent="0.2">
      <c r="A13" s="6"/>
      <c r="B13" s="16" t="s">
        <v>35</v>
      </c>
      <c r="C13" s="105">
        <f>C11-C12</f>
        <v>0</v>
      </c>
      <c r="D13" s="105"/>
      <c r="E13" s="105"/>
      <c r="F13" s="105">
        <f>F11-F12</f>
        <v>0</v>
      </c>
      <c r="G13" s="6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8"/>
      <c r="U13" s="9"/>
      <c r="V13" s="8"/>
    </row>
    <row r="14" spans="1:22" x14ac:dyDescent="0.2">
      <c r="A14" s="6"/>
      <c r="B14" s="6"/>
      <c r="C14" s="6"/>
      <c r="D14" s="6"/>
      <c r="E14" s="6"/>
      <c r="F14" s="6"/>
      <c r="G14" s="6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8"/>
      <c r="U14" s="9"/>
      <c r="V14" s="8"/>
    </row>
    <row r="15" spans="1:22" x14ac:dyDescent="0.2">
      <c r="A15" s="16" t="s">
        <v>36</v>
      </c>
      <c r="B15" s="6" t="s">
        <v>37</v>
      </c>
      <c r="C15" s="6"/>
      <c r="D15" s="6"/>
      <c r="E15" s="6"/>
      <c r="F15" s="6"/>
      <c r="G15" s="6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8"/>
      <c r="U15" s="9"/>
      <c r="V15" s="8"/>
    </row>
    <row r="16" spans="1:22" ht="15.75" customHeight="1" thickBot="1" x14ac:dyDescent="0.25">
      <c r="A16" s="6"/>
      <c r="B16" s="11"/>
      <c r="C16" s="6"/>
      <c r="D16" s="6"/>
      <c r="E16" s="11"/>
      <c r="F16" s="11"/>
      <c r="G16" s="103"/>
      <c r="H16" s="9"/>
      <c r="I16" s="9"/>
      <c r="J16" s="9"/>
      <c r="K16" s="9"/>
      <c r="L16" s="9"/>
      <c r="M16" s="9"/>
      <c r="N16" s="9"/>
      <c r="O16" s="11"/>
      <c r="P16" s="11"/>
      <c r="Q16" s="11"/>
      <c r="R16" s="11"/>
      <c r="S16" s="11"/>
      <c r="T16" s="8"/>
      <c r="U16" s="9"/>
      <c r="V16" s="8"/>
    </row>
    <row r="17" spans="1:23" s="22" customFormat="1" ht="40.5" customHeight="1" thickBot="1" x14ac:dyDescent="0.25">
      <c r="A17" s="110" t="s">
        <v>38</v>
      </c>
      <c r="B17" s="110" t="s">
        <v>39</v>
      </c>
      <c r="C17" s="110" t="s">
        <v>40</v>
      </c>
      <c r="D17" s="110" t="s">
        <v>41</v>
      </c>
      <c r="E17" s="110" t="s">
        <v>42</v>
      </c>
      <c r="F17" s="110" t="s">
        <v>43</v>
      </c>
      <c r="G17" s="110" t="s">
        <v>44</v>
      </c>
      <c r="H17" s="110" t="s">
        <v>45</v>
      </c>
      <c r="I17" s="110" t="s">
        <v>46</v>
      </c>
      <c r="J17" s="110" t="s">
        <v>47</v>
      </c>
      <c r="K17" s="110" t="s">
        <v>48</v>
      </c>
      <c r="L17" s="110" t="s">
        <v>49</v>
      </c>
      <c r="M17" s="110" t="s">
        <v>50</v>
      </c>
      <c r="N17" s="110" t="s">
        <v>51</v>
      </c>
      <c r="O17" s="110" t="s">
        <v>52</v>
      </c>
      <c r="P17" s="110" t="s">
        <v>53</v>
      </c>
      <c r="Q17" s="110" t="s">
        <v>54</v>
      </c>
      <c r="R17" s="110" t="s">
        <v>55</v>
      </c>
      <c r="S17" s="110" t="s">
        <v>56</v>
      </c>
      <c r="T17" s="111" t="s">
        <v>57</v>
      </c>
      <c r="U17" s="20"/>
      <c r="V17" s="21" t="s">
        <v>58</v>
      </c>
    </row>
    <row r="18" spans="1:23" s="30" customFormat="1" ht="21" customHeight="1" x14ac:dyDescent="0.2">
      <c r="A18" s="23"/>
      <c r="B18" s="24">
        <f>IFERROR(VLOOKUP(A18,[1]GENERAL!$A:$B,2,0),0)</f>
        <v>0</v>
      </c>
      <c r="C18" s="25">
        <f>IFERROR(VLOOKUP($A18,LG!$A:$AB,19,0),0)</f>
        <v>0</v>
      </c>
      <c r="D18" s="25">
        <f>IFERROR(VLOOKUP($A18,LG!$A:$AB,20,0),0)</f>
        <v>0</v>
      </c>
      <c r="E18" s="25">
        <f>IFERROR(VLOOKUP($A18,LG!$A:$AB,21,0),0)</f>
        <v>0</v>
      </c>
      <c r="F18" s="25">
        <f>IFERROR(VLOOKUP($A18,LG!$A:$AB,14,0),0)</f>
        <v>0</v>
      </c>
      <c r="G18" s="26">
        <f>IFERROR(VLOOKUP($A18,LG!$A:$AB,6,0),0)</f>
        <v>0</v>
      </c>
      <c r="H18" s="26">
        <f>IFERROR(VLOOKUP($A18,LG!$A:$AB,7,0),0)</f>
        <v>0</v>
      </c>
      <c r="I18" s="26">
        <f>IFERROR(VLOOKUP($A18,LG!$A:$AB,8,0),0)</f>
        <v>0</v>
      </c>
      <c r="J18" s="26">
        <f>IFERROR(VLOOKUP($A18,LG!$A:$AB,9,0),0)</f>
        <v>0</v>
      </c>
      <c r="K18" s="26">
        <f>IFERROR(VLOOKUP($A18,LG!$A:$AB,10,0),0)</f>
        <v>0</v>
      </c>
      <c r="L18" s="26">
        <f>IFERROR(VLOOKUP($A18,LG!$A:$AB,11,0),0)</f>
        <v>0</v>
      </c>
      <c r="M18" s="26">
        <f>IFERROR(VLOOKUP($A18,LG!$A:$AB,12,0),0)</f>
        <v>0</v>
      </c>
      <c r="N18" s="26">
        <f>IFERROR(VLOOKUP($A18,LG!$A:$AB,13,0),0)</f>
        <v>0</v>
      </c>
      <c r="O18" s="26">
        <f>IFERROR(VLOOKUP($A18,LG!$A:$AB,25,0),0)</f>
        <v>0</v>
      </c>
      <c r="P18" s="26">
        <f>IFERROR(VLOOKUP($A18,LG!$A:$AB,26,0),0)</f>
        <v>0</v>
      </c>
      <c r="Q18" s="26">
        <f>IFERROR(VLOOKUP($A18,LG!$A:$AB,27,0),0)</f>
        <v>0</v>
      </c>
      <c r="R18" s="26">
        <f t="shared" ref="R18:R49" si="0">+I18+J18+K18+L18+M18+N18</f>
        <v>0</v>
      </c>
      <c r="S18" s="26">
        <f>+P18+Q18</f>
        <v>0</v>
      </c>
      <c r="T18" s="27">
        <f t="shared" ref="T18:T25" si="1">IFERROR(+S18/O18,0)</f>
        <v>0</v>
      </c>
      <c r="U18" s="28"/>
      <c r="V18" s="29">
        <f>+T18</f>
        <v>0</v>
      </c>
      <c r="W18" s="9"/>
    </row>
    <row r="19" spans="1:23" s="30" customFormat="1" ht="21" customHeight="1" x14ac:dyDescent="0.2">
      <c r="A19" s="31"/>
      <c r="B19" s="24">
        <f>IFERROR(VLOOKUP(A19,[1]GENERAL!$A:$B,2,0),0)</f>
        <v>0</v>
      </c>
      <c r="C19" s="32">
        <f>IFERROR(VLOOKUP($A19,LG!$A:$AB,19,0),0)</f>
        <v>0</v>
      </c>
      <c r="D19" s="32">
        <f>IFERROR(VLOOKUP($A19,LG!$A:$AB,20,0),0)</f>
        <v>0</v>
      </c>
      <c r="E19" s="32">
        <f>IFERROR(VLOOKUP($A19,LG!$A:$AB,21,0),0)</f>
        <v>0</v>
      </c>
      <c r="F19" s="32">
        <f>IFERROR(VLOOKUP($A19,LG!$A:$AB,14,0),0)</f>
        <v>0</v>
      </c>
      <c r="G19" s="33">
        <f>IFERROR(VLOOKUP($A19,LG!$A:$AB,6,0),0)</f>
        <v>0</v>
      </c>
      <c r="H19" s="33">
        <f>IFERROR(VLOOKUP($A19,LG!$A:$AB,7,0),0)</f>
        <v>0</v>
      </c>
      <c r="I19" s="33">
        <f>IFERROR(VLOOKUP($A19,LG!$A:$AB,8,0),0)</f>
        <v>0</v>
      </c>
      <c r="J19" s="33">
        <f>IFERROR(VLOOKUP($A19,LG!$A:$AB,9,0),0)</f>
        <v>0</v>
      </c>
      <c r="K19" s="33">
        <f>IFERROR(VLOOKUP($A19,LG!$A:$AB,10,0),0)</f>
        <v>0</v>
      </c>
      <c r="L19" s="33">
        <f>IFERROR(VLOOKUP($A19,LG!$A:$AB,11,0),0)</f>
        <v>0</v>
      </c>
      <c r="M19" s="33">
        <f>IFERROR(VLOOKUP($A19,LG!$A:$AB,12,0),0)</f>
        <v>0</v>
      </c>
      <c r="N19" s="33">
        <f>IFERROR(VLOOKUP($A19,LG!$A:$AB,13,0),0)</f>
        <v>0</v>
      </c>
      <c r="O19" s="33">
        <f>IFERROR(VLOOKUP($A19,LG!$A:$AB,25,0),0)</f>
        <v>0</v>
      </c>
      <c r="P19" s="33">
        <f>IFERROR(VLOOKUP($A19,LG!$A:$AB,26,0),0)</f>
        <v>0</v>
      </c>
      <c r="Q19" s="33">
        <f>IFERROR(VLOOKUP($A19,LG!$A:$AB,27,0),0)</f>
        <v>0</v>
      </c>
      <c r="R19" s="33">
        <f t="shared" si="0"/>
        <v>0</v>
      </c>
      <c r="S19" s="33">
        <f t="shared" ref="S19:S49" si="2">+P19+Q19</f>
        <v>0</v>
      </c>
      <c r="T19" s="27">
        <f t="shared" si="1"/>
        <v>0</v>
      </c>
      <c r="U19" s="28"/>
      <c r="V19" s="34">
        <f>+T19</f>
        <v>0</v>
      </c>
      <c r="W19" s="9"/>
    </row>
    <row r="20" spans="1:23" s="30" customFormat="1" ht="21" customHeight="1" x14ac:dyDescent="0.2">
      <c r="A20" s="31"/>
      <c r="B20" s="24">
        <f>IFERROR(VLOOKUP(A20,[1]GENERAL!$A:$B,2,0),0)</f>
        <v>0</v>
      </c>
      <c r="C20" s="32">
        <f>IFERROR(VLOOKUP($A20,LG!$A:$AB,19,0),0)</f>
        <v>0</v>
      </c>
      <c r="D20" s="32">
        <f>IFERROR(VLOOKUP($A20,LG!$A:$AB,20,0),0)</f>
        <v>0</v>
      </c>
      <c r="E20" s="32">
        <f>IFERROR(VLOOKUP($A20,LG!$A:$AB,21,0),0)</f>
        <v>0</v>
      </c>
      <c r="F20" s="32">
        <f>IFERROR(VLOOKUP($A20,LG!$A:$AB,14,0),0)</f>
        <v>0</v>
      </c>
      <c r="G20" s="33">
        <f>IFERROR(VLOOKUP($A20,LG!$A:$AB,6,0),0)</f>
        <v>0</v>
      </c>
      <c r="H20" s="33">
        <f>IFERROR(VLOOKUP($A20,LG!$A:$AB,7,0),0)</f>
        <v>0</v>
      </c>
      <c r="I20" s="33">
        <f>IFERROR(VLOOKUP($A20,LG!$A:$AB,8,0),0)</f>
        <v>0</v>
      </c>
      <c r="J20" s="33">
        <f>IFERROR(VLOOKUP($A20,LG!$A:$AB,9,0),0)</f>
        <v>0</v>
      </c>
      <c r="K20" s="33">
        <f>IFERROR(VLOOKUP($A20,LG!$A:$AB,10,0),0)</f>
        <v>0</v>
      </c>
      <c r="L20" s="33">
        <f>IFERROR(VLOOKUP($A20,LG!$A:$AB,11,0),0)</f>
        <v>0</v>
      </c>
      <c r="M20" s="33">
        <f>IFERROR(VLOOKUP($A20,LG!$A:$AB,12,0),0)</f>
        <v>0</v>
      </c>
      <c r="N20" s="33">
        <f>IFERROR(VLOOKUP($A20,LG!$A:$AB,13,0),0)</f>
        <v>0</v>
      </c>
      <c r="O20" s="33">
        <f>IFERROR(VLOOKUP($A20,LG!$A:$AB,25,0),0)</f>
        <v>0</v>
      </c>
      <c r="P20" s="33">
        <f>IFERROR(VLOOKUP($A20,LG!$A:$AB,26,0),0)</f>
        <v>0</v>
      </c>
      <c r="Q20" s="33">
        <f>IFERROR(VLOOKUP($A20,LG!$A:$AB,27,0),0)</f>
        <v>0</v>
      </c>
      <c r="R20" s="33">
        <f t="shared" si="0"/>
        <v>0</v>
      </c>
      <c r="S20" s="33">
        <f t="shared" si="2"/>
        <v>0</v>
      </c>
      <c r="T20" s="27">
        <f t="shared" si="1"/>
        <v>0</v>
      </c>
      <c r="U20" s="28"/>
      <c r="V20" s="34">
        <f>+T20</f>
        <v>0</v>
      </c>
      <c r="W20" s="9"/>
    </row>
    <row r="21" spans="1:23" s="30" customFormat="1" ht="21" customHeight="1" x14ac:dyDescent="0.2">
      <c r="A21" s="31"/>
      <c r="B21" s="24">
        <f>IFERROR(VLOOKUP(A21,[1]GENERAL!$A:$B,2,0),0)</f>
        <v>0</v>
      </c>
      <c r="C21" s="32">
        <f>IFERROR(VLOOKUP($A21,LG!$A:$AB,19,0),0)</f>
        <v>0</v>
      </c>
      <c r="D21" s="32">
        <f>IFERROR(VLOOKUP($A21,LG!$A:$AB,20,0),0)</f>
        <v>0</v>
      </c>
      <c r="E21" s="32">
        <f>IFERROR(VLOOKUP($A21,LG!$A:$AB,21,0),0)</f>
        <v>0</v>
      </c>
      <c r="F21" s="32">
        <f>IFERROR(VLOOKUP($A21,LG!$A:$AB,14,0),0)</f>
        <v>0</v>
      </c>
      <c r="G21" s="33">
        <f>IFERROR(VLOOKUP($A21,LG!$A:$AB,6,0),0)</f>
        <v>0</v>
      </c>
      <c r="H21" s="33">
        <f>IFERROR(VLOOKUP($A21,LG!$A:$AB,7,0),0)</f>
        <v>0</v>
      </c>
      <c r="I21" s="33">
        <f>IFERROR(VLOOKUP($A21,LG!$A:$AB,8,0),0)</f>
        <v>0</v>
      </c>
      <c r="J21" s="33">
        <f>IFERROR(VLOOKUP($A21,LG!$A:$AB,9,0),0)</f>
        <v>0</v>
      </c>
      <c r="K21" s="33">
        <f>IFERROR(VLOOKUP($A21,LG!$A:$AB,10,0),0)</f>
        <v>0</v>
      </c>
      <c r="L21" s="33">
        <f>IFERROR(VLOOKUP($A21,LG!$A:$AB,11,0),0)</f>
        <v>0</v>
      </c>
      <c r="M21" s="33">
        <f>IFERROR(VLOOKUP($A21,LG!$A:$AB,12,0),0)</f>
        <v>0</v>
      </c>
      <c r="N21" s="33">
        <f>IFERROR(VLOOKUP($A21,LG!$A:$AB,13,0),0)</f>
        <v>0</v>
      </c>
      <c r="O21" s="33">
        <f>IFERROR(VLOOKUP($A21,LG!$A:$AB,25,0),0)</f>
        <v>0</v>
      </c>
      <c r="P21" s="33">
        <f>IFERROR(VLOOKUP($A21,LG!$A:$AB,26,0),0)</f>
        <v>0</v>
      </c>
      <c r="Q21" s="33">
        <f>IFERROR(VLOOKUP($A21,LG!$A:$AB,27,0),0)</f>
        <v>0</v>
      </c>
      <c r="R21" s="33">
        <f t="shared" si="0"/>
        <v>0</v>
      </c>
      <c r="S21" s="33">
        <f t="shared" si="2"/>
        <v>0</v>
      </c>
      <c r="T21" s="27">
        <f t="shared" si="1"/>
        <v>0</v>
      </c>
      <c r="U21" s="28"/>
      <c r="V21" s="34">
        <f t="shared" ref="V21:V84" si="3">+T21</f>
        <v>0</v>
      </c>
      <c r="W21" s="9"/>
    </row>
    <row r="22" spans="1:23" s="30" customFormat="1" ht="21" customHeight="1" x14ac:dyDescent="0.2">
      <c r="A22" s="31"/>
      <c r="B22" s="24">
        <f>IFERROR(VLOOKUP(A22,[1]GENERAL!$A:$B,2,0),0)</f>
        <v>0</v>
      </c>
      <c r="C22" s="32">
        <f>IFERROR(VLOOKUP($A22,LG!$A:$AB,19,0),0)</f>
        <v>0</v>
      </c>
      <c r="D22" s="32">
        <f>IFERROR(VLOOKUP($A22,LG!$A:$AB,20,0),0)</f>
        <v>0</v>
      </c>
      <c r="E22" s="32">
        <f>IFERROR(VLOOKUP($A22,LG!$A:$AB,21,0),0)</f>
        <v>0</v>
      </c>
      <c r="F22" s="32">
        <f>IFERROR(VLOOKUP($A22,LG!$A:$AB,14,0),0)</f>
        <v>0</v>
      </c>
      <c r="G22" s="33">
        <f>IFERROR(VLOOKUP($A22,LG!$A:$AB,6,0),0)</f>
        <v>0</v>
      </c>
      <c r="H22" s="33">
        <f>IFERROR(VLOOKUP($A22,LG!$A:$AB,7,0),0)</f>
        <v>0</v>
      </c>
      <c r="I22" s="33">
        <f>IFERROR(VLOOKUP($A22,LG!$A:$AB,8,0),0)</f>
        <v>0</v>
      </c>
      <c r="J22" s="33">
        <f>IFERROR(VLOOKUP($A22,LG!$A:$AB,9,0),0)</f>
        <v>0</v>
      </c>
      <c r="K22" s="33">
        <f>IFERROR(VLOOKUP($A22,LG!$A:$AB,10,0),0)</f>
        <v>0</v>
      </c>
      <c r="L22" s="33">
        <f>IFERROR(VLOOKUP($A22,LG!$A:$AB,11,0),0)</f>
        <v>0</v>
      </c>
      <c r="M22" s="33">
        <f>IFERROR(VLOOKUP($A22,LG!$A:$AB,12,0),0)</f>
        <v>0</v>
      </c>
      <c r="N22" s="33">
        <f>IFERROR(VLOOKUP($A22,LG!$A:$AB,13,0),0)</f>
        <v>0</v>
      </c>
      <c r="O22" s="33">
        <f>IFERROR(VLOOKUP($A22,LG!$A:$AB,25,0),0)</f>
        <v>0</v>
      </c>
      <c r="P22" s="33">
        <f>IFERROR(VLOOKUP($A22,LG!$A:$AB,26,0),0)</f>
        <v>0</v>
      </c>
      <c r="Q22" s="33">
        <f>IFERROR(VLOOKUP($A22,LG!$A:$AB,27,0),0)</f>
        <v>0</v>
      </c>
      <c r="R22" s="33">
        <f t="shared" si="0"/>
        <v>0</v>
      </c>
      <c r="S22" s="33">
        <f t="shared" si="2"/>
        <v>0</v>
      </c>
      <c r="T22" s="27">
        <f t="shared" si="1"/>
        <v>0</v>
      </c>
      <c r="U22" s="28"/>
      <c r="V22" s="34">
        <f t="shared" si="3"/>
        <v>0</v>
      </c>
      <c r="W22" s="9"/>
    </row>
    <row r="23" spans="1:23" s="30" customFormat="1" ht="21" customHeight="1" x14ac:dyDescent="0.2">
      <c r="A23" s="31"/>
      <c r="B23" s="24">
        <f>IFERROR(VLOOKUP(A23,[1]GENERAL!$A:$B,2,0),0)</f>
        <v>0</v>
      </c>
      <c r="C23" s="32">
        <f>IFERROR(VLOOKUP($A23,LG!$A:$AB,19,0),0)</f>
        <v>0</v>
      </c>
      <c r="D23" s="32">
        <f>IFERROR(VLOOKUP($A23,LG!$A:$AB,20,0),0)</f>
        <v>0</v>
      </c>
      <c r="E23" s="32">
        <f>IFERROR(VLOOKUP($A23,LG!$A:$AB,21,0),0)</f>
        <v>0</v>
      </c>
      <c r="F23" s="32">
        <f>IFERROR(VLOOKUP($A23,LG!$A:$AB,14,0),0)</f>
        <v>0</v>
      </c>
      <c r="G23" s="33">
        <f>IFERROR(VLOOKUP($A23,LG!$A:$AB,6,0),0)</f>
        <v>0</v>
      </c>
      <c r="H23" s="33">
        <f>IFERROR(VLOOKUP($A23,LG!$A:$AB,7,0),0)</f>
        <v>0</v>
      </c>
      <c r="I23" s="33">
        <f>IFERROR(VLOOKUP($A23,LG!$A:$AB,8,0),0)</f>
        <v>0</v>
      </c>
      <c r="J23" s="33">
        <f>IFERROR(VLOOKUP($A23,LG!$A:$AB,9,0),0)</f>
        <v>0</v>
      </c>
      <c r="K23" s="33">
        <f>IFERROR(VLOOKUP($A23,LG!$A:$AB,10,0),0)</f>
        <v>0</v>
      </c>
      <c r="L23" s="33">
        <f>IFERROR(VLOOKUP($A23,LG!$A:$AB,11,0),0)</f>
        <v>0</v>
      </c>
      <c r="M23" s="33">
        <f>IFERROR(VLOOKUP($A23,LG!$A:$AB,12,0),0)</f>
        <v>0</v>
      </c>
      <c r="N23" s="33">
        <f>IFERROR(VLOOKUP($A23,LG!$A:$AB,13,0),0)</f>
        <v>0</v>
      </c>
      <c r="O23" s="33">
        <f>IFERROR(VLOOKUP($A23,LG!$A:$AB,25,0),0)</f>
        <v>0</v>
      </c>
      <c r="P23" s="33">
        <f>IFERROR(VLOOKUP($A23,LG!$A:$AB,26,0),0)</f>
        <v>0</v>
      </c>
      <c r="Q23" s="33">
        <f>IFERROR(VLOOKUP($A23,LG!$A:$AB,27,0),0)</f>
        <v>0</v>
      </c>
      <c r="R23" s="33">
        <f t="shared" si="0"/>
        <v>0</v>
      </c>
      <c r="S23" s="33">
        <f t="shared" si="2"/>
        <v>0</v>
      </c>
      <c r="T23" s="27">
        <f t="shared" si="1"/>
        <v>0</v>
      </c>
      <c r="U23" s="28"/>
      <c r="V23" s="34">
        <f t="shared" si="3"/>
        <v>0</v>
      </c>
      <c r="W23" s="9"/>
    </row>
    <row r="24" spans="1:23" s="30" customFormat="1" ht="21" customHeight="1" x14ac:dyDescent="0.2">
      <c r="A24" s="31"/>
      <c r="B24" s="24">
        <f>IFERROR(VLOOKUP(A24,[1]GENERAL!$A:$B,2,0),0)</f>
        <v>0</v>
      </c>
      <c r="C24" s="32">
        <f>IFERROR(VLOOKUP($A24,LG!$A:$AB,19,0),0)</f>
        <v>0</v>
      </c>
      <c r="D24" s="32">
        <f>IFERROR(VLOOKUP($A24,LG!$A:$AB,20,0),0)</f>
        <v>0</v>
      </c>
      <c r="E24" s="32">
        <f>IFERROR(VLOOKUP($A24,LG!$A:$AB,21,0),0)</f>
        <v>0</v>
      </c>
      <c r="F24" s="32">
        <f>IFERROR(VLOOKUP($A24,LG!$A:$AB,14,0),0)</f>
        <v>0</v>
      </c>
      <c r="G24" s="33">
        <f>IFERROR(VLOOKUP($A24,LG!$A:$AB,6,0),0)</f>
        <v>0</v>
      </c>
      <c r="H24" s="33">
        <f>IFERROR(VLOOKUP($A24,LG!$A:$AB,7,0),0)</f>
        <v>0</v>
      </c>
      <c r="I24" s="33">
        <f>IFERROR(VLOOKUP($A24,LG!$A:$AB,8,0),0)</f>
        <v>0</v>
      </c>
      <c r="J24" s="33">
        <f>IFERROR(VLOOKUP($A24,LG!$A:$AB,9,0),0)</f>
        <v>0</v>
      </c>
      <c r="K24" s="33">
        <f>IFERROR(VLOOKUP($A24,LG!$A:$AB,10,0),0)</f>
        <v>0</v>
      </c>
      <c r="L24" s="33">
        <f>IFERROR(VLOOKUP($A24,LG!$A:$AB,11,0),0)</f>
        <v>0</v>
      </c>
      <c r="M24" s="33">
        <f>IFERROR(VLOOKUP($A24,LG!$A:$AB,12,0),0)</f>
        <v>0</v>
      </c>
      <c r="N24" s="33">
        <f>IFERROR(VLOOKUP($A24,LG!$A:$AB,13,0),0)</f>
        <v>0</v>
      </c>
      <c r="O24" s="33">
        <f>IFERROR(VLOOKUP($A24,LG!$A:$AB,25,0),0)</f>
        <v>0</v>
      </c>
      <c r="P24" s="33">
        <f>IFERROR(VLOOKUP($A24,LG!$A:$AB,26,0),0)</f>
        <v>0</v>
      </c>
      <c r="Q24" s="33">
        <f>IFERROR(VLOOKUP($A24,LG!$A:$AB,27,0),0)</f>
        <v>0</v>
      </c>
      <c r="R24" s="33">
        <f t="shared" si="0"/>
        <v>0</v>
      </c>
      <c r="S24" s="33">
        <f t="shared" si="2"/>
        <v>0</v>
      </c>
      <c r="T24" s="27">
        <f t="shared" si="1"/>
        <v>0</v>
      </c>
      <c r="U24" s="28"/>
      <c r="V24" s="34">
        <f t="shared" si="3"/>
        <v>0</v>
      </c>
      <c r="W24" s="9"/>
    </row>
    <row r="25" spans="1:23" s="30" customFormat="1" ht="21" customHeight="1" x14ac:dyDescent="0.2">
      <c r="A25" s="31"/>
      <c r="B25" s="24">
        <f>IFERROR(VLOOKUP(A25,[1]GENERAL!$A:$B,2,0),0)</f>
        <v>0</v>
      </c>
      <c r="C25" s="32">
        <f>IFERROR(VLOOKUP($A25,LG!$A:$AB,19,0),0)</f>
        <v>0</v>
      </c>
      <c r="D25" s="32">
        <f>IFERROR(VLOOKUP($A25,LG!$A:$AB,20,0),0)</f>
        <v>0</v>
      </c>
      <c r="E25" s="32">
        <f>IFERROR(VLOOKUP($A25,LG!$A:$AB,21,0),0)</f>
        <v>0</v>
      </c>
      <c r="F25" s="32">
        <f>IFERROR(VLOOKUP($A25,LG!$A:$AB,14,0),0)</f>
        <v>0</v>
      </c>
      <c r="G25" s="33">
        <f>IFERROR(VLOOKUP($A25,LG!$A:$AB,6,0),0)</f>
        <v>0</v>
      </c>
      <c r="H25" s="33">
        <f>IFERROR(VLOOKUP($A25,LG!$A:$AB,7,0),0)</f>
        <v>0</v>
      </c>
      <c r="I25" s="33">
        <f>IFERROR(VLOOKUP($A25,LG!$A:$AB,8,0),0)</f>
        <v>0</v>
      </c>
      <c r="J25" s="33">
        <f>IFERROR(VLOOKUP($A25,LG!$A:$AB,9,0),0)</f>
        <v>0</v>
      </c>
      <c r="K25" s="33">
        <f>IFERROR(VLOOKUP($A25,LG!$A:$AB,10,0),0)</f>
        <v>0</v>
      </c>
      <c r="L25" s="33">
        <f>IFERROR(VLOOKUP($A25,LG!$A:$AB,11,0),0)</f>
        <v>0</v>
      </c>
      <c r="M25" s="33">
        <f>IFERROR(VLOOKUP($A25,LG!$A:$AB,12,0),0)</f>
        <v>0</v>
      </c>
      <c r="N25" s="33">
        <f>IFERROR(VLOOKUP($A25,LG!$A:$AB,13,0),0)</f>
        <v>0</v>
      </c>
      <c r="O25" s="33">
        <f>IFERROR(VLOOKUP($A25,LG!$A:$AB,25,0),0)</f>
        <v>0</v>
      </c>
      <c r="P25" s="33">
        <f>IFERROR(VLOOKUP($A25,LG!$A:$AB,26,0),0)</f>
        <v>0</v>
      </c>
      <c r="Q25" s="33">
        <f>IFERROR(VLOOKUP($A25,LG!$A:$AB,27,0),0)</f>
        <v>0</v>
      </c>
      <c r="R25" s="33">
        <f t="shared" si="0"/>
        <v>0</v>
      </c>
      <c r="S25" s="33">
        <f t="shared" si="2"/>
        <v>0</v>
      </c>
      <c r="T25" s="27">
        <f t="shared" si="1"/>
        <v>0</v>
      </c>
      <c r="U25" s="28"/>
      <c r="V25" s="34">
        <f t="shared" si="3"/>
        <v>0</v>
      </c>
      <c r="W25" s="9"/>
    </row>
    <row r="26" spans="1:23" s="30" customFormat="1" ht="21" customHeight="1" x14ac:dyDescent="0.2">
      <c r="A26" s="31"/>
      <c r="B26" s="24">
        <f>IFERROR(VLOOKUP(A26,[1]GENERAL!$A:$B,2,0),0)</f>
        <v>0</v>
      </c>
      <c r="C26" s="32">
        <f>IFERROR(VLOOKUP($A26,LG!$A:$AB,19,0),0)</f>
        <v>0</v>
      </c>
      <c r="D26" s="32">
        <f>IFERROR(VLOOKUP($A26,LG!$A:$AB,20,0),0)</f>
        <v>0</v>
      </c>
      <c r="E26" s="32">
        <f>IFERROR(VLOOKUP($A26,LG!$A:$AB,21,0),0)</f>
        <v>0</v>
      </c>
      <c r="F26" s="32">
        <f>IFERROR(VLOOKUP($A26,LG!$A:$AB,14,0),0)</f>
        <v>0</v>
      </c>
      <c r="G26" s="33">
        <f>IFERROR(VLOOKUP($A26,LG!$A:$AB,6,0),0)</f>
        <v>0</v>
      </c>
      <c r="H26" s="33">
        <f>IFERROR(VLOOKUP($A26,LG!$A:$AB,7,0),0)</f>
        <v>0</v>
      </c>
      <c r="I26" s="33">
        <f>IFERROR(VLOOKUP($A26,LG!$A:$AB,8,0),0)</f>
        <v>0</v>
      </c>
      <c r="J26" s="33">
        <f>IFERROR(VLOOKUP($A26,LG!$A:$AB,9,0),0)</f>
        <v>0</v>
      </c>
      <c r="K26" s="33">
        <f>IFERROR(VLOOKUP($A26,LG!$A:$AB,10,0),0)</f>
        <v>0</v>
      </c>
      <c r="L26" s="33">
        <f>IFERROR(VLOOKUP($A26,LG!$A:$AB,11,0),0)</f>
        <v>0</v>
      </c>
      <c r="M26" s="33">
        <f>IFERROR(VLOOKUP($A26,LG!$A:$AB,12,0),0)</f>
        <v>0</v>
      </c>
      <c r="N26" s="33">
        <f>IFERROR(VLOOKUP($A26,LG!$A:$AB,13,0),0)</f>
        <v>0</v>
      </c>
      <c r="O26" s="33">
        <f>IFERROR(VLOOKUP($A26,LG!$A:$AB,25,0),0)</f>
        <v>0</v>
      </c>
      <c r="P26" s="33">
        <f>IFERROR(VLOOKUP($A26,LG!$A:$AB,26,0),0)</f>
        <v>0</v>
      </c>
      <c r="Q26" s="33">
        <f>IFERROR(VLOOKUP($A26,LG!$A:$AB,27,0),0)</f>
        <v>0</v>
      </c>
      <c r="R26" s="33">
        <f t="shared" si="0"/>
        <v>0</v>
      </c>
      <c r="S26" s="33">
        <f t="shared" si="2"/>
        <v>0</v>
      </c>
      <c r="T26" s="27">
        <f t="shared" ref="T26:T82" si="4">IFERROR(+S26/O26,0)</f>
        <v>0</v>
      </c>
      <c r="U26" s="28"/>
      <c r="V26" s="34">
        <f t="shared" si="3"/>
        <v>0</v>
      </c>
      <c r="W26" s="9"/>
    </row>
    <row r="27" spans="1:23" s="30" customFormat="1" ht="21" customHeight="1" x14ac:dyDescent="0.2">
      <c r="A27" s="31"/>
      <c r="B27" s="24">
        <f>IFERROR(VLOOKUP(A27,[1]GENERAL!$A:$B,2,0),0)</f>
        <v>0</v>
      </c>
      <c r="C27" s="32">
        <f>IFERROR(VLOOKUP($A27,LG!$A:$AB,19,0),0)</f>
        <v>0</v>
      </c>
      <c r="D27" s="32">
        <f>IFERROR(VLOOKUP($A27,LG!$A:$AB,20,0),0)</f>
        <v>0</v>
      </c>
      <c r="E27" s="32">
        <f>IFERROR(VLOOKUP($A27,LG!$A:$AB,21,0),0)</f>
        <v>0</v>
      </c>
      <c r="F27" s="32">
        <f>IFERROR(VLOOKUP($A27,LG!$A:$AB,14,0),0)</f>
        <v>0</v>
      </c>
      <c r="G27" s="33">
        <f>IFERROR(VLOOKUP($A27,LG!$A:$AB,6,0),0)</f>
        <v>0</v>
      </c>
      <c r="H27" s="33">
        <f>IFERROR(VLOOKUP($A27,LG!$A:$AB,7,0),0)</f>
        <v>0</v>
      </c>
      <c r="I27" s="33">
        <f>IFERROR(VLOOKUP($A27,LG!$A:$AB,8,0),0)</f>
        <v>0</v>
      </c>
      <c r="J27" s="33">
        <f>IFERROR(VLOOKUP($A27,LG!$A:$AB,9,0),0)</f>
        <v>0</v>
      </c>
      <c r="K27" s="33">
        <f>IFERROR(VLOOKUP($A27,LG!$A:$AB,10,0),0)</f>
        <v>0</v>
      </c>
      <c r="L27" s="33">
        <f>IFERROR(VLOOKUP($A27,LG!$A:$AB,11,0),0)</f>
        <v>0</v>
      </c>
      <c r="M27" s="33">
        <f>IFERROR(VLOOKUP($A27,LG!$A:$AB,12,0),0)</f>
        <v>0</v>
      </c>
      <c r="N27" s="33">
        <f>IFERROR(VLOOKUP($A27,LG!$A:$AB,13,0),0)</f>
        <v>0</v>
      </c>
      <c r="O27" s="33">
        <f>IFERROR(VLOOKUP($A27,LG!$A:$AB,25,0),0)</f>
        <v>0</v>
      </c>
      <c r="P27" s="33">
        <f>IFERROR(VLOOKUP($A27,LG!$A:$AB,26,0),0)</f>
        <v>0</v>
      </c>
      <c r="Q27" s="33">
        <f>IFERROR(VLOOKUP($A27,LG!$A:$AB,27,0),0)</f>
        <v>0</v>
      </c>
      <c r="R27" s="33">
        <f t="shared" si="0"/>
        <v>0</v>
      </c>
      <c r="S27" s="33">
        <f t="shared" si="2"/>
        <v>0</v>
      </c>
      <c r="T27" s="27">
        <f t="shared" si="4"/>
        <v>0</v>
      </c>
      <c r="U27" s="28"/>
      <c r="V27" s="34">
        <f t="shared" si="3"/>
        <v>0</v>
      </c>
      <c r="W27" s="9"/>
    </row>
    <row r="28" spans="1:23" s="30" customFormat="1" ht="21" customHeight="1" x14ac:dyDescent="0.2">
      <c r="A28" s="35"/>
      <c r="B28" s="24">
        <f>IFERROR(VLOOKUP(A28,[1]GENERAL!$A:$B,2,0),0)</f>
        <v>0</v>
      </c>
      <c r="C28" s="32">
        <f>IFERROR(VLOOKUP($A28,LG!$A:$AB,19,0),0)</f>
        <v>0</v>
      </c>
      <c r="D28" s="32">
        <f>IFERROR(VLOOKUP($A28,LG!$A:$AB,20,0),0)</f>
        <v>0</v>
      </c>
      <c r="E28" s="32">
        <f>IFERROR(VLOOKUP($A28,LG!$A:$AB,21,0),0)</f>
        <v>0</v>
      </c>
      <c r="F28" s="32">
        <f>IFERROR(VLOOKUP($A28,LG!$A:$AB,14,0),0)</f>
        <v>0</v>
      </c>
      <c r="G28" s="33">
        <f>IFERROR(VLOOKUP($A28,LG!$A:$AB,6,0),0)</f>
        <v>0</v>
      </c>
      <c r="H28" s="33">
        <f>IFERROR(VLOOKUP($A28,LG!$A:$AB,7,0),0)</f>
        <v>0</v>
      </c>
      <c r="I28" s="33">
        <f>IFERROR(VLOOKUP($A28,LG!$A:$AB,8,0),0)</f>
        <v>0</v>
      </c>
      <c r="J28" s="33">
        <f>IFERROR(VLOOKUP($A28,LG!$A:$AB,9,0),0)</f>
        <v>0</v>
      </c>
      <c r="K28" s="33">
        <f>IFERROR(VLOOKUP($A28,LG!$A:$AB,10,0),0)</f>
        <v>0</v>
      </c>
      <c r="L28" s="33">
        <f>IFERROR(VLOOKUP($A28,LG!$A:$AB,11,0),0)</f>
        <v>0</v>
      </c>
      <c r="M28" s="33">
        <f>IFERROR(VLOOKUP($A28,LG!$A:$AB,12,0),0)</f>
        <v>0</v>
      </c>
      <c r="N28" s="33">
        <f>IFERROR(VLOOKUP($A28,LG!$A:$AB,13,0),0)</f>
        <v>0</v>
      </c>
      <c r="O28" s="33">
        <f>IFERROR(VLOOKUP($A28,LG!$A:$AB,25,0),0)</f>
        <v>0</v>
      </c>
      <c r="P28" s="33">
        <f>IFERROR(VLOOKUP($A28,LG!$A:$AB,26,0),0)</f>
        <v>0</v>
      </c>
      <c r="Q28" s="33">
        <f>IFERROR(VLOOKUP($A28,LG!$A:$AB,27,0),0)</f>
        <v>0</v>
      </c>
      <c r="R28" s="33">
        <f t="shared" si="0"/>
        <v>0</v>
      </c>
      <c r="S28" s="33">
        <f t="shared" si="2"/>
        <v>0</v>
      </c>
      <c r="T28" s="27">
        <f t="shared" si="4"/>
        <v>0</v>
      </c>
      <c r="U28" s="28"/>
      <c r="V28" s="34">
        <f t="shared" si="3"/>
        <v>0</v>
      </c>
      <c r="W28" s="9"/>
    </row>
    <row r="29" spans="1:23" s="30" customFormat="1" ht="21" customHeight="1" x14ac:dyDescent="0.2">
      <c r="A29" s="35"/>
      <c r="B29" s="24">
        <f>IFERROR(VLOOKUP(A29,[1]GENERAL!$A:$B,2,0),0)</f>
        <v>0</v>
      </c>
      <c r="C29" s="32">
        <f>IFERROR(VLOOKUP($A29,LG!$A:$AB,19,0),0)</f>
        <v>0</v>
      </c>
      <c r="D29" s="32">
        <f>IFERROR(VLOOKUP($A29,LG!$A:$AB,20,0),0)</f>
        <v>0</v>
      </c>
      <c r="E29" s="32">
        <f>IFERROR(VLOOKUP($A29,LG!$A:$AB,21,0),0)</f>
        <v>0</v>
      </c>
      <c r="F29" s="32">
        <f>IFERROR(VLOOKUP($A29,LG!$A:$AB,14,0),0)</f>
        <v>0</v>
      </c>
      <c r="G29" s="33">
        <f>IFERROR(VLOOKUP($A29,LG!$A:$AB,6,0),0)</f>
        <v>0</v>
      </c>
      <c r="H29" s="33">
        <f>IFERROR(VLOOKUP($A29,LG!$A:$AB,7,0),0)</f>
        <v>0</v>
      </c>
      <c r="I29" s="33">
        <f>IFERROR(VLOOKUP($A29,LG!$A:$AB,8,0),0)</f>
        <v>0</v>
      </c>
      <c r="J29" s="33">
        <f>IFERROR(VLOOKUP($A29,LG!$A:$AB,9,0),0)</f>
        <v>0</v>
      </c>
      <c r="K29" s="33">
        <f>IFERROR(VLOOKUP($A29,LG!$A:$AB,10,0),0)</f>
        <v>0</v>
      </c>
      <c r="L29" s="33">
        <f>IFERROR(VLOOKUP($A29,LG!$A:$AB,11,0),0)</f>
        <v>0</v>
      </c>
      <c r="M29" s="33">
        <f>IFERROR(VLOOKUP($A29,LG!$A:$AB,12,0),0)</f>
        <v>0</v>
      </c>
      <c r="N29" s="33">
        <f>IFERROR(VLOOKUP($A29,LG!$A:$AB,13,0),0)</f>
        <v>0</v>
      </c>
      <c r="O29" s="33">
        <f>IFERROR(VLOOKUP($A29,LG!$A:$AB,25,0),0)</f>
        <v>0</v>
      </c>
      <c r="P29" s="33">
        <f>IFERROR(VLOOKUP($A29,LG!$A:$AB,26,0),0)</f>
        <v>0</v>
      </c>
      <c r="Q29" s="33">
        <f>IFERROR(VLOOKUP($A29,LG!$A:$AB,27,0),0)</f>
        <v>0</v>
      </c>
      <c r="R29" s="33">
        <f t="shared" si="0"/>
        <v>0</v>
      </c>
      <c r="S29" s="33">
        <f t="shared" si="2"/>
        <v>0</v>
      </c>
      <c r="T29" s="27">
        <f t="shared" si="4"/>
        <v>0</v>
      </c>
      <c r="U29" s="28"/>
      <c r="V29" s="34">
        <f t="shared" si="3"/>
        <v>0</v>
      </c>
      <c r="W29" s="9"/>
    </row>
    <row r="30" spans="1:23" s="30" customFormat="1" ht="21" customHeight="1" x14ac:dyDescent="0.2">
      <c r="A30" s="35"/>
      <c r="B30" s="24">
        <f>IFERROR(VLOOKUP(A30,[1]GENERAL!$A:$B,2,0),0)</f>
        <v>0</v>
      </c>
      <c r="C30" s="32">
        <f>IFERROR(VLOOKUP($A30,LG!$A:$AB,19,0),0)</f>
        <v>0</v>
      </c>
      <c r="D30" s="32">
        <f>IFERROR(VLOOKUP($A30,LG!$A:$AB,20,0),0)</f>
        <v>0</v>
      </c>
      <c r="E30" s="32">
        <f>IFERROR(VLOOKUP($A30,LG!$A:$AB,21,0),0)</f>
        <v>0</v>
      </c>
      <c r="F30" s="32">
        <f>IFERROR(VLOOKUP($A30,LG!$A:$AB,14,0),0)</f>
        <v>0</v>
      </c>
      <c r="G30" s="33">
        <f>IFERROR(VLOOKUP($A30,LG!$A:$AB,6,0),0)</f>
        <v>0</v>
      </c>
      <c r="H30" s="33">
        <f>IFERROR(VLOOKUP($A30,LG!$A:$AB,7,0),0)</f>
        <v>0</v>
      </c>
      <c r="I30" s="33">
        <f>IFERROR(VLOOKUP($A30,LG!$A:$AB,8,0),0)</f>
        <v>0</v>
      </c>
      <c r="J30" s="33">
        <f>IFERROR(VLOOKUP($A30,LG!$A:$AB,9,0),0)</f>
        <v>0</v>
      </c>
      <c r="K30" s="33">
        <f>IFERROR(VLOOKUP($A30,LG!$A:$AB,10,0),0)</f>
        <v>0</v>
      </c>
      <c r="L30" s="33">
        <f>IFERROR(VLOOKUP($A30,LG!$A:$AB,11,0),0)</f>
        <v>0</v>
      </c>
      <c r="M30" s="33">
        <f>IFERROR(VLOOKUP($A30,LG!$A:$AB,12,0),0)</f>
        <v>0</v>
      </c>
      <c r="N30" s="33">
        <f>IFERROR(VLOOKUP($A30,LG!$A:$AB,13,0),0)</f>
        <v>0</v>
      </c>
      <c r="O30" s="33">
        <f>IFERROR(VLOOKUP($A30,LG!$A:$AB,25,0),0)</f>
        <v>0</v>
      </c>
      <c r="P30" s="33">
        <f>IFERROR(VLOOKUP($A30,LG!$A:$AB,26,0),0)</f>
        <v>0</v>
      </c>
      <c r="Q30" s="33">
        <f>IFERROR(VLOOKUP($A30,LG!$A:$AB,27,0),0)</f>
        <v>0</v>
      </c>
      <c r="R30" s="33">
        <f t="shared" si="0"/>
        <v>0</v>
      </c>
      <c r="S30" s="33">
        <f t="shared" si="2"/>
        <v>0</v>
      </c>
      <c r="T30" s="27">
        <f t="shared" si="4"/>
        <v>0</v>
      </c>
      <c r="U30" s="28"/>
      <c r="V30" s="34">
        <f t="shared" si="3"/>
        <v>0</v>
      </c>
      <c r="W30" s="9"/>
    </row>
    <row r="31" spans="1:23" s="30" customFormat="1" ht="21" customHeight="1" x14ac:dyDescent="0.2">
      <c r="A31" s="35"/>
      <c r="B31" s="24">
        <f>IFERROR(VLOOKUP(A31,[1]GENERAL!$A:$B,2,0),0)</f>
        <v>0</v>
      </c>
      <c r="C31" s="32">
        <f>IFERROR(VLOOKUP($A31,LG!$A:$AB,19,0),0)</f>
        <v>0</v>
      </c>
      <c r="D31" s="32">
        <f>IFERROR(VLOOKUP($A31,LG!$A:$AB,20,0),0)</f>
        <v>0</v>
      </c>
      <c r="E31" s="32">
        <f>IFERROR(VLOOKUP($A31,LG!$A:$AB,21,0),0)</f>
        <v>0</v>
      </c>
      <c r="F31" s="32">
        <f>IFERROR(VLOOKUP($A31,LG!$A:$AB,14,0),0)</f>
        <v>0</v>
      </c>
      <c r="G31" s="33">
        <f>IFERROR(VLOOKUP($A31,LG!$A:$AB,6,0),0)</f>
        <v>0</v>
      </c>
      <c r="H31" s="33">
        <f>IFERROR(VLOOKUP($A31,LG!$A:$AB,7,0),0)</f>
        <v>0</v>
      </c>
      <c r="I31" s="33">
        <f>IFERROR(VLOOKUP($A31,LG!$A:$AB,8,0),0)</f>
        <v>0</v>
      </c>
      <c r="J31" s="33">
        <f>IFERROR(VLOOKUP($A31,LG!$A:$AB,9,0),0)</f>
        <v>0</v>
      </c>
      <c r="K31" s="33">
        <f>IFERROR(VLOOKUP($A31,LG!$A:$AB,10,0),0)</f>
        <v>0</v>
      </c>
      <c r="L31" s="33">
        <f>IFERROR(VLOOKUP($A31,LG!$A:$AB,11,0),0)</f>
        <v>0</v>
      </c>
      <c r="M31" s="33">
        <f>IFERROR(VLOOKUP($A31,LG!$A:$AB,12,0),0)</f>
        <v>0</v>
      </c>
      <c r="N31" s="33">
        <f>IFERROR(VLOOKUP($A31,LG!$A:$AB,13,0),0)</f>
        <v>0</v>
      </c>
      <c r="O31" s="33">
        <f>IFERROR(VLOOKUP($A31,LG!$A:$AB,25,0),0)</f>
        <v>0</v>
      </c>
      <c r="P31" s="33">
        <f>IFERROR(VLOOKUP($A31,LG!$A:$AB,26,0),0)</f>
        <v>0</v>
      </c>
      <c r="Q31" s="33">
        <f>IFERROR(VLOOKUP($A31,LG!$A:$AB,27,0),0)</f>
        <v>0</v>
      </c>
      <c r="R31" s="33">
        <f t="shared" si="0"/>
        <v>0</v>
      </c>
      <c r="S31" s="33">
        <f t="shared" si="2"/>
        <v>0</v>
      </c>
      <c r="T31" s="27">
        <f t="shared" si="4"/>
        <v>0</v>
      </c>
      <c r="U31" s="28"/>
      <c r="V31" s="34">
        <f t="shared" si="3"/>
        <v>0</v>
      </c>
      <c r="W31" s="9"/>
    </row>
    <row r="32" spans="1:23" s="30" customFormat="1" ht="21" customHeight="1" x14ac:dyDescent="0.2">
      <c r="A32" s="35"/>
      <c r="B32" s="24">
        <f>IFERROR(VLOOKUP(A32,[1]GENERAL!$A:$B,2,0),0)</f>
        <v>0</v>
      </c>
      <c r="C32" s="32">
        <f>IFERROR(VLOOKUP($A32,LG!$A:$AB,19,0),0)</f>
        <v>0</v>
      </c>
      <c r="D32" s="32">
        <f>IFERROR(VLOOKUP($A32,LG!$A:$AB,20,0),0)</f>
        <v>0</v>
      </c>
      <c r="E32" s="32">
        <f>IFERROR(VLOOKUP($A32,LG!$A:$AB,21,0),0)</f>
        <v>0</v>
      </c>
      <c r="F32" s="32">
        <f>IFERROR(VLOOKUP($A32,LG!$A:$AB,14,0),0)</f>
        <v>0</v>
      </c>
      <c r="G32" s="33">
        <f>IFERROR(VLOOKUP($A32,LG!$A:$AB,6,0),0)</f>
        <v>0</v>
      </c>
      <c r="H32" s="33">
        <f>IFERROR(VLOOKUP($A32,LG!$A:$AB,7,0),0)</f>
        <v>0</v>
      </c>
      <c r="I32" s="33">
        <f>IFERROR(VLOOKUP($A32,LG!$A:$AB,8,0),0)</f>
        <v>0</v>
      </c>
      <c r="J32" s="33">
        <f>IFERROR(VLOOKUP($A32,LG!$A:$AB,9,0),0)</f>
        <v>0</v>
      </c>
      <c r="K32" s="33">
        <f>IFERROR(VLOOKUP($A32,LG!$A:$AB,10,0),0)</f>
        <v>0</v>
      </c>
      <c r="L32" s="33">
        <f>IFERROR(VLOOKUP($A32,LG!$A:$AB,11,0),0)</f>
        <v>0</v>
      </c>
      <c r="M32" s="33">
        <f>IFERROR(VLOOKUP($A32,LG!$A:$AB,12,0),0)</f>
        <v>0</v>
      </c>
      <c r="N32" s="33">
        <f>IFERROR(VLOOKUP($A32,LG!$A:$AB,13,0),0)</f>
        <v>0</v>
      </c>
      <c r="O32" s="33">
        <f>IFERROR(VLOOKUP($A32,LG!$A:$AB,25,0),0)</f>
        <v>0</v>
      </c>
      <c r="P32" s="33">
        <f>IFERROR(VLOOKUP($A32,LG!$A:$AB,26,0),0)</f>
        <v>0</v>
      </c>
      <c r="Q32" s="33">
        <f>IFERROR(VLOOKUP($A32,LG!$A:$AB,27,0),0)</f>
        <v>0</v>
      </c>
      <c r="R32" s="33">
        <f t="shared" si="0"/>
        <v>0</v>
      </c>
      <c r="S32" s="33">
        <f t="shared" si="2"/>
        <v>0</v>
      </c>
      <c r="T32" s="27">
        <f t="shared" si="4"/>
        <v>0</v>
      </c>
      <c r="U32" s="28"/>
      <c r="V32" s="34">
        <f t="shared" si="3"/>
        <v>0</v>
      </c>
      <c r="W32" s="9"/>
    </row>
    <row r="33" spans="1:23" s="30" customFormat="1" ht="21" customHeight="1" x14ac:dyDescent="0.2">
      <c r="A33" s="35"/>
      <c r="B33" s="24">
        <f>IFERROR(VLOOKUP(A33,[1]GENERAL!$A:$B,2,0),0)</f>
        <v>0</v>
      </c>
      <c r="C33" s="32">
        <f>IFERROR(VLOOKUP($A33,LG!$A:$AB,19,0),0)</f>
        <v>0</v>
      </c>
      <c r="D33" s="32">
        <f>IFERROR(VLOOKUP($A33,LG!$A:$AB,20,0),0)</f>
        <v>0</v>
      </c>
      <c r="E33" s="32">
        <f>IFERROR(VLOOKUP($A33,LG!$A:$AB,21,0),0)</f>
        <v>0</v>
      </c>
      <c r="F33" s="32">
        <f>IFERROR(VLOOKUP($A33,LG!$A:$AB,14,0),0)</f>
        <v>0</v>
      </c>
      <c r="G33" s="33">
        <f>IFERROR(VLOOKUP($A33,LG!$A:$AB,6,0),0)</f>
        <v>0</v>
      </c>
      <c r="H33" s="33">
        <f>IFERROR(VLOOKUP($A33,LG!$A:$AB,7,0),0)</f>
        <v>0</v>
      </c>
      <c r="I33" s="33">
        <f>IFERROR(VLOOKUP($A33,LG!$A:$AB,8,0),0)</f>
        <v>0</v>
      </c>
      <c r="J33" s="33">
        <f>IFERROR(VLOOKUP($A33,LG!$A:$AB,9,0),0)</f>
        <v>0</v>
      </c>
      <c r="K33" s="33">
        <f>IFERROR(VLOOKUP($A33,LG!$A:$AB,10,0),0)</f>
        <v>0</v>
      </c>
      <c r="L33" s="33">
        <f>IFERROR(VLOOKUP($A33,LG!$A:$AB,11,0),0)</f>
        <v>0</v>
      </c>
      <c r="M33" s="33">
        <f>IFERROR(VLOOKUP($A33,LG!$A:$AB,12,0),0)</f>
        <v>0</v>
      </c>
      <c r="N33" s="33">
        <f>IFERROR(VLOOKUP($A33,LG!$A:$AB,13,0),0)</f>
        <v>0</v>
      </c>
      <c r="O33" s="33">
        <f>IFERROR(VLOOKUP($A33,LG!$A:$AB,25,0),0)</f>
        <v>0</v>
      </c>
      <c r="P33" s="33">
        <f>IFERROR(VLOOKUP($A33,LG!$A:$AB,26,0),0)</f>
        <v>0</v>
      </c>
      <c r="Q33" s="33">
        <f>IFERROR(VLOOKUP($A33,LG!$A:$AB,27,0),0)</f>
        <v>0</v>
      </c>
      <c r="R33" s="33">
        <f t="shared" si="0"/>
        <v>0</v>
      </c>
      <c r="S33" s="33">
        <f t="shared" si="2"/>
        <v>0</v>
      </c>
      <c r="T33" s="27">
        <f t="shared" si="4"/>
        <v>0</v>
      </c>
      <c r="U33" s="28"/>
      <c r="V33" s="34">
        <f t="shared" si="3"/>
        <v>0</v>
      </c>
      <c r="W33" s="9"/>
    </row>
    <row r="34" spans="1:23" s="30" customFormat="1" ht="21" customHeight="1" x14ac:dyDescent="0.2">
      <c r="A34" s="35"/>
      <c r="B34" s="24">
        <f>IFERROR(VLOOKUP(A34,[1]GENERAL!$A:$B,2,0),0)</f>
        <v>0</v>
      </c>
      <c r="C34" s="32">
        <f>IFERROR(VLOOKUP($A34,LG!$A:$AB,19,0),0)</f>
        <v>0</v>
      </c>
      <c r="D34" s="32">
        <f>IFERROR(VLOOKUP($A34,LG!$A:$AB,20,0),0)</f>
        <v>0</v>
      </c>
      <c r="E34" s="32">
        <f>IFERROR(VLOOKUP($A34,LG!$A:$AB,21,0),0)</f>
        <v>0</v>
      </c>
      <c r="F34" s="32">
        <f>IFERROR(VLOOKUP($A34,LG!$A:$AB,14,0),0)</f>
        <v>0</v>
      </c>
      <c r="G34" s="33">
        <f>IFERROR(VLOOKUP($A34,LG!$A:$AB,6,0),0)</f>
        <v>0</v>
      </c>
      <c r="H34" s="33">
        <f>IFERROR(VLOOKUP($A34,LG!$A:$AB,7,0),0)</f>
        <v>0</v>
      </c>
      <c r="I34" s="33">
        <f>IFERROR(VLOOKUP($A34,LG!$A:$AB,8,0),0)</f>
        <v>0</v>
      </c>
      <c r="J34" s="33">
        <f>IFERROR(VLOOKUP($A34,LG!$A:$AB,9,0),0)</f>
        <v>0</v>
      </c>
      <c r="K34" s="33">
        <f>IFERROR(VLOOKUP($A34,LG!$A:$AB,10,0),0)</f>
        <v>0</v>
      </c>
      <c r="L34" s="33">
        <f>IFERROR(VLOOKUP($A34,LG!$A:$AB,11,0),0)</f>
        <v>0</v>
      </c>
      <c r="M34" s="33">
        <f>IFERROR(VLOOKUP($A34,LG!$A:$AB,12,0),0)</f>
        <v>0</v>
      </c>
      <c r="N34" s="33">
        <f>IFERROR(VLOOKUP($A34,LG!$A:$AB,13,0),0)</f>
        <v>0</v>
      </c>
      <c r="O34" s="33">
        <f>IFERROR(VLOOKUP($A34,LG!$A:$AB,25,0),0)</f>
        <v>0</v>
      </c>
      <c r="P34" s="33">
        <f>IFERROR(VLOOKUP($A34,LG!$A:$AB,26,0),0)</f>
        <v>0</v>
      </c>
      <c r="Q34" s="33">
        <f>IFERROR(VLOOKUP($A34,LG!$A:$AB,27,0),0)</f>
        <v>0</v>
      </c>
      <c r="R34" s="33">
        <f t="shared" si="0"/>
        <v>0</v>
      </c>
      <c r="S34" s="33">
        <f t="shared" si="2"/>
        <v>0</v>
      </c>
      <c r="T34" s="27">
        <f t="shared" si="4"/>
        <v>0</v>
      </c>
      <c r="U34" s="28"/>
      <c r="V34" s="34">
        <f t="shared" si="3"/>
        <v>0</v>
      </c>
      <c r="W34" s="9"/>
    </row>
    <row r="35" spans="1:23" s="30" customFormat="1" ht="21" customHeight="1" x14ac:dyDescent="0.2">
      <c r="A35" s="35"/>
      <c r="B35" s="24">
        <f>IFERROR(VLOOKUP(A35,[1]GENERAL!$A:$B,2,0),0)</f>
        <v>0</v>
      </c>
      <c r="C35" s="32">
        <f>IFERROR(VLOOKUP($A35,LG!$A:$AB,19,0),0)</f>
        <v>0</v>
      </c>
      <c r="D35" s="32">
        <f>IFERROR(VLOOKUP($A35,LG!$A:$AB,20,0),0)</f>
        <v>0</v>
      </c>
      <c r="E35" s="32">
        <f>IFERROR(VLOOKUP($A35,LG!$A:$AB,21,0),0)</f>
        <v>0</v>
      </c>
      <c r="F35" s="32">
        <f>IFERROR(VLOOKUP($A35,LG!$A:$AB,14,0),0)</f>
        <v>0</v>
      </c>
      <c r="G35" s="33">
        <f>IFERROR(VLOOKUP($A35,LG!$A:$AB,6,0),0)</f>
        <v>0</v>
      </c>
      <c r="H35" s="33">
        <f>IFERROR(VLOOKUP($A35,LG!$A:$AB,7,0),0)</f>
        <v>0</v>
      </c>
      <c r="I35" s="33">
        <f>IFERROR(VLOOKUP($A35,LG!$A:$AB,8,0),0)</f>
        <v>0</v>
      </c>
      <c r="J35" s="33">
        <f>IFERROR(VLOOKUP($A35,LG!$A:$AB,9,0),0)</f>
        <v>0</v>
      </c>
      <c r="K35" s="33">
        <f>IFERROR(VLOOKUP($A35,LG!$A:$AB,10,0),0)</f>
        <v>0</v>
      </c>
      <c r="L35" s="33">
        <f>IFERROR(VLOOKUP($A35,LG!$A:$AB,11,0),0)</f>
        <v>0</v>
      </c>
      <c r="M35" s="33">
        <f>IFERROR(VLOOKUP($A35,LG!$A:$AB,12,0),0)</f>
        <v>0</v>
      </c>
      <c r="N35" s="33">
        <f>IFERROR(VLOOKUP($A35,LG!$A:$AB,13,0),0)</f>
        <v>0</v>
      </c>
      <c r="O35" s="33">
        <f>IFERROR(VLOOKUP($A35,LG!$A:$AB,25,0),0)</f>
        <v>0</v>
      </c>
      <c r="P35" s="33">
        <f>IFERROR(VLOOKUP($A35,LG!$A:$AB,26,0),0)</f>
        <v>0</v>
      </c>
      <c r="Q35" s="33">
        <f>IFERROR(VLOOKUP($A35,LG!$A:$AB,27,0),0)</f>
        <v>0</v>
      </c>
      <c r="R35" s="33">
        <f t="shared" si="0"/>
        <v>0</v>
      </c>
      <c r="S35" s="33">
        <f t="shared" si="2"/>
        <v>0</v>
      </c>
      <c r="T35" s="27">
        <f t="shared" si="4"/>
        <v>0</v>
      </c>
      <c r="U35" s="28"/>
      <c r="V35" s="34">
        <f t="shared" si="3"/>
        <v>0</v>
      </c>
      <c r="W35" s="9"/>
    </row>
    <row r="36" spans="1:23" s="30" customFormat="1" ht="21" customHeight="1" x14ac:dyDescent="0.2">
      <c r="A36" s="35"/>
      <c r="B36" s="24">
        <f>IFERROR(VLOOKUP(A36,[1]GENERAL!$A:$B,2,0),0)</f>
        <v>0</v>
      </c>
      <c r="C36" s="32">
        <f>IFERROR(VLOOKUP($A36,LG!$A:$AB,19,0),0)</f>
        <v>0</v>
      </c>
      <c r="D36" s="32">
        <f>IFERROR(VLOOKUP($A36,LG!$A:$AB,20,0),0)</f>
        <v>0</v>
      </c>
      <c r="E36" s="32">
        <f>IFERROR(VLOOKUP($A36,LG!$A:$AB,21,0),0)</f>
        <v>0</v>
      </c>
      <c r="F36" s="32">
        <f>IFERROR(VLOOKUP($A36,LG!$A:$AB,14,0),0)</f>
        <v>0</v>
      </c>
      <c r="G36" s="33">
        <f>IFERROR(VLOOKUP($A36,LG!$A:$AB,6,0),0)</f>
        <v>0</v>
      </c>
      <c r="H36" s="33">
        <f>IFERROR(VLOOKUP($A36,LG!$A:$AB,7,0),0)</f>
        <v>0</v>
      </c>
      <c r="I36" s="33">
        <f>IFERROR(VLOOKUP($A36,LG!$A:$AB,8,0),0)</f>
        <v>0</v>
      </c>
      <c r="J36" s="33">
        <f>IFERROR(VLOOKUP($A36,LG!$A:$AB,9,0),0)</f>
        <v>0</v>
      </c>
      <c r="K36" s="33">
        <f>IFERROR(VLOOKUP($A36,LG!$A:$AB,10,0),0)</f>
        <v>0</v>
      </c>
      <c r="L36" s="33">
        <f>IFERROR(VLOOKUP($A36,LG!$A:$AB,11,0),0)</f>
        <v>0</v>
      </c>
      <c r="M36" s="33">
        <f>IFERROR(VLOOKUP($A36,LG!$A:$AB,12,0),0)</f>
        <v>0</v>
      </c>
      <c r="N36" s="33">
        <f>IFERROR(VLOOKUP($A36,LG!$A:$AB,13,0),0)</f>
        <v>0</v>
      </c>
      <c r="O36" s="33">
        <f>IFERROR(VLOOKUP($A36,LG!$A:$AB,25,0),0)</f>
        <v>0</v>
      </c>
      <c r="P36" s="33">
        <f>IFERROR(VLOOKUP($A36,LG!$A:$AB,26,0),0)</f>
        <v>0</v>
      </c>
      <c r="Q36" s="33">
        <f>IFERROR(VLOOKUP($A36,LG!$A:$AB,27,0),0)</f>
        <v>0</v>
      </c>
      <c r="R36" s="33">
        <f t="shared" si="0"/>
        <v>0</v>
      </c>
      <c r="S36" s="33">
        <f t="shared" si="2"/>
        <v>0</v>
      </c>
      <c r="T36" s="27">
        <f t="shared" si="4"/>
        <v>0</v>
      </c>
      <c r="U36" s="28"/>
      <c r="V36" s="34">
        <f t="shared" si="3"/>
        <v>0</v>
      </c>
      <c r="W36" s="9"/>
    </row>
    <row r="37" spans="1:23" s="30" customFormat="1" ht="21" customHeight="1" x14ac:dyDescent="0.2">
      <c r="A37" s="35"/>
      <c r="B37" s="24">
        <f>IFERROR(VLOOKUP(A37,[1]GENERAL!$A:$B,2,0),0)</f>
        <v>0</v>
      </c>
      <c r="C37" s="32">
        <f>IFERROR(VLOOKUP($A37,LG!$A:$AB,19,0),0)</f>
        <v>0</v>
      </c>
      <c r="D37" s="32">
        <f>IFERROR(VLOOKUP($A37,LG!$A:$AB,20,0),0)</f>
        <v>0</v>
      </c>
      <c r="E37" s="32">
        <f>IFERROR(VLOOKUP($A37,LG!$A:$AB,21,0),0)</f>
        <v>0</v>
      </c>
      <c r="F37" s="32">
        <f>IFERROR(VLOOKUP($A37,LG!$A:$AB,14,0),0)</f>
        <v>0</v>
      </c>
      <c r="G37" s="33">
        <f>IFERROR(VLOOKUP($A37,LG!$A:$AB,6,0),0)</f>
        <v>0</v>
      </c>
      <c r="H37" s="33">
        <f>IFERROR(VLOOKUP($A37,LG!$A:$AB,7,0),0)</f>
        <v>0</v>
      </c>
      <c r="I37" s="33">
        <f>IFERROR(VLOOKUP($A37,LG!$A:$AB,8,0),0)</f>
        <v>0</v>
      </c>
      <c r="J37" s="33">
        <f>IFERROR(VLOOKUP($A37,LG!$A:$AB,9,0),0)</f>
        <v>0</v>
      </c>
      <c r="K37" s="33">
        <f>IFERROR(VLOOKUP($A37,LG!$A:$AB,10,0),0)</f>
        <v>0</v>
      </c>
      <c r="L37" s="33">
        <f>IFERROR(VLOOKUP($A37,LG!$A:$AB,11,0),0)</f>
        <v>0</v>
      </c>
      <c r="M37" s="33">
        <f>IFERROR(VLOOKUP($A37,LG!$A:$AB,12,0),0)</f>
        <v>0</v>
      </c>
      <c r="N37" s="33">
        <f>IFERROR(VLOOKUP($A37,LG!$A:$AB,13,0),0)</f>
        <v>0</v>
      </c>
      <c r="O37" s="33">
        <f>IFERROR(VLOOKUP($A37,LG!$A:$AB,25,0),0)</f>
        <v>0</v>
      </c>
      <c r="P37" s="33">
        <f>IFERROR(VLOOKUP($A37,LG!$A:$AB,26,0),0)</f>
        <v>0</v>
      </c>
      <c r="Q37" s="33">
        <f>IFERROR(VLOOKUP($A37,LG!$A:$AB,27,0),0)</f>
        <v>0</v>
      </c>
      <c r="R37" s="33">
        <f t="shared" si="0"/>
        <v>0</v>
      </c>
      <c r="S37" s="33">
        <f t="shared" si="2"/>
        <v>0</v>
      </c>
      <c r="T37" s="27">
        <f t="shared" si="4"/>
        <v>0</v>
      </c>
      <c r="U37" s="28"/>
      <c r="V37" s="34">
        <f t="shared" si="3"/>
        <v>0</v>
      </c>
      <c r="W37" s="9"/>
    </row>
    <row r="38" spans="1:23" s="30" customFormat="1" ht="21" customHeight="1" x14ac:dyDescent="0.2">
      <c r="A38" s="35"/>
      <c r="B38" s="24">
        <f>IFERROR(VLOOKUP(A38,[1]GENERAL!$A:$B,2,0),0)</f>
        <v>0</v>
      </c>
      <c r="C38" s="32">
        <f>IFERROR(VLOOKUP($A38,LG!$A:$AB,19,0),0)</f>
        <v>0</v>
      </c>
      <c r="D38" s="32">
        <f>IFERROR(VLOOKUP($A38,LG!$A:$AB,20,0),0)</f>
        <v>0</v>
      </c>
      <c r="E38" s="32">
        <f>IFERROR(VLOOKUP($A38,LG!$A:$AB,21,0),0)</f>
        <v>0</v>
      </c>
      <c r="F38" s="32">
        <f>IFERROR(VLOOKUP($A38,LG!$A:$AB,14,0),0)</f>
        <v>0</v>
      </c>
      <c r="G38" s="33">
        <f>IFERROR(VLOOKUP($A38,LG!$A:$AB,6,0),0)</f>
        <v>0</v>
      </c>
      <c r="H38" s="33">
        <f>IFERROR(VLOOKUP($A38,LG!$A:$AB,7,0),0)</f>
        <v>0</v>
      </c>
      <c r="I38" s="33">
        <f>IFERROR(VLOOKUP($A38,LG!$A:$AB,8,0),0)</f>
        <v>0</v>
      </c>
      <c r="J38" s="33">
        <f>IFERROR(VLOOKUP($A38,LG!$A:$AB,9,0),0)</f>
        <v>0</v>
      </c>
      <c r="K38" s="33">
        <f>IFERROR(VLOOKUP($A38,LG!$A:$AB,10,0),0)</f>
        <v>0</v>
      </c>
      <c r="L38" s="33">
        <f>IFERROR(VLOOKUP($A38,LG!$A:$AB,11,0),0)</f>
        <v>0</v>
      </c>
      <c r="M38" s="33">
        <f>IFERROR(VLOOKUP($A38,LG!$A:$AB,12,0),0)</f>
        <v>0</v>
      </c>
      <c r="N38" s="33">
        <f>IFERROR(VLOOKUP($A38,LG!$A:$AB,13,0),0)</f>
        <v>0</v>
      </c>
      <c r="O38" s="33">
        <f>IFERROR(VLOOKUP($A38,LG!$A:$AB,25,0),0)</f>
        <v>0</v>
      </c>
      <c r="P38" s="33">
        <f>IFERROR(VLOOKUP($A38,LG!$A:$AB,26,0),0)</f>
        <v>0</v>
      </c>
      <c r="Q38" s="33">
        <f>IFERROR(VLOOKUP($A38,LG!$A:$AB,27,0),0)</f>
        <v>0</v>
      </c>
      <c r="R38" s="33">
        <f t="shared" si="0"/>
        <v>0</v>
      </c>
      <c r="S38" s="33">
        <f t="shared" si="2"/>
        <v>0</v>
      </c>
      <c r="T38" s="27">
        <f t="shared" si="4"/>
        <v>0</v>
      </c>
      <c r="U38" s="28"/>
      <c r="V38" s="34">
        <f t="shared" si="3"/>
        <v>0</v>
      </c>
      <c r="W38" s="9"/>
    </row>
    <row r="39" spans="1:23" s="30" customFormat="1" ht="21" customHeight="1" x14ac:dyDescent="0.2">
      <c r="A39" s="35"/>
      <c r="B39" s="24">
        <f>IFERROR(VLOOKUP(A39,[1]GENERAL!$A:$B,2,0),0)</f>
        <v>0</v>
      </c>
      <c r="C39" s="32">
        <f>IFERROR(VLOOKUP($A39,LG!$A:$AB,19,0),0)</f>
        <v>0</v>
      </c>
      <c r="D39" s="32">
        <f>IFERROR(VLOOKUP($A39,LG!$A:$AB,20,0),0)</f>
        <v>0</v>
      </c>
      <c r="E39" s="32">
        <f>IFERROR(VLOOKUP($A39,LG!$A:$AB,21,0),0)</f>
        <v>0</v>
      </c>
      <c r="F39" s="32">
        <f>IFERROR(VLOOKUP($A39,LG!$A:$AB,14,0),0)</f>
        <v>0</v>
      </c>
      <c r="G39" s="33">
        <f>IFERROR(VLOOKUP($A39,LG!$A:$AB,6,0),0)</f>
        <v>0</v>
      </c>
      <c r="H39" s="33">
        <f>IFERROR(VLOOKUP($A39,LG!$A:$AB,7,0),0)</f>
        <v>0</v>
      </c>
      <c r="I39" s="33">
        <f>IFERROR(VLOOKUP($A39,LG!$A:$AB,8,0),0)</f>
        <v>0</v>
      </c>
      <c r="J39" s="33">
        <f>IFERROR(VLOOKUP($A39,LG!$A:$AB,9,0),0)</f>
        <v>0</v>
      </c>
      <c r="K39" s="33">
        <f>IFERROR(VLOOKUP($A39,LG!$A:$AB,10,0),0)</f>
        <v>0</v>
      </c>
      <c r="L39" s="33">
        <f>IFERROR(VLOOKUP($A39,LG!$A:$AB,11,0),0)</f>
        <v>0</v>
      </c>
      <c r="M39" s="33">
        <f>IFERROR(VLOOKUP($A39,LG!$A:$AB,12,0),0)</f>
        <v>0</v>
      </c>
      <c r="N39" s="33">
        <f>IFERROR(VLOOKUP($A39,LG!$A:$AB,13,0),0)</f>
        <v>0</v>
      </c>
      <c r="O39" s="33">
        <f>IFERROR(VLOOKUP($A39,LG!$A:$AB,25,0),0)</f>
        <v>0</v>
      </c>
      <c r="P39" s="33">
        <f>IFERROR(VLOOKUP($A39,LG!$A:$AB,26,0),0)</f>
        <v>0</v>
      </c>
      <c r="Q39" s="33">
        <f>IFERROR(VLOOKUP($A39,LG!$A:$AB,27,0),0)</f>
        <v>0</v>
      </c>
      <c r="R39" s="33">
        <f t="shared" si="0"/>
        <v>0</v>
      </c>
      <c r="S39" s="33">
        <f t="shared" si="2"/>
        <v>0</v>
      </c>
      <c r="T39" s="27">
        <f t="shared" si="4"/>
        <v>0</v>
      </c>
      <c r="U39" s="28"/>
      <c r="V39" s="34">
        <f t="shared" si="3"/>
        <v>0</v>
      </c>
      <c r="W39" s="9"/>
    </row>
    <row r="40" spans="1:23" s="30" customFormat="1" ht="21" customHeight="1" x14ac:dyDescent="0.2">
      <c r="A40" s="35"/>
      <c r="B40" s="24">
        <f>IFERROR(VLOOKUP(A40,[1]GENERAL!$A:$B,2,0),0)</f>
        <v>0</v>
      </c>
      <c r="C40" s="32">
        <f>IFERROR(VLOOKUP($A40,LG!$A:$AB,19,0),0)</f>
        <v>0</v>
      </c>
      <c r="D40" s="32">
        <f>IFERROR(VLOOKUP($A40,LG!$A:$AB,20,0),0)</f>
        <v>0</v>
      </c>
      <c r="E40" s="32">
        <f>IFERROR(VLOOKUP($A40,LG!$A:$AB,21,0),0)</f>
        <v>0</v>
      </c>
      <c r="F40" s="32">
        <f>IFERROR(VLOOKUP($A40,LG!$A:$AB,14,0),0)</f>
        <v>0</v>
      </c>
      <c r="G40" s="33">
        <f>IFERROR(VLOOKUP($A40,LG!$A:$AB,6,0),0)</f>
        <v>0</v>
      </c>
      <c r="H40" s="33">
        <f>IFERROR(VLOOKUP($A40,LG!$A:$AB,7,0),0)</f>
        <v>0</v>
      </c>
      <c r="I40" s="33">
        <f>IFERROR(VLOOKUP($A40,LG!$A:$AB,8,0),0)</f>
        <v>0</v>
      </c>
      <c r="J40" s="33">
        <f>IFERROR(VLOOKUP($A40,LG!$A:$AB,9,0),0)</f>
        <v>0</v>
      </c>
      <c r="K40" s="33">
        <f>IFERROR(VLOOKUP($A40,LG!$A:$AB,10,0),0)</f>
        <v>0</v>
      </c>
      <c r="L40" s="33">
        <f>IFERROR(VLOOKUP($A40,LG!$A:$AB,11,0),0)</f>
        <v>0</v>
      </c>
      <c r="M40" s="33">
        <f>IFERROR(VLOOKUP($A40,LG!$A:$AB,12,0),0)</f>
        <v>0</v>
      </c>
      <c r="N40" s="33">
        <f>IFERROR(VLOOKUP($A40,LG!$A:$AB,13,0),0)</f>
        <v>0</v>
      </c>
      <c r="O40" s="33">
        <f>IFERROR(VLOOKUP($A40,LG!$A:$AB,25,0),0)</f>
        <v>0</v>
      </c>
      <c r="P40" s="33">
        <f>IFERROR(VLOOKUP($A40,LG!$A:$AB,26,0),0)</f>
        <v>0</v>
      </c>
      <c r="Q40" s="33">
        <f>IFERROR(VLOOKUP($A40,LG!$A:$AB,27,0),0)</f>
        <v>0</v>
      </c>
      <c r="R40" s="33">
        <f t="shared" si="0"/>
        <v>0</v>
      </c>
      <c r="S40" s="33">
        <f t="shared" si="2"/>
        <v>0</v>
      </c>
      <c r="T40" s="27">
        <f t="shared" si="4"/>
        <v>0</v>
      </c>
      <c r="U40" s="28"/>
      <c r="V40" s="34">
        <f t="shared" si="3"/>
        <v>0</v>
      </c>
      <c r="W40" s="9"/>
    </row>
    <row r="41" spans="1:23" s="30" customFormat="1" ht="21" customHeight="1" x14ac:dyDescent="0.2">
      <c r="A41" s="35"/>
      <c r="B41" s="24">
        <f>IFERROR(VLOOKUP(A41,[1]GENERAL!$A:$B,2,0),0)</f>
        <v>0</v>
      </c>
      <c r="C41" s="32">
        <f>IFERROR(VLOOKUP($A41,LG!$A:$AB,19,0),0)</f>
        <v>0</v>
      </c>
      <c r="D41" s="32">
        <f>IFERROR(VLOOKUP($A41,LG!$A:$AB,20,0),0)</f>
        <v>0</v>
      </c>
      <c r="E41" s="32">
        <f>IFERROR(VLOOKUP($A41,LG!$A:$AB,21,0),0)</f>
        <v>0</v>
      </c>
      <c r="F41" s="32">
        <f>IFERROR(VLOOKUP($A41,LG!$A:$AB,14,0),0)</f>
        <v>0</v>
      </c>
      <c r="G41" s="33">
        <f>IFERROR(VLOOKUP($A41,LG!$A:$AB,6,0),0)</f>
        <v>0</v>
      </c>
      <c r="H41" s="33">
        <f>IFERROR(VLOOKUP($A41,LG!$A:$AB,7,0),0)</f>
        <v>0</v>
      </c>
      <c r="I41" s="33">
        <f>IFERROR(VLOOKUP($A41,LG!$A:$AB,8,0),0)</f>
        <v>0</v>
      </c>
      <c r="J41" s="33">
        <f>IFERROR(VLOOKUP($A41,LG!$A:$AB,9,0),0)</f>
        <v>0</v>
      </c>
      <c r="K41" s="33">
        <f>IFERROR(VLOOKUP($A41,LG!$A:$AB,10,0),0)</f>
        <v>0</v>
      </c>
      <c r="L41" s="33">
        <f>IFERROR(VLOOKUP($A41,LG!$A:$AB,11,0),0)</f>
        <v>0</v>
      </c>
      <c r="M41" s="33">
        <f>IFERROR(VLOOKUP($A41,LG!$A:$AB,12,0),0)</f>
        <v>0</v>
      </c>
      <c r="N41" s="33">
        <f>IFERROR(VLOOKUP($A41,LG!$A:$AB,13,0),0)</f>
        <v>0</v>
      </c>
      <c r="O41" s="33">
        <f>IFERROR(VLOOKUP($A41,LG!$A:$AB,25,0),0)</f>
        <v>0</v>
      </c>
      <c r="P41" s="33">
        <f>IFERROR(VLOOKUP($A41,LG!$A:$AB,26,0),0)</f>
        <v>0</v>
      </c>
      <c r="Q41" s="33">
        <f>IFERROR(VLOOKUP($A41,LG!$A:$AB,27,0),0)</f>
        <v>0</v>
      </c>
      <c r="R41" s="33">
        <f t="shared" si="0"/>
        <v>0</v>
      </c>
      <c r="S41" s="33">
        <f t="shared" si="2"/>
        <v>0</v>
      </c>
      <c r="T41" s="27">
        <f t="shared" si="4"/>
        <v>0</v>
      </c>
      <c r="U41" s="28"/>
      <c r="V41" s="34">
        <f t="shared" si="3"/>
        <v>0</v>
      </c>
      <c r="W41" s="9"/>
    </row>
    <row r="42" spans="1:23" s="30" customFormat="1" ht="21" customHeight="1" x14ac:dyDescent="0.2">
      <c r="A42" s="35"/>
      <c r="B42" s="24">
        <f>IFERROR(VLOOKUP(A42,[1]GENERAL!$A:$B,2,0),0)</f>
        <v>0</v>
      </c>
      <c r="C42" s="32">
        <f>IFERROR(VLOOKUP($A42,LG!$A:$AB,19,0),0)</f>
        <v>0</v>
      </c>
      <c r="D42" s="32">
        <f>IFERROR(VLOOKUP($A42,LG!$A:$AB,20,0),0)</f>
        <v>0</v>
      </c>
      <c r="E42" s="32">
        <f>IFERROR(VLOOKUP($A42,LG!$A:$AB,21,0),0)</f>
        <v>0</v>
      </c>
      <c r="F42" s="32">
        <f>IFERROR(VLOOKUP($A42,LG!$A:$AB,14,0),0)</f>
        <v>0</v>
      </c>
      <c r="G42" s="33">
        <f>IFERROR(VLOOKUP($A42,LG!$A:$AB,6,0),0)</f>
        <v>0</v>
      </c>
      <c r="H42" s="33">
        <f>IFERROR(VLOOKUP($A42,LG!$A:$AB,7,0),0)</f>
        <v>0</v>
      </c>
      <c r="I42" s="33">
        <f>IFERROR(VLOOKUP($A42,LG!$A:$AB,8,0),0)</f>
        <v>0</v>
      </c>
      <c r="J42" s="33">
        <f>IFERROR(VLOOKUP($A42,LG!$A:$AB,9,0),0)</f>
        <v>0</v>
      </c>
      <c r="K42" s="33">
        <f>IFERROR(VLOOKUP($A42,LG!$A:$AB,10,0),0)</f>
        <v>0</v>
      </c>
      <c r="L42" s="33">
        <f>IFERROR(VLOOKUP($A42,LG!$A:$AB,11,0),0)</f>
        <v>0</v>
      </c>
      <c r="M42" s="33">
        <f>IFERROR(VLOOKUP($A42,LG!$A:$AB,12,0),0)</f>
        <v>0</v>
      </c>
      <c r="N42" s="33">
        <f>IFERROR(VLOOKUP($A42,LG!$A:$AB,13,0),0)</f>
        <v>0</v>
      </c>
      <c r="O42" s="33">
        <f>IFERROR(VLOOKUP($A42,LG!$A:$AB,25,0),0)</f>
        <v>0</v>
      </c>
      <c r="P42" s="33">
        <f>IFERROR(VLOOKUP($A42,LG!$A:$AB,26,0),0)</f>
        <v>0</v>
      </c>
      <c r="Q42" s="33">
        <f>IFERROR(VLOOKUP($A42,LG!$A:$AB,27,0),0)</f>
        <v>0</v>
      </c>
      <c r="R42" s="33">
        <f t="shared" si="0"/>
        <v>0</v>
      </c>
      <c r="S42" s="33">
        <f t="shared" si="2"/>
        <v>0</v>
      </c>
      <c r="T42" s="27">
        <f t="shared" si="4"/>
        <v>0</v>
      </c>
      <c r="U42" s="28"/>
      <c r="V42" s="34">
        <f t="shared" si="3"/>
        <v>0</v>
      </c>
      <c r="W42" s="9"/>
    </row>
    <row r="43" spans="1:23" s="30" customFormat="1" ht="21" customHeight="1" x14ac:dyDescent="0.2">
      <c r="A43" s="35"/>
      <c r="B43" s="24">
        <f>IFERROR(VLOOKUP(A43,[1]GENERAL!$A:$B,2,0),0)</f>
        <v>0</v>
      </c>
      <c r="C43" s="32">
        <f>IFERROR(VLOOKUP($A43,LG!$A:$AB,19,0),0)</f>
        <v>0</v>
      </c>
      <c r="D43" s="32">
        <f>IFERROR(VLOOKUP($A43,LG!$A:$AB,20,0),0)</f>
        <v>0</v>
      </c>
      <c r="E43" s="32">
        <f>IFERROR(VLOOKUP($A43,LG!$A:$AB,21,0),0)</f>
        <v>0</v>
      </c>
      <c r="F43" s="32">
        <f>IFERROR(VLOOKUP($A43,LG!$A:$AB,14,0),0)</f>
        <v>0</v>
      </c>
      <c r="G43" s="33">
        <f>IFERROR(VLOOKUP($A43,LG!$A:$AB,6,0),0)</f>
        <v>0</v>
      </c>
      <c r="H43" s="33">
        <f>IFERROR(VLOOKUP($A43,LG!$A:$AB,7,0),0)</f>
        <v>0</v>
      </c>
      <c r="I43" s="33">
        <f>IFERROR(VLOOKUP($A43,LG!$A:$AB,8,0),0)</f>
        <v>0</v>
      </c>
      <c r="J43" s="33">
        <f>IFERROR(VLOOKUP($A43,LG!$A:$AB,9,0),0)</f>
        <v>0</v>
      </c>
      <c r="K43" s="33">
        <f>IFERROR(VLOOKUP($A43,LG!$A:$AB,10,0),0)</f>
        <v>0</v>
      </c>
      <c r="L43" s="33">
        <f>IFERROR(VLOOKUP($A43,LG!$A:$AB,11,0),0)</f>
        <v>0</v>
      </c>
      <c r="M43" s="33">
        <f>IFERROR(VLOOKUP($A43,LG!$A:$AB,12,0),0)</f>
        <v>0</v>
      </c>
      <c r="N43" s="33">
        <f>IFERROR(VLOOKUP($A43,LG!$A:$AB,13,0),0)</f>
        <v>0</v>
      </c>
      <c r="O43" s="33">
        <f>IFERROR(VLOOKUP($A43,LG!$A:$AB,25,0),0)</f>
        <v>0</v>
      </c>
      <c r="P43" s="33">
        <f>IFERROR(VLOOKUP($A43,LG!$A:$AB,26,0),0)</f>
        <v>0</v>
      </c>
      <c r="Q43" s="33">
        <f>IFERROR(VLOOKUP($A43,LG!$A:$AB,27,0),0)</f>
        <v>0</v>
      </c>
      <c r="R43" s="33">
        <f t="shared" si="0"/>
        <v>0</v>
      </c>
      <c r="S43" s="33">
        <f t="shared" si="2"/>
        <v>0</v>
      </c>
      <c r="T43" s="27">
        <f t="shared" si="4"/>
        <v>0</v>
      </c>
      <c r="U43" s="28"/>
      <c r="V43" s="34">
        <f t="shared" si="3"/>
        <v>0</v>
      </c>
      <c r="W43" s="9"/>
    </row>
    <row r="44" spans="1:23" s="30" customFormat="1" ht="21" customHeight="1" x14ac:dyDescent="0.2">
      <c r="A44" s="35"/>
      <c r="B44" s="24">
        <f>IFERROR(VLOOKUP(A44,[1]GENERAL!$A:$B,2,0),0)</f>
        <v>0</v>
      </c>
      <c r="C44" s="32">
        <f>IFERROR(VLOOKUP($A44,LG!$A:$AB,19,0),0)</f>
        <v>0</v>
      </c>
      <c r="D44" s="32">
        <f>IFERROR(VLOOKUP($A44,LG!$A:$AB,20,0),0)</f>
        <v>0</v>
      </c>
      <c r="E44" s="32">
        <f>IFERROR(VLOOKUP($A44,LG!$A:$AB,21,0),0)</f>
        <v>0</v>
      </c>
      <c r="F44" s="32">
        <f>IFERROR(VLOOKUP($A44,LG!$A:$AB,14,0),0)</f>
        <v>0</v>
      </c>
      <c r="G44" s="33">
        <f>IFERROR(VLOOKUP($A44,LG!$A:$AB,6,0),0)</f>
        <v>0</v>
      </c>
      <c r="H44" s="33">
        <f>IFERROR(VLOOKUP($A44,LG!$A:$AB,7,0),0)</f>
        <v>0</v>
      </c>
      <c r="I44" s="33">
        <f>IFERROR(VLOOKUP($A44,LG!$A:$AB,8,0),0)</f>
        <v>0</v>
      </c>
      <c r="J44" s="33">
        <f>IFERROR(VLOOKUP($A44,LG!$A:$AB,9,0),0)</f>
        <v>0</v>
      </c>
      <c r="K44" s="33">
        <f>IFERROR(VLOOKUP($A44,LG!$A:$AB,10,0),0)</f>
        <v>0</v>
      </c>
      <c r="L44" s="33">
        <f>IFERROR(VLOOKUP($A44,LG!$A:$AB,11,0),0)</f>
        <v>0</v>
      </c>
      <c r="M44" s="33">
        <f>IFERROR(VLOOKUP($A44,LG!$A:$AB,12,0),0)</f>
        <v>0</v>
      </c>
      <c r="N44" s="33">
        <f>IFERROR(VLOOKUP($A44,LG!$A:$AB,13,0),0)</f>
        <v>0</v>
      </c>
      <c r="O44" s="33">
        <f>IFERROR(VLOOKUP($A44,LG!$A:$AB,25,0),0)</f>
        <v>0</v>
      </c>
      <c r="P44" s="33">
        <f>IFERROR(VLOOKUP($A44,LG!$A:$AB,26,0),0)</f>
        <v>0</v>
      </c>
      <c r="Q44" s="33">
        <f>IFERROR(VLOOKUP($A44,LG!$A:$AB,27,0),0)</f>
        <v>0</v>
      </c>
      <c r="R44" s="33">
        <f t="shared" si="0"/>
        <v>0</v>
      </c>
      <c r="S44" s="33">
        <f t="shared" si="2"/>
        <v>0</v>
      </c>
      <c r="T44" s="27">
        <f t="shared" si="4"/>
        <v>0</v>
      </c>
      <c r="U44" s="28"/>
      <c r="V44" s="34">
        <f t="shared" si="3"/>
        <v>0</v>
      </c>
      <c r="W44" s="9"/>
    </row>
    <row r="45" spans="1:23" s="30" customFormat="1" ht="21" customHeight="1" x14ac:dyDescent="0.2">
      <c r="A45" s="35"/>
      <c r="B45" s="24">
        <f>IFERROR(VLOOKUP(A45,[1]GENERAL!$A:$B,2,0),0)</f>
        <v>0</v>
      </c>
      <c r="C45" s="32">
        <f>IFERROR(VLOOKUP($A45,LG!$A:$AB,19,0),0)</f>
        <v>0</v>
      </c>
      <c r="D45" s="32">
        <f>IFERROR(VLOOKUP($A45,LG!$A:$AB,20,0),0)</f>
        <v>0</v>
      </c>
      <c r="E45" s="32">
        <f>IFERROR(VLOOKUP($A45,LG!$A:$AB,21,0),0)</f>
        <v>0</v>
      </c>
      <c r="F45" s="32">
        <f>IFERROR(VLOOKUP($A45,LG!$A:$AB,14,0),0)</f>
        <v>0</v>
      </c>
      <c r="G45" s="33">
        <f>IFERROR(VLOOKUP($A45,LG!$A:$AB,6,0),0)</f>
        <v>0</v>
      </c>
      <c r="H45" s="33">
        <f>IFERROR(VLOOKUP($A45,LG!$A:$AB,7,0),0)</f>
        <v>0</v>
      </c>
      <c r="I45" s="33">
        <f>IFERROR(VLOOKUP($A45,LG!$A:$AB,8,0),0)</f>
        <v>0</v>
      </c>
      <c r="J45" s="33">
        <f>IFERROR(VLOOKUP($A45,LG!$A:$AB,9,0),0)</f>
        <v>0</v>
      </c>
      <c r="K45" s="33">
        <f>IFERROR(VLOOKUP($A45,LG!$A:$AB,10,0),0)</f>
        <v>0</v>
      </c>
      <c r="L45" s="33">
        <f>IFERROR(VLOOKUP($A45,LG!$A:$AB,11,0),0)</f>
        <v>0</v>
      </c>
      <c r="M45" s="33">
        <f>IFERROR(VLOOKUP($A45,LG!$A:$AB,12,0),0)</f>
        <v>0</v>
      </c>
      <c r="N45" s="33">
        <f>IFERROR(VLOOKUP($A45,LG!$A:$AB,13,0),0)</f>
        <v>0</v>
      </c>
      <c r="O45" s="33">
        <f>IFERROR(VLOOKUP($A45,LG!$A:$AB,25,0),0)</f>
        <v>0</v>
      </c>
      <c r="P45" s="33">
        <f>IFERROR(VLOOKUP($A45,LG!$A:$AB,26,0),0)</f>
        <v>0</v>
      </c>
      <c r="Q45" s="33">
        <f>IFERROR(VLOOKUP($A45,LG!$A:$AB,27,0),0)</f>
        <v>0</v>
      </c>
      <c r="R45" s="33">
        <f t="shared" si="0"/>
        <v>0</v>
      </c>
      <c r="S45" s="33">
        <f t="shared" si="2"/>
        <v>0</v>
      </c>
      <c r="T45" s="27">
        <f t="shared" si="4"/>
        <v>0</v>
      </c>
      <c r="U45" s="28"/>
      <c r="V45" s="34">
        <f t="shared" si="3"/>
        <v>0</v>
      </c>
      <c r="W45" s="9"/>
    </row>
    <row r="46" spans="1:23" s="30" customFormat="1" ht="21" customHeight="1" x14ac:dyDescent="0.2">
      <c r="A46" s="35"/>
      <c r="B46" s="24">
        <f>IFERROR(VLOOKUP(A46,[1]GENERAL!$A:$B,2,0),0)</f>
        <v>0</v>
      </c>
      <c r="C46" s="32">
        <f>IFERROR(VLOOKUP($A46,LG!$A:$AB,19,0),0)</f>
        <v>0</v>
      </c>
      <c r="D46" s="32">
        <f>IFERROR(VLOOKUP($A46,LG!$A:$AB,20,0),0)</f>
        <v>0</v>
      </c>
      <c r="E46" s="32">
        <f>IFERROR(VLOOKUP($A46,LG!$A:$AB,21,0),0)</f>
        <v>0</v>
      </c>
      <c r="F46" s="32">
        <f>IFERROR(VLOOKUP($A46,LG!$A:$AB,14,0),0)</f>
        <v>0</v>
      </c>
      <c r="G46" s="33">
        <f>IFERROR(VLOOKUP($A46,LG!$A:$AB,6,0),0)</f>
        <v>0</v>
      </c>
      <c r="H46" s="33">
        <f>IFERROR(VLOOKUP($A46,LG!$A:$AB,7,0),0)</f>
        <v>0</v>
      </c>
      <c r="I46" s="33">
        <f>IFERROR(VLOOKUP($A46,LG!$A:$AB,8,0),0)</f>
        <v>0</v>
      </c>
      <c r="J46" s="33">
        <f>IFERROR(VLOOKUP($A46,LG!$A:$AB,9,0),0)</f>
        <v>0</v>
      </c>
      <c r="K46" s="33">
        <f>IFERROR(VLOOKUP($A46,LG!$A:$AB,10,0),0)</f>
        <v>0</v>
      </c>
      <c r="L46" s="33">
        <f>IFERROR(VLOOKUP($A46,LG!$A:$AB,11,0),0)</f>
        <v>0</v>
      </c>
      <c r="M46" s="33">
        <f>IFERROR(VLOOKUP($A46,LG!$A:$AB,12,0),0)</f>
        <v>0</v>
      </c>
      <c r="N46" s="33">
        <f>IFERROR(VLOOKUP($A46,LG!$A:$AB,13,0),0)</f>
        <v>0</v>
      </c>
      <c r="O46" s="33">
        <f>IFERROR(VLOOKUP($A46,LG!$A:$AB,25,0),0)</f>
        <v>0</v>
      </c>
      <c r="P46" s="33">
        <f>IFERROR(VLOOKUP($A46,LG!$A:$AB,26,0),0)</f>
        <v>0</v>
      </c>
      <c r="Q46" s="33">
        <f>IFERROR(VLOOKUP($A46,LG!$A:$AB,27,0),0)</f>
        <v>0</v>
      </c>
      <c r="R46" s="33">
        <f t="shared" si="0"/>
        <v>0</v>
      </c>
      <c r="S46" s="33">
        <f t="shared" si="2"/>
        <v>0</v>
      </c>
      <c r="T46" s="27">
        <f t="shared" si="4"/>
        <v>0</v>
      </c>
      <c r="U46" s="28"/>
      <c r="V46" s="34">
        <f t="shared" si="3"/>
        <v>0</v>
      </c>
      <c r="W46" s="9"/>
    </row>
    <row r="47" spans="1:23" s="30" customFormat="1" ht="21" customHeight="1" x14ac:dyDescent="0.2">
      <c r="A47" s="35"/>
      <c r="B47" s="24">
        <f>IFERROR(VLOOKUP(A47,[1]GENERAL!$A:$B,2,0),0)</f>
        <v>0</v>
      </c>
      <c r="C47" s="32">
        <f>IFERROR(VLOOKUP($A47,LG!$A:$AB,19,0),0)</f>
        <v>0</v>
      </c>
      <c r="D47" s="32">
        <f>IFERROR(VLOOKUP($A47,LG!$A:$AB,20,0),0)</f>
        <v>0</v>
      </c>
      <c r="E47" s="32">
        <f>IFERROR(VLOOKUP($A47,LG!$A:$AB,21,0),0)</f>
        <v>0</v>
      </c>
      <c r="F47" s="32">
        <f>IFERROR(VLOOKUP($A47,LG!$A:$AB,14,0),0)</f>
        <v>0</v>
      </c>
      <c r="G47" s="33">
        <f>IFERROR(VLOOKUP($A47,LG!$A:$AB,6,0),0)</f>
        <v>0</v>
      </c>
      <c r="H47" s="33">
        <f>IFERROR(VLOOKUP($A47,LG!$A:$AB,7,0),0)</f>
        <v>0</v>
      </c>
      <c r="I47" s="33">
        <f>IFERROR(VLOOKUP($A47,LG!$A:$AB,8,0),0)</f>
        <v>0</v>
      </c>
      <c r="J47" s="33">
        <f>IFERROR(VLOOKUP($A47,LG!$A:$AB,9,0),0)</f>
        <v>0</v>
      </c>
      <c r="K47" s="33">
        <f>IFERROR(VLOOKUP($A47,LG!$A:$AB,10,0),0)</f>
        <v>0</v>
      </c>
      <c r="L47" s="33">
        <f>IFERROR(VLOOKUP($A47,LG!$A:$AB,11,0),0)</f>
        <v>0</v>
      </c>
      <c r="M47" s="33">
        <f>IFERROR(VLOOKUP($A47,LG!$A:$AB,12,0),0)</f>
        <v>0</v>
      </c>
      <c r="N47" s="33">
        <f>IFERROR(VLOOKUP($A47,LG!$A:$AB,13,0),0)</f>
        <v>0</v>
      </c>
      <c r="O47" s="33">
        <f>IFERROR(VLOOKUP($A47,LG!$A:$AB,25,0),0)</f>
        <v>0</v>
      </c>
      <c r="P47" s="33">
        <f>IFERROR(VLOOKUP($A47,LG!$A:$AB,26,0),0)</f>
        <v>0</v>
      </c>
      <c r="Q47" s="33">
        <f>IFERROR(VLOOKUP($A47,LG!$A:$AB,27,0),0)</f>
        <v>0</v>
      </c>
      <c r="R47" s="33">
        <f t="shared" si="0"/>
        <v>0</v>
      </c>
      <c r="S47" s="33">
        <f t="shared" si="2"/>
        <v>0</v>
      </c>
      <c r="T47" s="27">
        <f t="shared" si="4"/>
        <v>0</v>
      </c>
      <c r="U47" s="28"/>
      <c r="V47" s="34">
        <f t="shared" si="3"/>
        <v>0</v>
      </c>
      <c r="W47" s="9"/>
    </row>
    <row r="48" spans="1:23" s="30" customFormat="1" ht="21" customHeight="1" x14ac:dyDescent="0.2">
      <c r="A48" s="35"/>
      <c r="B48" s="24">
        <f>IFERROR(VLOOKUP(A48,[1]GENERAL!$A:$B,2,0),0)</f>
        <v>0</v>
      </c>
      <c r="C48" s="32">
        <f>IFERROR(VLOOKUP($A48,LG!$A:$AB,19,0),0)</f>
        <v>0</v>
      </c>
      <c r="D48" s="32">
        <f>IFERROR(VLOOKUP($A48,LG!$A:$AB,20,0),0)</f>
        <v>0</v>
      </c>
      <c r="E48" s="32">
        <f>IFERROR(VLOOKUP($A48,LG!$A:$AB,21,0),0)</f>
        <v>0</v>
      </c>
      <c r="F48" s="32">
        <f>IFERROR(VLOOKUP($A48,LG!$A:$AB,14,0),0)</f>
        <v>0</v>
      </c>
      <c r="G48" s="33">
        <f>IFERROR(VLOOKUP($A48,LG!$A:$AB,6,0),0)</f>
        <v>0</v>
      </c>
      <c r="H48" s="33">
        <f>IFERROR(VLOOKUP($A48,LG!$A:$AB,7,0),0)</f>
        <v>0</v>
      </c>
      <c r="I48" s="33">
        <f>IFERROR(VLOOKUP($A48,LG!$A:$AB,8,0),0)</f>
        <v>0</v>
      </c>
      <c r="J48" s="33">
        <f>IFERROR(VLOOKUP($A48,LG!$A:$AB,9,0),0)</f>
        <v>0</v>
      </c>
      <c r="K48" s="33">
        <f>IFERROR(VLOOKUP($A48,LG!$A:$AB,10,0),0)</f>
        <v>0</v>
      </c>
      <c r="L48" s="33">
        <f>IFERROR(VLOOKUP($A48,LG!$A:$AB,11,0),0)</f>
        <v>0</v>
      </c>
      <c r="M48" s="33">
        <f>IFERROR(VLOOKUP($A48,LG!$A:$AB,12,0),0)</f>
        <v>0</v>
      </c>
      <c r="N48" s="33">
        <f>IFERROR(VLOOKUP($A48,LG!$A:$AB,13,0),0)</f>
        <v>0</v>
      </c>
      <c r="O48" s="33">
        <f>IFERROR(VLOOKUP($A48,LG!$A:$AB,25,0),0)</f>
        <v>0</v>
      </c>
      <c r="P48" s="33">
        <f>IFERROR(VLOOKUP($A48,LG!$A:$AB,26,0),0)</f>
        <v>0</v>
      </c>
      <c r="Q48" s="33">
        <f>IFERROR(VLOOKUP($A48,LG!$A:$AB,27,0),0)</f>
        <v>0</v>
      </c>
      <c r="R48" s="33">
        <f t="shared" si="0"/>
        <v>0</v>
      </c>
      <c r="S48" s="33">
        <f t="shared" si="2"/>
        <v>0</v>
      </c>
      <c r="T48" s="27">
        <f t="shared" si="4"/>
        <v>0</v>
      </c>
      <c r="U48" s="28"/>
      <c r="V48" s="34">
        <f>+T48</f>
        <v>0</v>
      </c>
      <c r="W48" s="9"/>
    </row>
    <row r="49" spans="1:23" s="30" customFormat="1" ht="21" customHeight="1" x14ac:dyDescent="0.2">
      <c r="A49" s="35"/>
      <c r="B49" s="24">
        <f>IFERROR(VLOOKUP(A49,[1]GENERAL!$A:$B,2,0),0)</f>
        <v>0</v>
      </c>
      <c r="C49" s="32">
        <f>IFERROR(VLOOKUP($A49,LG!$A:$AB,19,0),0)</f>
        <v>0</v>
      </c>
      <c r="D49" s="32">
        <f>IFERROR(VLOOKUP($A49,LG!$A:$AB,20,0),0)</f>
        <v>0</v>
      </c>
      <c r="E49" s="32">
        <f>IFERROR(VLOOKUP($A49,LG!$A:$AB,21,0),0)</f>
        <v>0</v>
      </c>
      <c r="F49" s="32">
        <f>IFERROR(VLOOKUP($A49,LG!$A:$AB,14,0),0)</f>
        <v>0</v>
      </c>
      <c r="G49" s="33">
        <f>IFERROR(VLOOKUP($A49,LG!$A:$AB,6,0),0)</f>
        <v>0</v>
      </c>
      <c r="H49" s="33">
        <f>IFERROR(VLOOKUP($A49,LG!$A:$AB,7,0),0)</f>
        <v>0</v>
      </c>
      <c r="I49" s="33">
        <f>IFERROR(VLOOKUP($A49,LG!$A:$AB,8,0),0)</f>
        <v>0</v>
      </c>
      <c r="J49" s="33">
        <f>IFERROR(VLOOKUP($A49,LG!$A:$AB,9,0),0)</f>
        <v>0</v>
      </c>
      <c r="K49" s="33">
        <f>IFERROR(VLOOKUP($A49,LG!$A:$AB,10,0),0)</f>
        <v>0</v>
      </c>
      <c r="L49" s="33">
        <f>IFERROR(VLOOKUP($A49,LG!$A:$AB,11,0),0)</f>
        <v>0</v>
      </c>
      <c r="M49" s="33">
        <f>IFERROR(VLOOKUP($A49,LG!$A:$AB,12,0),0)</f>
        <v>0</v>
      </c>
      <c r="N49" s="33">
        <f>IFERROR(VLOOKUP($A49,LG!$A:$AB,13,0),0)</f>
        <v>0</v>
      </c>
      <c r="O49" s="33">
        <f>IFERROR(VLOOKUP($A49,LG!$A:$AB,25,0),0)</f>
        <v>0</v>
      </c>
      <c r="P49" s="33">
        <f>IFERROR(VLOOKUP($A49,LG!$A:$AB,26,0),0)</f>
        <v>0</v>
      </c>
      <c r="Q49" s="33">
        <f>IFERROR(VLOOKUP($A49,LG!$A:$AB,27,0),0)</f>
        <v>0</v>
      </c>
      <c r="R49" s="33">
        <f t="shared" si="0"/>
        <v>0</v>
      </c>
      <c r="S49" s="33">
        <f t="shared" si="2"/>
        <v>0</v>
      </c>
      <c r="T49" s="27">
        <f t="shared" si="4"/>
        <v>0</v>
      </c>
      <c r="U49" s="28"/>
      <c r="V49" s="34">
        <f t="shared" si="3"/>
        <v>0</v>
      </c>
      <c r="W49" s="9"/>
    </row>
    <row r="50" spans="1:23" s="30" customFormat="1" ht="21" customHeight="1" x14ac:dyDescent="0.2">
      <c r="A50" s="35"/>
      <c r="B50" s="24">
        <f>IFERROR(VLOOKUP(A50,[1]GENERAL!$A:$B,2,0),0)</f>
        <v>0</v>
      </c>
      <c r="C50" s="32">
        <f>IFERROR(VLOOKUP($A50,LG!$A:$AB,19,0),0)</f>
        <v>0</v>
      </c>
      <c r="D50" s="32">
        <f>IFERROR(VLOOKUP($A50,LG!$A:$AB,20,0),0)</f>
        <v>0</v>
      </c>
      <c r="E50" s="32">
        <f>IFERROR(VLOOKUP($A50,LG!$A:$AB,21,0),0)</f>
        <v>0</v>
      </c>
      <c r="F50" s="32">
        <f>IFERROR(VLOOKUP($A50,LG!$A:$AB,14,0),0)</f>
        <v>0</v>
      </c>
      <c r="G50" s="33">
        <f>IFERROR(VLOOKUP($A50,LG!$A:$AB,6,0),0)</f>
        <v>0</v>
      </c>
      <c r="H50" s="33">
        <f>IFERROR(VLOOKUP($A50,LG!$A:$AB,7,0),0)</f>
        <v>0</v>
      </c>
      <c r="I50" s="33">
        <f>IFERROR(VLOOKUP($A50,LG!$A:$AB,8,0),0)</f>
        <v>0</v>
      </c>
      <c r="J50" s="33">
        <f>IFERROR(VLOOKUP($A50,LG!$A:$AB,9,0),0)</f>
        <v>0</v>
      </c>
      <c r="K50" s="33">
        <f>IFERROR(VLOOKUP($A50,LG!$A:$AB,10,0),0)</f>
        <v>0</v>
      </c>
      <c r="L50" s="33">
        <f>IFERROR(VLOOKUP($A50,LG!$A:$AB,11,0),0)</f>
        <v>0</v>
      </c>
      <c r="M50" s="33">
        <f>IFERROR(VLOOKUP($A50,LG!$A:$AB,12,0),0)</f>
        <v>0</v>
      </c>
      <c r="N50" s="33">
        <f>IFERROR(VLOOKUP($A50,LG!$A:$AB,13,0),0)</f>
        <v>0</v>
      </c>
      <c r="O50" s="33">
        <f>IFERROR(VLOOKUP($A50,LG!$A:$AB,25,0),0)</f>
        <v>0</v>
      </c>
      <c r="P50" s="33">
        <f>IFERROR(VLOOKUP($A50,LG!$A:$AB,26,0),0)</f>
        <v>0</v>
      </c>
      <c r="Q50" s="33">
        <f>IFERROR(VLOOKUP($A50,LG!$A:$AB,27,0),0)</f>
        <v>0</v>
      </c>
      <c r="R50" s="33">
        <f t="shared" ref="R50:R81" si="5">+I50+J50+K50+L50+M50+N50</f>
        <v>0</v>
      </c>
      <c r="S50" s="33">
        <f t="shared" ref="S50:S81" si="6">+P50+Q50</f>
        <v>0</v>
      </c>
      <c r="T50" s="27">
        <f t="shared" si="4"/>
        <v>0</v>
      </c>
      <c r="U50" s="28"/>
      <c r="V50" s="34">
        <f t="shared" si="3"/>
        <v>0</v>
      </c>
      <c r="W50" s="9"/>
    </row>
    <row r="51" spans="1:23" s="30" customFormat="1" ht="21" customHeight="1" x14ac:dyDescent="0.2">
      <c r="A51" s="31"/>
      <c r="B51" s="24">
        <f>IFERROR(VLOOKUP(A51,[1]GENERAL!$A:$B,2,0),0)</f>
        <v>0</v>
      </c>
      <c r="C51" s="32">
        <f>IFERROR(VLOOKUP($A51,LG!$A:$AB,19,0),0)</f>
        <v>0</v>
      </c>
      <c r="D51" s="32">
        <f>IFERROR(VLOOKUP($A51,LG!$A:$AB,20,0),0)</f>
        <v>0</v>
      </c>
      <c r="E51" s="32">
        <f>IFERROR(VLOOKUP($A51,LG!$A:$AB,21,0),0)</f>
        <v>0</v>
      </c>
      <c r="F51" s="32">
        <f>IFERROR(VLOOKUP($A51,LG!$A:$AB,14,0),0)</f>
        <v>0</v>
      </c>
      <c r="G51" s="33">
        <f>IFERROR(VLOOKUP($A51,LG!$A:$AB,6,0),0)</f>
        <v>0</v>
      </c>
      <c r="H51" s="33">
        <f>IFERROR(VLOOKUP($A51,LG!$A:$AB,7,0),0)</f>
        <v>0</v>
      </c>
      <c r="I51" s="33">
        <f>IFERROR(VLOOKUP($A51,LG!$A:$AB,8,0),0)</f>
        <v>0</v>
      </c>
      <c r="J51" s="33">
        <f>IFERROR(VLOOKUP($A51,LG!$A:$AB,9,0),0)</f>
        <v>0</v>
      </c>
      <c r="K51" s="33">
        <f>IFERROR(VLOOKUP($A51,LG!$A:$AB,10,0),0)</f>
        <v>0</v>
      </c>
      <c r="L51" s="33">
        <f>IFERROR(VLOOKUP($A51,LG!$A:$AB,11,0),0)</f>
        <v>0</v>
      </c>
      <c r="M51" s="33">
        <f>IFERROR(VLOOKUP($A51,LG!$A:$AB,12,0),0)</f>
        <v>0</v>
      </c>
      <c r="N51" s="33">
        <f>IFERROR(VLOOKUP($A51,LG!$A:$AB,13,0),0)</f>
        <v>0</v>
      </c>
      <c r="O51" s="33">
        <f>IFERROR(VLOOKUP($A51,LG!$A:$AB,25,0),0)</f>
        <v>0</v>
      </c>
      <c r="P51" s="33">
        <f>IFERROR(VLOOKUP($A51,LG!$A:$AB,26,0),0)</f>
        <v>0</v>
      </c>
      <c r="Q51" s="33">
        <f>IFERROR(VLOOKUP($A51,LG!$A:$AB,27,0),0)</f>
        <v>0</v>
      </c>
      <c r="R51" s="33">
        <f t="shared" si="5"/>
        <v>0</v>
      </c>
      <c r="S51" s="33">
        <f t="shared" si="6"/>
        <v>0</v>
      </c>
      <c r="T51" s="27">
        <f t="shared" si="4"/>
        <v>0</v>
      </c>
      <c r="U51" s="28"/>
      <c r="V51" s="34">
        <f t="shared" si="3"/>
        <v>0</v>
      </c>
      <c r="W51" s="9"/>
    </row>
    <row r="52" spans="1:23" s="30" customFormat="1" ht="21" customHeight="1" x14ac:dyDescent="0.2">
      <c r="A52" s="35"/>
      <c r="B52" s="24">
        <f>IFERROR(VLOOKUP(A52,[1]GENERAL!$A:$B,2,0),0)</f>
        <v>0</v>
      </c>
      <c r="C52" s="32">
        <f>IFERROR(VLOOKUP($A52,LG!$A:$AB,19,0),0)</f>
        <v>0</v>
      </c>
      <c r="D52" s="32">
        <f>IFERROR(VLOOKUP($A52,LG!$A:$AB,20,0),0)</f>
        <v>0</v>
      </c>
      <c r="E52" s="32">
        <f>IFERROR(VLOOKUP($A52,LG!$A:$AB,21,0),0)</f>
        <v>0</v>
      </c>
      <c r="F52" s="32">
        <f>IFERROR(VLOOKUP($A52,LG!$A:$AB,14,0),0)</f>
        <v>0</v>
      </c>
      <c r="G52" s="33">
        <f>IFERROR(VLOOKUP($A52,LG!$A:$AB,6,0),0)</f>
        <v>0</v>
      </c>
      <c r="H52" s="33">
        <f>IFERROR(VLOOKUP($A52,LG!$A:$AB,7,0),0)</f>
        <v>0</v>
      </c>
      <c r="I52" s="33">
        <f>IFERROR(VLOOKUP($A52,LG!$A:$AB,8,0),0)</f>
        <v>0</v>
      </c>
      <c r="J52" s="33">
        <f>IFERROR(VLOOKUP($A52,LG!$A:$AB,9,0),0)</f>
        <v>0</v>
      </c>
      <c r="K52" s="33">
        <f>IFERROR(VLOOKUP($A52,LG!$A:$AB,10,0),0)</f>
        <v>0</v>
      </c>
      <c r="L52" s="33">
        <f>IFERROR(VLOOKUP($A52,LG!$A:$AB,11,0),0)</f>
        <v>0</v>
      </c>
      <c r="M52" s="33">
        <f>IFERROR(VLOOKUP($A52,LG!$A:$AB,12,0),0)</f>
        <v>0</v>
      </c>
      <c r="N52" s="33">
        <f>IFERROR(VLOOKUP($A52,LG!$A:$AB,13,0),0)</f>
        <v>0</v>
      </c>
      <c r="O52" s="33">
        <f>IFERROR(VLOOKUP($A52,LG!$A:$AB,25,0),0)</f>
        <v>0</v>
      </c>
      <c r="P52" s="33">
        <f>IFERROR(VLOOKUP($A52,LG!$A:$AB,26,0),0)</f>
        <v>0</v>
      </c>
      <c r="Q52" s="33">
        <f>IFERROR(VLOOKUP($A52,LG!$A:$AB,27,0),0)</f>
        <v>0</v>
      </c>
      <c r="R52" s="33">
        <f t="shared" si="5"/>
        <v>0</v>
      </c>
      <c r="S52" s="33">
        <f t="shared" si="6"/>
        <v>0</v>
      </c>
      <c r="T52" s="27">
        <f t="shared" si="4"/>
        <v>0</v>
      </c>
      <c r="U52" s="28"/>
      <c r="V52" s="34">
        <f t="shared" si="3"/>
        <v>0</v>
      </c>
      <c r="W52" s="9"/>
    </row>
    <row r="53" spans="1:23" s="30" customFormat="1" ht="21" customHeight="1" x14ac:dyDescent="0.2">
      <c r="A53" s="35"/>
      <c r="B53" s="24">
        <f>IFERROR(VLOOKUP(A53,[1]GENERAL!$A:$B,2,0),0)</f>
        <v>0</v>
      </c>
      <c r="C53" s="32">
        <f>IFERROR(VLOOKUP($A53,LG!$A:$AB,19,0),0)</f>
        <v>0</v>
      </c>
      <c r="D53" s="32">
        <f>IFERROR(VLOOKUP($A53,LG!$A:$AB,20,0),0)</f>
        <v>0</v>
      </c>
      <c r="E53" s="32">
        <f>IFERROR(VLOOKUP($A53,LG!$A:$AB,21,0),0)</f>
        <v>0</v>
      </c>
      <c r="F53" s="32">
        <f>IFERROR(VLOOKUP($A53,LG!$A:$AB,14,0),0)</f>
        <v>0</v>
      </c>
      <c r="G53" s="33">
        <f>IFERROR(VLOOKUP($A53,LG!$A:$AB,6,0),0)</f>
        <v>0</v>
      </c>
      <c r="H53" s="33">
        <f>IFERROR(VLOOKUP($A53,LG!$A:$AB,7,0),0)</f>
        <v>0</v>
      </c>
      <c r="I53" s="33">
        <f>IFERROR(VLOOKUP($A53,LG!$A:$AB,8,0),0)</f>
        <v>0</v>
      </c>
      <c r="J53" s="33">
        <f>IFERROR(VLOOKUP($A53,LG!$A:$AB,9,0),0)</f>
        <v>0</v>
      </c>
      <c r="K53" s="33">
        <f>IFERROR(VLOOKUP($A53,LG!$A:$AB,10,0),0)</f>
        <v>0</v>
      </c>
      <c r="L53" s="33">
        <f>IFERROR(VLOOKUP($A53,LG!$A:$AB,11,0),0)</f>
        <v>0</v>
      </c>
      <c r="M53" s="33">
        <f>IFERROR(VLOOKUP($A53,LG!$A:$AB,12,0),0)</f>
        <v>0</v>
      </c>
      <c r="N53" s="33">
        <f>IFERROR(VLOOKUP($A53,LG!$A:$AB,13,0),0)</f>
        <v>0</v>
      </c>
      <c r="O53" s="33">
        <f>IFERROR(VLOOKUP($A53,LG!$A:$AB,25,0),0)</f>
        <v>0</v>
      </c>
      <c r="P53" s="33">
        <f>IFERROR(VLOOKUP($A53,LG!$A:$AB,26,0),0)</f>
        <v>0</v>
      </c>
      <c r="Q53" s="33">
        <f>IFERROR(VLOOKUP($A53,LG!$A:$AB,27,0),0)</f>
        <v>0</v>
      </c>
      <c r="R53" s="33">
        <f t="shared" si="5"/>
        <v>0</v>
      </c>
      <c r="S53" s="33">
        <f t="shared" si="6"/>
        <v>0</v>
      </c>
      <c r="T53" s="27">
        <f t="shared" si="4"/>
        <v>0</v>
      </c>
      <c r="U53" s="28"/>
      <c r="V53" s="34">
        <f t="shared" si="3"/>
        <v>0</v>
      </c>
      <c r="W53" s="9"/>
    </row>
    <row r="54" spans="1:23" s="30" customFormat="1" ht="21" customHeight="1" x14ac:dyDescent="0.2">
      <c r="A54" s="35"/>
      <c r="B54" s="24">
        <f>IFERROR(VLOOKUP(A54,[1]GENERAL!$A:$B,2,0),0)</f>
        <v>0</v>
      </c>
      <c r="C54" s="32">
        <f>IFERROR(VLOOKUP($A54,LG!$A:$AB,19,0),0)</f>
        <v>0</v>
      </c>
      <c r="D54" s="32">
        <f>IFERROR(VLOOKUP($A54,LG!$A:$AB,20,0),0)</f>
        <v>0</v>
      </c>
      <c r="E54" s="32">
        <f>IFERROR(VLOOKUP($A54,LG!$A:$AB,21,0),0)</f>
        <v>0</v>
      </c>
      <c r="F54" s="32">
        <f>IFERROR(VLOOKUP($A54,LG!$A:$AB,14,0),0)</f>
        <v>0</v>
      </c>
      <c r="G54" s="33">
        <f>IFERROR(VLOOKUP($A54,LG!$A:$AB,6,0),0)</f>
        <v>0</v>
      </c>
      <c r="H54" s="33">
        <f>IFERROR(VLOOKUP($A54,LG!$A:$AB,7,0),0)</f>
        <v>0</v>
      </c>
      <c r="I54" s="33">
        <f>IFERROR(VLOOKUP($A54,LG!$A:$AB,8,0),0)</f>
        <v>0</v>
      </c>
      <c r="J54" s="33">
        <f>IFERROR(VLOOKUP($A54,LG!$A:$AB,9,0),0)</f>
        <v>0</v>
      </c>
      <c r="K54" s="33">
        <f>IFERROR(VLOOKUP($A54,LG!$A:$AB,10,0),0)</f>
        <v>0</v>
      </c>
      <c r="L54" s="33">
        <f>IFERROR(VLOOKUP($A54,LG!$A:$AB,11,0),0)</f>
        <v>0</v>
      </c>
      <c r="M54" s="33">
        <f>IFERROR(VLOOKUP($A54,LG!$A:$AB,12,0),0)</f>
        <v>0</v>
      </c>
      <c r="N54" s="33">
        <f>IFERROR(VLOOKUP($A54,LG!$A:$AB,13,0),0)</f>
        <v>0</v>
      </c>
      <c r="O54" s="33">
        <f>IFERROR(VLOOKUP($A54,LG!$A:$AB,25,0),0)</f>
        <v>0</v>
      </c>
      <c r="P54" s="33">
        <f>IFERROR(VLOOKUP($A54,LG!$A:$AB,26,0),0)</f>
        <v>0</v>
      </c>
      <c r="Q54" s="33">
        <f>IFERROR(VLOOKUP($A54,LG!$A:$AB,27,0),0)</f>
        <v>0</v>
      </c>
      <c r="R54" s="33">
        <f t="shared" si="5"/>
        <v>0</v>
      </c>
      <c r="S54" s="33">
        <f t="shared" si="6"/>
        <v>0</v>
      </c>
      <c r="T54" s="27">
        <f t="shared" si="4"/>
        <v>0</v>
      </c>
      <c r="U54" s="28"/>
      <c r="V54" s="34">
        <f t="shared" si="3"/>
        <v>0</v>
      </c>
      <c r="W54" s="9"/>
    </row>
    <row r="55" spans="1:23" s="30" customFormat="1" ht="21" customHeight="1" x14ac:dyDescent="0.2">
      <c r="A55" s="35"/>
      <c r="B55" s="24">
        <f>IFERROR(VLOOKUP(A55,[1]GENERAL!$A:$B,2,0),0)</f>
        <v>0</v>
      </c>
      <c r="C55" s="32">
        <f>IFERROR(VLOOKUP($A55,LG!$A:$AB,19,0),0)</f>
        <v>0</v>
      </c>
      <c r="D55" s="32">
        <f>IFERROR(VLOOKUP($A55,LG!$A:$AB,20,0),0)</f>
        <v>0</v>
      </c>
      <c r="E55" s="32">
        <f>IFERROR(VLOOKUP($A55,LG!$A:$AB,21,0),0)</f>
        <v>0</v>
      </c>
      <c r="F55" s="32">
        <f>IFERROR(VLOOKUP($A55,LG!$A:$AB,14,0),0)</f>
        <v>0</v>
      </c>
      <c r="G55" s="33">
        <f>IFERROR(VLOOKUP($A55,LG!$A:$AB,6,0),0)</f>
        <v>0</v>
      </c>
      <c r="H55" s="33">
        <f>IFERROR(VLOOKUP($A55,LG!$A:$AB,7,0),0)</f>
        <v>0</v>
      </c>
      <c r="I55" s="33">
        <f>IFERROR(VLOOKUP($A55,LG!$A:$AB,8,0),0)</f>
        <v>0</v>
      </c>
      <c r="J55" s="33">
        <f>IFERROR(VLOOKUP($A55,LG!$A:$AB,9,0),0)</f>
        <v>0</v>
      </c>
      <c r="K55" s="33">
        <f>IFERROR(VLOOKUP($A55,LG!$A:$AB,10,0),0)</f>
        <v>0</v>
      </c>
      <c r="L55" s="33">
        <f>IFERROR(VLOOKUP($A55,LG!$A:$AB,11,0),0)</f>
        <v>0</v>
      </c>
      <c r="M55" s="33">
        <f>IFERROR(VLOOKUP($A55,LG!$A:$AB,12,0),0)</f>
        <v>0</v>
      </c>
      <c r="N55" s="33">
        <f>IFERROR(VLOOKUP($A55,LG!$A:$AB,13,0),0)</f>
        <v>0</v>
      </c>
      <c r="O55" s="33">
        <f>IFERROR(VLOOKUP($A55,LG!$A:$AB,25,0),0)</f>
        <v>0</v>
      </c>
      <c r="P55" s="33">
        <f>IFERROR(VLOOKUP($A55,LG!$A:$AB,26,0),0)</f>
        <v>0</v>
      </c>
      <c r="Q55" s="33">
        <f>IFERROR(VLOOKUP($A55,LG!$A:$AB,27,0),0)</f>
        <v>0</v>
      </c>
      <c r="R55" s="33">
        <f t="shared" si="5"/>
        <v>0</v>
      </c>
      <c r="S55" s="33">
        <f t="shared" si="6"/>
        <v>0</v>
      </c>
      <c r="T55" s="27">
        <f t="shared" si="4"/>
        <v>0</v>
      </c>
      <c r="U55" s="28"/>
      <c r="V55" s="34">
        <f t="shared" si="3"/>
        <v>0</v>
      </c>
      <c r="W55" s="9"/>
    </row>
    <row r="56" spans="1:23" s="30" customFormat="1" ht="21" customHeight="1" x14ac:dyDescent="0.2">
      <c r="A56" s="35"/>
      <c r="B56" s="24">
        <f>IFERROR(VLOOKUP(A56,[1]GENERAL!$A:$B,2,0),0)</f>
        <v>0</v>
      </c>
      <c r="C56" s="32">
        <f>IFERROR(VLOOKUP($A56,LG!$A:$AB,19,0),0)</f>
        <v>0</v>
      </c>
      <c r="D56" s="32">
        <f>IFERROR(VLOOKUP($A56,LG!$A:$AB,20,0),0)</f>
        <v>0</v>
      </c>
      <c r="E56" s="32">
        <f>IFERROR(VLOOKUP($A56,LG!$A:$AB,21,0),0)</f>
        <v>0</v>
      </c>
      <c r="F56" s="32">
        <f>IFERROR(VLOOKUP($A56,LG!$A:$AB,14,0),0)</f>
        <v>0</v>
      </c>
      <c r="G56" s="33">
        <f>IFERROR(VLOOKUP($A56,LG!$A:$AB,6,0),0)</f>
        <v>0</v>
      </c>
      <c r="H56" s="33">
        <f>IFERROR(VLOOKUP($A56,LG!$A:$AB,7,0),0)</f>
        <v>0</v>
      </c>
      <c r="I56" s="33">
        <f>IFERROR(VLOOKUP($A56,LG!$A:$AB,8,0),0)</f>
        <v>0</v>
      </c>
      <c r="J56" s="33">
        <f>IFERROR(VLOOKUP($A56,LG!$A:$AB,9,0),0)</f>
        <v>0</v>
      </c>
      <c r="K56" s="33">
        <f>IFERROR(VLOOKUP($A56,LG!$A:$AB,10,0),0)</f>
        <v>0</v>
      </c>
      <c r="L56" s="33">
        <f>IFERROR(VLOOKUP($A56,LG!$A:$AB,11,0),0)</f>
        <v>0</v>
      </c>
      <c r="M56" s="33">
        <f>IFERROR(VLOOKUP($A56,LG!$A:$AB,12,0),0)</f>
        <v>0</v>
      </c>
      <c r="N56" s="33">
        <f>IFERROR(VLOOKUP($A56,LG!$A:$AB,13,0),0)</f>
        <v>0</v>
      </c>
      <c r="O56" s="33">
        <f>IFERROR(VLOOKUP($A56,LG!$A:$AB,25,0),0)</f>
        <v>0</v>
      </c>
      <c r="P56" s="33">
        <f>IFERROR(VLOOKUP($A56,LG!$A:$AB,26,0),0)</f>
        <v>0</v>
      </c>
      <c r="Q56" s="33">
        <f>IFERROR(VLOOKUP($A56,LG!$A:$AB,27,0),0)</f>
        <v>0</v>
      </c>
      <c r="R56" s="33">
        <f t="shared" si="5"/>
        <v>0</v>
      </c>
      <c r="S56" s="33">
        <f t="shared" si="6"/>
        <v>0</v>
      </c>
      <c r="T56" s="27">
        <f t="shared" si="4"/>
        <v>0</v>
      </c>
      <c r="U56" s="28"/>
      <c r="V56" s="34">
        <f t="shared" si="3"/>
        <v>0</v>
      </c>
      <c r="W56" s="9"/>
    </row>
    <row r="57" spans="1:23" s="30" customFormat="1" ht="21" customHeight="1" x14ac:dyDescent="0.2">
      <c r="A57" s="35"/>
      <c r="B57" s="24">
        <f>IFERROR(VLOOKUP(A57,[1]GENERAL!$A:$B,2,0),0)</f>
        <v>0</v>
      </c>
      <c r="C57" s="32">
        <f>IFERROR(VLOOKUP($A57,LG!$A:$AB,19,0),0)</f>
        <v>0</v>
      </c>
      <c r="D57" s="32">
        <f>IFERROR(VLOOKUP($A57,LG!$A:$AB,20,0),0)</f>
        <v>0</v>
      </c>
      <c r="E57" s="32">
        <f>IFERROR(VLOOKUP($A57,LG!$A:$AB,21,0),0)</f>
        <v>0</v>
      </c>
      <c r="F57" s="32">
        <f>IFERROR(VLOOKUP($A57,LG!$A:$AB,14,0),0)</f>
        <v>0</v>
      </c>
      <c r="G57" s="33">
        <f>IFERROR(VLOOKUP($A57,LG!$A:$AB,6,0),0)</f>
        <v>0</v>
      </c>
      <c r="H57" s="33">
        <f>IFERROR(VLOOKUP($A57,LG!$A:$AB,7,0),0)</f>
        <v>0</v>
      </c>
      <c r="I57" s="33">
        <f>IFERROR(VLOOKUP($A57,LG!$A:$AB,8,0),0)</f>
        <v>0</v>
      </c>
      <c r="J57" s="33">
        <f>IFERROR(VLOOKUP($A57,LG!$A:$AB,9,0),0)</f>
        <v>0</v>
      </c>
      <c r="K57" s="33">
        <f>IFERROR(VLOOKUP($A57,LG!$A:$AB,10,0),0)</f>
        <v>0</v>
      </c>
      <c r="L57" s="33">
        <f>IFERROR(VLOOKUP($A57,LG!$A:$AB,11,0),0)</f>
        <v>0</v>
      </c>
      <c r="M57" s="33">
        <f>IFERROR(VLOOKUP($A57,LG!$A:$AB,12,0),0)</f>
        <v>0</v>
      </c>
      <c r="N57" s="33">
        <f>IFERROR(VLOOKUP($A57,LG!$A:$AB,13,0),0)</f>
        <v>0</v>
      </c>
      <c r="O57" s="33">
        <f>IFERROR(VLOOKUP($A57,LG!$A:$AB,25,0),0)</f>
        <v>0</v>
      </c>
      <c r="P57" s="33">
        <f>IFERROR(VLOOKUP($A57,LG!$A:$AB,26,0),0)</f>
        <v>0</v>
      </c>
      <c r="Q57" s="33">
        <f>IFERROR(VLOOKUP($A57,LG!$A:$AB,27,0),0)</f>
        <v>0</v>
      </c>
      <c r="R57" s="33">
        <f t="shared" si="5"/>
        <v>0</v>
      </c>
      <c r="S57" s="33">
        <f t="shared" si="6"/>
        <v>0</v>
      </c>
      <c r="T57" s="27">
        <f t="shared" si="4"/>
        <v>0</v>
      </c>
      <c r="U57" s="28"/>
      <c r="V57" s="34">
        <f t="shared" si="3"/>
        <v>0</v>
      </c>
      <c r="W57" s="9"/>
    </row>
    <row r="58" spans="1:23" s="30" customFormat="1" ht="21" customHeight="1" x14ac:dyDescent="0.2">
      <c r="A58" s="35"/>
      <c r="B58" s="24">
        <f>IFERROR(VLOOKUP(A58,[1]GENERAL!$A:$B,2,0),0)</f>
        <v>0</v>
      </c>
      <c r="C58" s="32">
        <f>IFERROR(VLOOKUP($A58,LG!$A:$AB,19,0),0)</f>
        <v>0</v>
      </c>
      <c r="D58" s="32">
        <f>IFERROR(VLOOKUP($A58,LG!$A:$AB,20,0),0)</f>
        <v>0</v>
      </c>
      <c r="E58" s="32">
        <f>IFERROR(VLOOKUP($A58,LG!$A:$AB,21,0),0)</f>
        <v>0</v>
      </c>
      <c r="F58" s="32">
        <f>IFERROR(VLOOKUP($A58,LG!$A:$AB,14,0),0)</f>
        <v>0</v>
      </c>
      <c r="G58" s="33">
        <f>IFERROR(VLOOKUP($A58,LG!$A:$AB,6,0),0)</f>
        <v>0</v>
      </c>
      <c r="H58" s="33">
        <f>IFERROR(VLOOKUP($A58,LG!$A:$AB,7,0),0)</f>
        <v>0</v>
      </c>
      <c r="I58" s="33">
        <f>IFERROR(VLOOKUP($A58,LG!$A:$AB,8,0),0)</f>
        <v>0</v>
      </c>
      <c r="J58" s="33">
        <f>IFERROR(VLOOKUP($A58,LG!$A:$AB,9,0),0)</f>
        <v>0</v>
      </c>
      <c r="K58" s="33">
        <f>IFERROR(VLOOKUP($A58,LG!$A:$AB,10,0),0)</f>
        <v>0</v>
      </c>
      <c r="L58" s="33">
        <f>IFERROR(VLOOKUP($A58,LG!$A:$AB,11,0),0)</f>
        <v>0</v>
      </c>
      <c r="M58" s="33">
        <f>IFERROR(VLOOKUP($A58,LG!$A:$AB,12,0),0)</f>
        <v>0</v>
      </c>
      <c r="N58" s="33">
        <f>IFERROR(VLOOKUP($A58,LG!$A:$AB,13,0),0)</f>
        <v>0</v>
      </c>
      <c r="O58" s="33">
        <f>IFERROR(VLOOKUP($A58,LG!$A:$AB,25,0),0)</f>
        <v>0</v>
      </c>
      <c r="P58" s="33">
        <f>IFERROR(VLOOKUP($A58,LG!$A:$AB,26,0),0)</f>
        <v>0</v>
      </c>
      <c r="Q58" s="33">
        <f>IFERROR(VLOOKUP($A58,LG!$A:$AB,27,0),0)</f>
        <v>0</v>
      </c>
      <c r="R58" s="33">
        <f t="shared" si="5"/>
        <v>0</v>
      </c>
      <c r="S58" s="33">
        <f t="shared" si="6"/>
        <v>0</v>
      </c>
      <c r="T58" s="27">
        <f t="shared" si="4"/>
        <v>0</v>
      </c>
      <c r="U58" s="28"/>
      <c r="V58" s="34">
        <f t="shared" si="3"/>
        <v>0</v>
      </c>
      <c r="W58" s="9"/>
    </row>
    <row r="59" spans="1:23" s="30" customFormat="1" ht="21" customHeight="1" x14ac:dyDescent="0.2">
      <c r="A59" s="35"/>
      <c r="B59" s="24">
        <f>IFERROR(VLOOKUP(A59,[1]GENERAL!$A:$B,2,0),0)</f>
        <v>0</v>
      </c>
      <c r="C59" s="32">
        <f>IFERROR(VLOOKUP($A59,LG!$A:$AB,19,0),0)</f>
        <v>0</v>
      </c>
      <c r="D59" s="32">
        <f>IFERROR(VLOOKUP($A59,LG!$A:$AB,20,0),0)</f>
        <v>0</v>
      </c>
      <c r="E59" s="32">
        <f>IFERROR(VLOOKUP($A59,LG!$A:$AB,21,0),0)</f>
        <v>0</v>
      </c>
      <c r="F59" s="32">
        <f>IFERROR(VLOOKUP($A59,LG!$A:$AB,14,0),0)</f>
        <v>0</v>
      </c>
      <c r="G59" s="33">
        <f>IFERROR(VLOOKUP($A59,LG!$A:$AB,6,0),0)</f>
        <v>0</v>
      </c>
      <c r="H59" s="33">
        <f>IFERROR(VLOOKUP($A59,LG!$A:$AB,7,0),0)</f>
        <v>0</v>
      </c>
      <c r="I59" s="33">
        <f>IFERROR(VLOOKUP($A59,LG!$A:$AB,8,0),0)</f>
        <v>0</v>
      </c>
      <c r="J59" s="33">
        <f>IFERROR(VLOOKUP($A59,LG!$A:$AB,9,0),0)</f>
        <v>0</v>
      </c>
      <c r="K59" s="33">
        <f>IFERROR(VLOOKUP($A59,LG!$A:$AB,10,0),0)</f>
        <v>0</v>
      </c>
      <c r="L59" s="33">
        <f>IFERROR(VLOOKUP($A59,LG!$A:$AB,11,0),0)</f>
        <v>0</v>
      </c>
      <c r="M59" s="33">
        <f>IFERROR(VLOOKUP($A59,LG!$A:$AB,12,0),0)</f>
        <v>0</v>
      </c>
      <c r="N59" s="33">
        <f>IFERROR(VLOOKUP($A59,LG!$A:$AB,13,0),0)</f>
        <v>0</v>
      </c>
      <c r="O59" s="33">
        <f>IFERROR(VLOOKUP($A59,LG!$A:$AB,25,0),0)</f>
        <v>0</v>
      </c>
      <c r="P59" s="33">
        <f>IFERROR(VLOOKUP($A59,LG!$A:$AB,26,0),0)</f>
        <v>0</v>
      </c>
      <c r="Q59" s="33">
        <f>IFERROR(VLOOKUP($A59,LG!$A:$AB,27,0),0)</f>
        <v>0</v>
      </c>
      <c r="R59" s="33">
        <f t="shared" si="5"/>
        <v>0</v>
      </c>
      <c r="S59" s="33">
        <f t="shared" si="6"/>
        <v>0</v>
      </c>
      <c r="T59" s="27">
        <f t="shared" si="4"/>
        <v>0</v>
      </c>
      <c r="U59" s="28"/>
      <c r="V59" s="34">
        <f t="shared" si="3"/>
        <v>0</v>
      </c>
      <c r="W59" s="9"/>
    </row>
    <row r="60" spans="1:23" s="30" customFormat="1" ht="21" customHeight="1" x14ac:dyDescent="0.2">
      <c r="A60" s="35"/>
      <c r="B60" s="24">
        <f>IFERROR(VLOOKUP(A60,[1]GENERAL!$A:$B,2,0),0)</f>
        <v>0</v>
      </c>
      <c r="C60" s="32">
        <f>IFERROR(VLOOKUP($A60,LG!$A:$AB,19,0),0)</f>
        <v>0</v>
      </c>
      <c r="D60" s="32">
        <f>IFERROR(VLOOKUP($A60,LG!$A:$AB,20,0),0)</f>
        <v>0</v>
      </c>
      <c r="E60" s="32">
        <f>IFERROR(VLOOKUP($A60,LG!$A:$AB,21,0),0)</f>
        <v>0</v>
      </c>
      <c r="F60" s="32">
        <f>IFERROR(VLOOKUP($A60,LG!$A:$AB,14,0),0)</f>
        <v>0</v>
      </c>
      <c r="G60" s="33">
        <f>IFERROR(VLOOKUP($A60,LG!$A:$AB,6,0),0)</f>
        <v>0</v>
      </c>
      <c r="H60" s="33">
        <f>IFERROR(VLOOKUP($A60,LG!$A:$AB,7,0),0)</f>
        <v>0</v>
      </c>
      <c r="I60" s="33">
        <f>IFERROR(VLOOKUP($A60,LG!$A:$AB,8,0),0)</f>
        <v>0</v>
      </c>
      <c r="J60" s="33">
        <f>IFERROR(VLOOKUP($A60,LG!$A:$AB,9,0),0)</f>
        <v>0</v>
      </c>
      <c r="K60" s="33">
        <f>IFERROR(VLOOKUP($A60,LG!$A:$AB,10,0),0)</f>
        <v>0</v>
      </c>
      <c r="L60" s="33">
        <f>IFERROR(VLOOKUP($A60,LG!$A:$AB,11,0),0)</f>
        <v>0</v>
      </c>
      <c r="M60" s="33">
        <f>IFERROR(VLOOKUP($A60,LG!$A:$AB,12,0),0)</f>
        <v>0</v>
      </c>
      <c r="N60" s="33">
        <f>IFERROR(VLOOKUP($A60,LG!$A:$AB,13,0),0)</f>
        <v>0</v>
      </c>
      <c r="O60" s="33">
        <f>IFERROR(VLOOKUP($A60,LG!$A:$AB,25,0),0)</f>
        <v>0</v>
      </c>
      <c r="P60" s="33">
        <f>IFERROR(VLOOKUP($A60,LG!$A:$AB,26,0),0)</f>
        <v>0</v>
      </c>
      <c r="Q60" s="33">
        <f>IFERROR(VLOOKUP($A60,LG!$A:$AB,27,0),0)</f>
        <v>0</v>
      </c>
      <c r="R60" s="33">
        <f t="shared" si="5"/>
        <v>0</v>
      </c>
      <c r="S60" s="33">
        <f t="shared" si="6"/>
        <v>0</v>
      </c>
      <c r="T60" s="27">
        <f t="shared" si="4"/>
        <v>0</v>
      </c>
      <c r="U60" s="28"/>
      <c r="V60" s="34">
        <f t="shared" si="3"/>
        <v>0</v>
      </c>
      <c r="W60" s="9"/>
    </row>
    <row r="61" spans="1:23" s="30" customFormat="1" ht="21" customHeight="1" x14ac:dyDescent="0.2">
      <c r="A61" s="35"/>
      <c r="B61" s="24">
        <f>IFERROR(VLOOKUP(A61,[1]GENERAL!$A:$B,2,0),0)</f>
        <v>0</v>
      </c>
      <c r="C61" s="32">
        <f>IFERROR(VLOOKUP($A61,LG!$A:$AB,19,0),0)</f>
        <v>0</v>
      </c>
      <c r="D61" s="32">
        <f>IFERROR(VLOOKUP($A61,LG!$A:$AB,20,0),0)</f>
        <v>0</v>
      </c>
      <c r="E61" s="32">
        <f>IFERROR(VLOOKUP($A61,LG!$A:$AB,21,0),0)</f>
        <v>0</v>
      </c>
      <c r="F61" s="32">
        <f>IFERROR(VLOOKUP($A61,LG!$A:$AB,14,0),0)</f>
        <v>0</v>
      </c>
      <c r="G61" s="33">
        <f>IFERROR(VLOOKUP($A61,LG!$A:$AB,6,0),0)</f>
        <v>0</v>
      </c>
      <c r="H61" s="33">
        <f>IFERROR(VLOOKUP($A61,LG!$A:$AB,7,0),0)</f>
        <v>0</v>
      </c>
      <c r="I61" s="33">
        <f>IFERROR(VLOOKUP($A61,LG!$A:$AB,8,0),0)</f>
        <v>0</v>
      </c>
      <c r="J61" s="33">
        <f>IFERROR(VLOOKUP($A61,LG!$A:$AB,9,0),0)</f>
        <v>0</v>
      </c>
      <c r="K61" s="33">
        <f>IFERROR(VLOOKUP($A61,LG!$A:$AB,10,0),0)</f>
        <v>0</v>
      </c>
      <c r="L61" s="33">
        <f>IFERROR(VLOOKUP($A61,LG!$A:$AB,11,0),0)</f>
        <v>0</v>
      </c>
      <c r="M61" s="33">
        <f>IFERROR(VLOOKUP($A61,LG!$A:$AB,12,0),0)</f>
        <v>0</v>
      </c>
      <c r="N61" s="33">
        <f>IFERROR(VLOOKUP($A61,LG!$A:$AB,13,0),0)</f>
        <v>0</v>
      </c>
      <c r="O61" s="33">
        <f>IFERROR(VLOOKUP($A61,LG!$A:$AB,25,0),0)</f>
        <v>0</v>
      </c>
      <c r="P61" s="33">
        <f>IFERROR(VLOOKUP($A61,LG!$A:$AB,26,0),0)</f>
        <v>0</v>
      </c>
      <c r="Q61" s="33">
        <f>IFERROR(VLOOKUP($A61,LG!$A:$AB,27,0),0)</f>
        <v>0</v>
      </c>
      <c r="R61" s="33">
        <f t="shared" si="5"/>
        <v>0</v>
      </c>
      <c r="S61" s="33">
        <f t="shared" si="6"/>
        <v>0</v>
      </c>
      <c r="T61" s="27">
        <f t="shared" si="4"/>
        <v>0</v>
      </c>
      <c r="U61" s="28"/>
      <c r="V61" s="34">
        <f t="shared" si="3"/>
        <v>0</v>
      </c>
      <c r="W61" s="9"/>
    </row>
    <row r="62" spans="1:23" s="30" customFormat="1" ht="21" customHeight="1" x14ac:dyDescent="0.2">
      <c r="A62" s="35"/>
      <c r="B62" s="24">
        <f>IFERROR(VLOOKUP(A62,[1]GENERAL!$A:$B,2,0),0)</f>
        <v>0</v>
      </c>
      <c r="C62" s="32">
        <f>IFERROR(VLOOKUP($A62,LG!$A:$AB,19,0),0)</f>
        <v>0</v>
      </c>
      <c r="D62" s="32">
        <f>IFERROR(VLOOKUP($A62,LG!$A:$AB,20,0),0)</f>
        <v>0</v>
      </c>
      <c r="E62" s="32">
        <f>IFERROR(VLOOKUP($A62,LG!$A:$AB,21,0),0)</f>
        <v>0</v>
      </c>
      <c r="F62" s="32">
        <f>IFERROR(VLOOKUP($A62,LG!$A:$AB,14,0),0)</f>
        <v>0</v>
      </c>
      <c r="G62" s="33">
        <f>IFERROR(VLOOKUP($A62,LG!$A:$AB,6,0),0)</f>
        <v>0</v>
      </c>
      <c r="H62" s="33">
        <f>IFERROR(VLOOKUP($A62,LG!$A:$AB,7,0),0)</f>
        <v>0</v>
      </c>
      <c r="I62" s="33">
        <f>IFERROR(VLOOKUP($A62,LG!$A:$AB,8,0),0)</f>
        <v>0</v>
      </c>
      <c r="J62" s="33">
        <f>IFERROR(VLOOKUP($A62,LG!$A:$AB,9,0),0)</f>
        <v>0</v>
      </c>
      <c r="K62" s="33">
        <f>IFERROR(VLOOKUP($A62,LG!$A:$AB,10,0),0)</f>
        <v>0</v>
      </c>
      <c r="L62" s="33">
        <f>IFERROR(VLOOKUP($A62,LG!$A:$AB,11,0),0)</f>
        <v>0</v>
      </c>
      <c r="M62" s="33">
        <f>IFERROR(VLOOKUP($A62,LG!$A:$AB,12,0),0)</f>
        <v>0</v>
      </c>
      <c r="N62" s="33">
        <f>IFERROR(VLOOKUP($A62,LG!$A:$AB,13,0),0)</f>
        <v>0</v>
      </c>
      <c r="O62" s="33">
        <f>IFERROR(VLOOKUP($A62,LG!$A:$AB,25,0),0)</f>
        <v>0</v>
      </c>
      <c r="P62" s="33">
        <f>IFERROR(VLOOKUP($A62,LG!$A:$AB,26,0),0)</f>
        <v>0</v>
      </c>
      <c r="Q62" s="33">
        <f>IFERROR(VLOOKUP($A62,LG!$A:$AB,27,0),0)</f>
        <v>0</v>
      </c>
      <c r="R62" s="33">
        <f t="shared" si="5"/>
        <v>0</v>
      </c>
      <c r="S62" s="33">
        <f t="shared" si="6"/>
        <v>0</v>
      </c>
      <c r="T62" s="27">
        <f t="shared" si="4"/>
        <v>0</v>
      </c>
      <c r="U62" s="28"/>
      <c r="V62" s="34">
        <f t="shared" si="3"/>
        <v>0</v>
      </c>
      <c r="W62" s="9"/>
    </row>
    <row r="63" spans="1:23" s="30" customFormat="1" ht="21" customHeight="1" x14ac:dyDescent="0.2">
      <c r="A63" s="35"/>
      <c r="B63" s="24">
        <f>IFERROR(VLOOKUP(A63,[1]GENERAL!$A:$B,2,0),0)</f>
        <v>0</v>
      </c>
      <c r="C63" s="32">
        <f>IFERROR(VLOOKUP($A63,LG!$A:$AB,19,0),0)</f>
        <v>0</v>
      </c>
      <c r="D63" s="32">
        <f>IFERROR(VLOOKUP($A63,LG!$A:$AB,20,0),0)</f>
        <v>0</v>
      </c>
      <c r="E63" s="32">
        <f>IFERROR(VLOOKUP($A63,LG!$A:$AB,21,0),0)</f>
        <v>0</v>
      </c>
      <c r="F63" s="32">
        <f>IFERROR(VLOOKUP($A63,LG!$A:$AB,14,0),0)</f>
        <v>0</v>
      </c>
      <c r="G63" s="33">
        <f>IFERROR(VLOOKUP($A63,LG!$A:$AB,6,0),0)</f>
        <v>0</v>
      </c>
      <c r="H63" s="33">
        <f>IFERROR(VLOOKUP($A63,LG!$A:$AB,7,0),0)</f>
        <v>0</v>
      </c>
      <c r="I63" s="33">
        <f>IFERROR(VLOOKUP($A63,LG!$A:$AB,8,0),0)</f>
        <v>0</v>
      </c>
      <c r="J63" s="33">
        <f>IFERROR(VLOOKUP($A63,LG!$A:$AB,9,0),0)</f>
        <v>0</v>
      </c>
      <c r="K63" s="33">
        <f>IFERROR(VLOOKUP($A63,LG!$A:$AB,10,0),0)</f>
        <v>0</v>
      </c>
      <c r="L63" s="33">
        <f>IFERROR(VLOOKUP($A63,LG!$A:$AB,11,0),0)</f>
        <v>0</v>
      </c>
      <c r="M63" s="33">
        <f>IFERROR(VLOOKUP($A63,LG!$A:$AB,12,0),0)</f>
        <v>0</v>
      </c>
      <c r="N63" s="33">
        <f>IFERROR(VLOOKUP($A63,LG!$A:$AB,13,0),0)</f>
        <v>0</v>
      </c>
      <c r="O63" s="33">
        <f>IFERROR(VLOOKUP($A63,LG!$A:$AB,25,0),0)</f>
        <v>0</v>
      </c>
      <c r="P63" s="33">
        <f>IFERROR(VLOOKUP($A63,LG!$A:$AB,26,0),0)</f>
        <v>0</v>
      </c>
      <c r="Q63" s="33">
        <f>IFERROR(VLOOKUP($A63,LG!$A:$AB,27,0),0)</f>
        <v>0</v>
      </c>
      <c r="R63" s="33">
        <f t="shared" si="5"/>
        <v>0</v>
      </c>
      <c r="S63" s="33">
        <f t="shared" si="6"/>
        <v>0</v>
      </c>
      <c r="T63" s="27">
        <f t="shared" si="4"/>
        <v>0</v>
      </c>
      <c r="U63" s="28"/>
      <c r="V63" s="34">
        <f t="shared" si="3"/>
        <v>0</v>
      </c>
      <c r="W63" s="9"/>
    </row>
    <row r="64" spans="1:23" s="30" customFormat="1" ht="21" customHeight="1" x14ac:dyDescent="0.2">
      <c r="A64" s="35"/>
      <c r="B64" s="24">
        <f>IFERROR(VLOOKUP(A64,[1]GENERAL!$A:$B,2,0),0)</f>
        <v>0</v>
      </c>
      <c r="C64" s="32">
        <f>IFERROR(VLOOKUP($A64,LG!$A:$AB,19,0),0)</f>
        <v>0</v>
      </c>
      <c r="D64" s="32">
        <f>IFERROR(VLOOKUP($A64,LG!$A:$AB,20,0),0)</f>
        <v>0</v>
      </c>
      <c r="E64" s="32">
        <f>IFERROR(VLOOKUP($A64,LG!$A:$AB,21,0),0)</f>
        <v>0</v>
      </c>
      <c r="F64" s="32">
        <f>IFERROR(VLOOKUP($A64,LG!$A:$AB,14,0),0)</f>
        <v>0</v>
      </c>
      <c r="G64" s="33">
        <f>IFERROR(VLOOKUP($A64,LG!$A:$AB,6,0),0)</f>
        <v>0</v>
      </c>
      <c r="H64" s="33">
        <f>IFERROR(VLOOKUP($A64,LG!$A:$AB,7,0),0)</f>
        <v>0</v>
      </c>
      <c r="I64" s="33">
        <f>IFERROR(VLOOKUP($A64,LG!$A:$AB,8,0),0)</f>
        <v>0</v>
      </c>
      <c r="J64" s="33">
        <f>IFERROR(VLOOKUP($A64,LG!$A:$AB,9,0),0)</f>
        <v>0</v>
      </c>
      <c r="K64" s="33">
        <f>IFERROR(VLOOKUP($A64,LG!$A:$AB,10,0),0)</f>
        <v>0</v>
      </c>
      <c r="L64" s="33">
        <f>IFERROR(VLOOKUP($A64,LG!$A:$AB,11,0),0)</f>
        <v>0</v>
      </c>
      <c r="M64" s="33">
        <f>IFERROR(VLOOKUP($A64,LG!$A:$AB,12,0),0)</f>
        <v>0</v>
      </c>
      <c r="N64" s="33">
        <f>IFERROR(VLOOKUP($A64,LG!$A:$AB,13,0),0)</f>
        <v>0</v>
      </c>
      <c r="O64" s="33">
        <f>IFERROR(VLOOKUP($A64,LG!$A:$AB,25,0),0)</f>
        <v>0</v>
      </c>
      <c r="P64" s="33">
        <f>IFERROR(VLOOKUP($A64,LG!$A:$AB,26,0),0)</f>
        <v>0</v>
      </c>
      <c r="Q64" s="33">
        <f>IFERROR(VLOOKUP($A64,LG!$A:$AB,27,0),0)</f>
        <v>0</v>
      </c>
      <c r="R64" s="33">
        <f t="shared" si="5"/>
        <v>0</v>
      </c>
      <c r="S64" s="33">
        <f t="shared" si="6"/>
        <v>0</v>
      </c>
      <c r="T64" s="27">
        <f t="shared" si="4"/>
        <v>0</v>
      </c>
      <c r="U64" s="28"/>
      <c r="V64" s="34">
        <f t="shared" si="3"/>
        <v>0</v>
      </c>
      <c r="W64" s="9"/>
    </row>
    <row r="65" spans="1:23" s="30" customFormat="1" ht="21" customHeight="1" x14ac:dyDescent="0.2">
      <c r="A65" s="35"/>
      <c r="B65" s="24">
        <f>IFERROR(VLOOKUP(A65,[1]GENERAL!$A:$B,2,0),0)</f>
        <v>0</v>
      </c>
      <c r="C65" s="32">
        <f>IFERROR(VLOOKUP($A65,LG!$A:$AB,19,0),0)</f>
        <v>0</v>
      </c>
      <c r="D65" s="32">
        <f>IFERROR(VLOOKUP($A65,LG!$A:$AB,20,0),0)</f>
        <v>0</v>
      </c>
      <c r="E65" s="32">
        <f>IFERROR(VLOOKUP($A65,LG!$A:$AB,21,0),0)</f>
        <v>0</v>
      </c>
      <c r="F65" s="32">
        <f>IFERROR(VLOOKUP($A65,LG!$A:$AB,14,0),0)</f>
        <v>0</v>
      </c>
      <c r="G65" s="33">
        <f>IFERROR(VLOOKUP($A65,LG!$A:$AB,6,0),0)</f>
        <v>0</v>
      </c>
      <c r="H65" s="33">
        <f>IFERROR(VLOOKUP($A65,LG!$A:$AB,7,0),0)</f>
        <v>0</v>
      </c>
      <c r="I65" s="33">
        <f>IFERROR(VLOOKUP($A65,LG!$A:$AB,8,0),0)</f>
        <v>0</v>
      </c>
      <c r="J65" s="33">
        <f>IFERROR(VLOOKUP($A65,LG!$A:$AB,9,0),0)</f>
        <v>0</v>
      </c>
      <c r="K65" s="33">
        <f>IFERROR(VLOOKUP($A65,LG!$A:$AB,10,0),0)</f>
        <v>0</v>
      </c>
      <c r="L65" s="33">
        <f>IFERROR(VLOOKUP($A65,LG!$A:$AB,11,0),0)</f>
        <v>0</v>
      </c>
      <c r="M65" s="33">
        <f>IFERROR(VLOOKUP($A65,LG!$A:$AB,12,0),0)</f>
        <v>0</v>
      </c>
      <c r="N65" s="33">
        <f>IFERROR(VLOOKUP($A65,LG!$A:$AB,13,0),0)</f>
        <v>0</v>
      </c>
      <c r="O65" s="33">
        <f>IFERROR(VLOOKUP($A65,LG!$A:$AB,25,0),0)</f>
        <v>0</v>
      </c>
      <c r="P65" s="33">
        <f>IFERROR(VLOOKUP($A65,LG!$A:$AB,26,0),0)</f>
        <v>0</v>
      </c>
      <c r="Q65" s="33">
        <f>IFERROR(VLOOKUP($A65,LG!$A:$AB,27,0),0)</f>
        <v>0</v>
      </c>
      <c r="R65" s="33">
        <f t="shared" si="5"/>
        <v>0</v>
      </c>
      <c r="S65" s="33">
        <f t="shared" si="6"/>
        <v>0</v>
      </c>
      <c r="T65" s="27">
        <f t="shared" si="4"/>
        <v>0</v>
      </c>
      <c r="U65" s="28"/>
      <c r="V65" s="34">
        <f t="shared" si="3"/>
        <v>0</v>
      </c>
      <c r="W65" s="9"/>
    </row>
    <row r="66" spans="1:23" s="30" customFormat="1" ht="21" customHeight="1" x14ac:dyDescent="0.2">
      <c r="A66" s="35"/>
      <c r="B66" s="24">
        <f>IFERROR(VLOOKUP(A66,[1]GENERAL!$A:$B,2,0),0)</f>
        <v>0</v>
      </c>
      <c r="C66" s="32">
        <f>IFERROR(VLOOKUP($A66,LG!$A:$AB,19,0),0)</f>
        <v>0</v>
      </c>
      <c r="D66" s="32">
        <f>IFERROR(VLOOKUP($A66,LG!$A:$AB,20,0),0)</f>
        <v>0</v>
      </c>
      <c r="E66" s="32">
        <f>IFERROR(VLOOKUP($A66,LG!$A:$AB,21,0),0)</f>
        <v>0</v>
      </c>
      <c r="F66" s="32">
        <f>IFERROR(VLOOKUP($A66,LG!$A:$AB,14,0),0)</f>
        <v>0</v>
      </c>
      <c r="G66" s="33">
        <f>IFERROR(VLOOKUP($A66,LG!$A:$AB,6,0),0)</f>
        <v>0</v>
      </c>
      <c r="H66" s="33">
        <f>IFERROR(VLOOKUP($A66,LG!$A:$AB,7,0),0)</f>
        <v>0</v>
      </c>
      <c r="I66" s="33">
        <f>IFERROR(VLOOKUP($A66,LG!$A:$AB,8,0),0)</f>
        <v>0</v>
      </c>
      <c r="J66" s="33">
        <f>IFERROR(VLOOKUP($A66,LG!$A:$AB,9,0),0)</f>
        <v>0</v>
      </c>
      <c r="K66" s="33">
        <f>IFERROR(VLOOKUP($A66,LG!$A:$AB,10,0),0)</f>
        <v>0</v>
      </c>
      <c r="L66" s="33">
        <f>IFERROR(VLOOKUP($A66,LG!$A:$AB,11,0),0)</f>
        <v>0</v>
      </c>
      <c r="M66" s="33">
        <f>IFERROR(VLOOKUP($A66,LG!$A:$AB,12,0),0)</f>
        <v>0</v>
      </c>
      <c r="N66" s="33">
        <f>IFERROR(VLOOKUP($A66,LG!$A:$AB,13,0),0)</f>
        <v>0</v>
      </c>
      <c r="O66" s="33">
        <f>IFERROR(VLOOKUP($A66,LG!$A:$AB,25,0),0)</f>
        <v>0</v>
      </c>
      <c r="P66" s="33">
        <f>IFERROR(VLOOKUP($A66,LG!$A:$AB,26,0),0)</f>
        <v>0</v>
      </c>
      <c r="Q66" s="33">
        <f>IFERROR(VLOOKUP($A66,LG!$A:$AB,27,0),0)</f>
        <v>0</v>
      </c>
      <c r="R66" s="33">
        <f t="shared" si="5"/>
        <v>0</v>
      </c>
      <c r="S66" s="33">
        <f t="shared" si="6"/>
        <v>0</v>
      </c>
      <c r="T66" s="27">
        <f t="shared" si="4"/>
        <v>0</v>
      </c>
      <c r="U66" s="28"/>
      <c r="V66" s="34">
        <f t="shared" si="3"/>
        <v>0</v>
      </c>
      <c r="W66" s="9"/>
    </row>
    <row r="67" spans="1:23" s="30" customFormat="1" ht="21" customHeight="1" x14ac:dyDescent="0.2">
      <c r="A67" s="35"/>
      <c r="B67" s="24">
        <f>IFERROR(VLOOKUP(A67,[1]GENERAL!$A:$B,2,0),0)</f>
        <v>0</v>
      </c>
      <c r="C67" s="32">
        <f>IFERROR(VLOOKUP($A67,LG!$A:$AB,19,0),0)</f>
        <v>0</v>
      </c>
      <c r="D67" s="32">
        <f>IFERROR(VLOOKUP($A67,LG!$A:$AB,20,0),0)</f>
        <v>0</v>
      </c>
      <c r="E67" s="32">
        <f>IFERROR(VLOOKUP($A67,LG!$A:$AB,21,0),0)</f>
        <v>0</v>
      </c>
      <c r="F67" s="32">
        <f>IFERROR(VLOOKUP($A67,LG!$A:$AB,14,0),0)</f>
        <v>0</v>
      </c>
      <c r="G67" s="33">
        <f>IFERROR(VLOOKUP($A67,LG!$A:$AB,6,0),0)</f>
        <v>0</v>
      </c>
      <c r="H67" s="33">
        <f>IFERROR(VLOOKUP($A67,LG!$A:$AB,7,0),0)</f>
        <v>0</v>
      </c>
      <c r="I67" s="33">
        <f>IFERROR(VLOOKUP($A67,LG!$A:$AB,8,0),0)</f>
        <v>0</v>
      </c>
      <c r="J67" s="33">
        <f>IFERROR(VLOOKUP($A67,LG!$A:$AB,9,0),0)</f>
        <v>0</v>
      </c>
      <c r="K67" s="33">
        <f>IFERROR(VLOOKUP($A67,LG!$A:$AB,10,0),0)</f>
        <v>0</v>
      </c>
      <c r="L67" s="33">
        <f>IFERROR(VLOOKUP($A67,LG!$A:$AB,11,0),0)</f>
        <v>0</v>
      </c>
      <c r="M67" s="33">
        <f>IFERROR(VLOOKUP($A67,LG!$A:$AB,12,0),0)</f>
        <v>0</v>
      </c>
      <c r="N67" s="33">
        <f>IFERROR(VLOOKUP($A67,LG!$A:$AB,13,0),0)</f>
        <v>0</v>
      </c>
      <c r="O67" s="33">
        <f>IFERROR(VLOOKUP($A67,LG!$A:$AB,25,0),0)</f>
        <v>0</v>
      </c>
      <c r="P67" s="33">
        <f>IFERROR(VLOOKUP($A67,LG!$A:$AB,26,0),0)</f>
        <v>0</v>
      </c>
      <c r="Q67" s="33">
        <f>IFERROR(VLOOKUP($A67,LG!$A:$AB,27,0),0)</f>
        <v>0</v>
      </c>
      <c r="R67" s="33">
        <f t="shared" si="5"/>
        <v>0</v>
      </c>
      <c r="S67" s="33">
        <f t="shared" si="6"/>
        <v>0</v>
      </c>
      <c r="T67" s="27">
        <f t="shared" si="4"/>
        <v>0</v>
      </c>
      <c r="U67" s="28"/>
      <c r="V67" s="34">
        <f t="shared" si="3"/>
        <v>0</v>
      </c>
      <c r="W67" s="9"/>
    </row>
    <row r="68" spans="1:23" s="30" customFormat="1" ht="21" customHeight="1" x14ac:dyDescent="0.2">
      <c r="A68" s="35"/>
      <c r="B68" s="24">
        <f>IFERROR(VLOOKUP(A68,[1]GENERAL!$A:$B,2,0),0)</f>
        <v>0</v>
      </c>
      <c r="C68" s="32">
        <f>IFERROR(VLOOKUP($A68,LG!$A:$AB,19,0),0)</f>
        <v>0</v>
      </c>
      <c r="D68" s="32">
        <f>IFERROR(VLOOKUP($A68,LG!$A:$AB,20,0),0)</f>
        <v>0</v>
      </c>
      <c r="E68" s="32">
        <f>IFERROR(VLOOKUP($A68,LG!$A:$AB,21,0),0)</f>
        <v>0</v>
      </c>
      <c r="F68" s="32">
        <f>IFERROR(VLOOKUP($A68,LG!$A:$AB,14,0),0)</f>
        <v>0</v>
      </c>
      <c r="G68" s="33">
        <f>IFERROR(VLOOKUP($A68,LG!$A:$AB,6,0),0)</f>
        <v>0</v>
      </c>
      <c r="H68" s="33">
        <f>IFERROR(VLOOKUP($A68,LG!$A:$AB,7,0),0)</f>
        <v>0</v>
      </c>
      <c r="I68" s="33">
        <f>IFERROR(VLOOKUP($A68,LG!$A:$AB,8,0),0)</f>
        <v>0</v>
      </c>
      <c r="J68" s="33">
        <f>IFERROR(VLOOKUP($A68,LG!$A:$AB,9,0),0)</f>
        <v>0</v>
      </c>
      <c r="K68" s="33">
        <f>IFERROR(VLOOKUP($A68,LG!$A:$AB,10,0),0)</f>
        <v>0</v>
      </c>
      <c r="L68" s="33">
        <f>IFERROR(VLOOKUP($A68,LG!$A:$AB,11,0),0)</f>
        <v>0</v>
      </c>
      <c r="M68" s="33">
        <f>IFERROR(VLOOKUP($A68,LG!$A:$AB,12,0),0)</f>
        <v>0</v>
      </c>
      <c r="N68" s="33">
        <f>IFERROR(VLOOKUP($A68,LG!$A:$AB,13,0),0)</f>
        <v>0</v>
      </c>
      <c r="O68" s="33">
        <f>IFERROR(VLOOKUP($A68,LG!$A:$AB,25,0),0)</f>
        <v>0</v>
      </c>
      <c r="P68" s="33">
        <f>IFERROR(VLOOKUP($A68,LG!$A:$AB,26,0),0)</f>
        <v>0</v>
      </c>
      <c r="Q68" s="33">
        <f>IFERROR(VLOOKUP($A68,LG!$A:$AB,27,0),0)</f>
        <v>0</v>
      </c>
      <c r="R68" s="33">
        <f t="shared" si="5"/>
        <v>0</v>
      </c>
      <c r="S68" s="33">
        <f t="shared" si="6"/>
        <v>0</v>
      </c>
      <c r="T68" s="27">
        <f t="shared" si="4"/>
        <v>0</v>
      </c>
      <c r="U68" s="28"/>
      <c r="V68" s="34">
        <f t="shared" si="3"/>
        <v>0</v>
      </c>
      <c r="W68" s="9"/>
    </row>
    <row r="69" spans="1:23" s="30" customFormat="1" ht="21" customHeight="1" x14ac:dyDescent="0.2">
      <c r="A69" s="35"/>
      <c r="B69" s="24">
        <f>IFERROR(VLOOKUP(A69,[1]GENERAL!$A:$B,2,0),0)</f>
        <v>0</v>
      </c>
      <c r="C69" s="32">
        <f>IFERROR(VLOOKUP($A69,LG!$A:$AB,19,0),0)</f>
        <v>0</v>
      </c>
      <c r="D69" s="32">
        <f>IFERROR(VLOOKUP($A69,LG!$A:$AB,20,0),0)</f>
        <v>0</v>
      </c>
      <c r="E69" s="32">
        <f>IFERROR(VLOOKUP($A69,LG!$A:$AB,21,0),0)</f>
        <v>0</v>
      </c>
      <c r="F69" s="32">
        <f>IFERROR(VLOOKUP($A69,LG!$A:$AB,14,0),0)</f>
        <v>0</v>
      </c>
      <c r="G69" s="33">
        <f>IFERROR(VLOOKUP($A69,LG!$A:$AB,6,0),0)</f>
        <v>0</v>
      </c>
      <c r="H69" s="33">
        <f>IFERROR(VLOOKUP($A69,LG!$A:$AB,7,0),0)</f>
        <v>0</v>
      </c>
      <c r="I69" s="33">
        <f>IFERROR(VLOOKUP($A69,LG!$A:$AB,8,0),0)</f>
        <v>0</v>
      </c>
      <c r="J69" s="33">
        <f>IFERROR(VLOOKUP($A69,LG!$A:$AB,9,0),0)</f>
        <v>0</v>
      </c>
      <c r="K69" s="33">
        <f>IFERROR(VLOOKUP($A69,LG!$A:$AB,10,0),0)</f>
        <v>0</v>
      </c>
      <c r="L69" s="33">
        <f>IFERROR(VLOOKUP($A69,LG!$A:$AB,11,0),0)</f>
        <v>0</v>
      </c>
      <c r="M69" s="33">
        <f>IFERROR(VLOOKUP($A69,LG!$A:$AB,12,0),0)</f>
        <v>0</v>
      </c>
      <c r="N69" s="33">
        <f>IFERROR(VLOOKUP($A69,LG!$A:$AB,13,0),0)</f>
        <v>0</v>
      </c>
      <c r="O69" s="33">
        <f>IFERROR(VLOOKUP($A69,LG!$A:$AB,25,0),0)</f>
        <v>0</v>
      </c>
      <c r="P69" s="33">
        <f>IFERROR(VLOOKUP($A69,LG!$A:$AB,26,0),0)</f>
        <v>0</v>
      </c>
      <c r="Q69" s="33">
        <f>IFERROR(VLOOKUP($A69,LG!$A:$AB,27,0),0)</f>
        <v>0</v>
      </c>
      <c r="R69" s="33">
        <f t="shared" si="5"/>
        <v>0</v>
      </c>
      <c r="S69" s="33">
        <f t="shared" si="6"/>
        <v>0</v>
      </c>
      <c r="T69" s="27">
        <f t="shared" si="4"/>
        <v>0</v>
      </c>
      <c r="U69" s="28"/>
      <c r="V69" s="34">
        <f t="shared" si="3"/>
        <v>0</v>
      </c>
      <c r="W69" s="9"/>
    </row>
    <row r="70" spans="1:23" s="30" customFormat="1" ht="21" customHeight="1" x14ac:dyDescent="0.2">
      <c r="A70" s="35"/>
      <c r="B70" s="24">
        <f>IFERROR(VLOOKUP(A70,[1]GENERAL!$A:$B,2,0),0)</f>
        <v>0</v>
      </c>
      <c r="C70" s="32">
        <f>IFERROR(VLOOKUP($A70,LG!$A:$AB,19,0),0)</f>
        <v>0</v>
      </c>
      <c r="D70" s="32">
        <f>IFERROR(VLOOKUP($A70,LG!$A:$AB,20,0),0)</f>
        <v>0</v>
      </c>
      <c r="E70" s="32">
        <f>IFERROR(VLOOKUP($A70,LG!$A:$AB,21,0),0)</f>
        <v>0</v>
      </c>
      <c r="F70" s="32">
        <f>IFERROR(VLOOKUP($A70,LG!$A:$AB,14,0),0)</f>
        <v>0</v>
      </c>
      <c r="G70" s="33">
        <f>IFERROR(VLOOKUP($A70,LG!$A:$AB,6,0),0)</f>
        <v>0</v>
      </c>
      <c r="H70" s="33">
        <f>IFERROR(VLOOKUP($A70,LG!$A:$AB,7,0),0)</f>
        <v>0</v>
      </c>
      <c r="I70" s="33">
        <f>IFERROR(VLOOKUP($A70,LG!$A:$AB,8,0),0)</f>
        <v>0</v>
      </c>
      <c r="J70" s="33">
        <f>IFERROR(VLOOKUP($A70,LG!$A:$AB,9,0),0)</f>
        <v>0</v>
      </c>
      <c r="K70" s="33">
        <f>IFERROR(VLOOKUP($A70,LG!$A:$AB,10,0),0)</f>
        <v>0</v>
      </c>
      <c r="L70" s="33">
        <f>IFERROR(VLOOKUP($A70,LG!$A:$AB,11,0),0)</f>
        <v>0</v>
      </c>
      <c r="M70" s="33">
        <f>IFERROR(VLOOKUP($A70,LG!$A:$AB,12,0),0)</f>
        <v>0</v>
      </c>
      <c r="N70" s="33">
        <f>IFERROR(VLOOKUP($A70,LG!$A:$AB,13,0),0)</f>
        <v>0</v>
      </c>
      <c r="O70" s="33">
        <f>IFERROR(VLOOKUP($A70,LG!$A:$AB,25,0),0)</f>
        <v>0</v>
      </c>
      <c r="P70" s="33">
        <f>IFERROR(VLOOKUP($A70,LG!$A:$AB,26,0),0)</f>
        <v>0</v>
      </c>
      <c r="Q70" s="33">
        <f>IFERROR(VLOOKUP($A70,LG!$A:$AB,27,0),0)</f>
        <v>0</v>
      </c>
      <c r="R70" s="33">
        <f t="shared" si="5"/>
        <v>0</v>
      </c>
      <c r="S70" s="33">
        <f t="shared" si="6"/>
        <v>0</v>
      </c>
      <c r="T70" s="27">
        <f t="shared" si="4"/>
        <v>0</v>
      </c>
      <c r="U70" s="28"/>
      <c r="V70" s="34">
        <f t="shared" si="3"/>
        <v>0</v>
      </c>
      <c r="W70" s="9"/>
    </row>
    <row r="71" spans="1:23" s="30" customFormat="1" ht="21" customHeight="1" x14ac:dyDescent="0.2">
      <c r="A71" s="35"/>
      <c r="B71" s="24">
        <f>IFERROR(VLOOKUP(A71,[1]GENERAL!$A:$B,2,0),0)</f>
        <v>0</v>
      </c>
      <c r="C71" s="32">
        <f>IFERROR(VLOOKUP($A71,LG!$A:$AB,19,0),0)</f>
        <v>0</v>
      </c>
      <c r="D71" s="32">
        <f>IFERROR(VLOOKUP($A71,LG!$A:$AB,20,0),0)</f>
        <v>0</v>
      </c>
      <c r="E71" s="32">
        <f>IFERROR(VLOOKUP($A71,LG!$A:$AB,21,0),0)</f>
        <v>0</v>
      </c>
      <c r="F71" s="32">
        <f>IFERROR(VLOOKUP($A71,LG!$A:$AB,14,0),0)</f>
        <v>0</v>
      </c>
      <c r="G71" s="33">
        <f>IFERROR(VLOOKUP($A71,LG!$A:$AB,6,0),0)</f>
        <v>0</v>
      </c>
      <c r="H71" s="33">
        <f>IFERROR(VLOOKUP($A71,LG!$A:$AB,7,0),0)</f>
        <v>0</v>
      </c>
      <c r="I71" s="33">
        <f>IFERROR(VLOOKUP($A71,LG!$A:$AB,8,0),0)</f>
        <v>0</v>
      </c>
      <c r="J71" s="33">
        <f>IFERROR(VLOOKUP($A71,LG!$A:$AB,9,0),0)</f>
        <v>0</v>
      </c>
      <c r="K71" s="33">
        <f>IFERROR(VLOOKUP($A71,LG!$A:$AB,10,0),0)</f>
        <v>0</v>
      </c>
      <c r="L71" s="33">
        <f>IFERROR(VLOOKUP($A71,LG!$A:$AB,11,0),0)</f>
        <v>0</v>
      </c>
      <c r="M71" s="33">
        <f>IFERROR(VLOOKUP($A71,LG!$A:$AB,12,0),0)</f>
        <v>0</v>
      </c>
      <c r="N71" s="33">
        <f>IFERROR(VLOOKUP($A71,LG!$A:$AB,13,0),0)</f>
        <v>0</v>
      </c>
      <c r="O71" s="33">
        <f>IFERROR(VLOOKUP($A71,LG!$A:$AB,25,0),0)</f>
        <v>0</v>
      </c>
      <c r="P71" s="33">
        <f>IFERROR(VLOOKUP($A71,LG!$A:$AB,26,0),0)</f>
        <v>0</v>
      </c>
      <c r="Q71" s="33">
        <f>IFERROR(VLOOKUP($A71,LG!$A:$AB,27,0),0)</f>
        <v>0</v>
      </c>
      <c r="R71" s="33">
        <f t="shared" si="5"/>
        <v>0</v>
      </c>
      <c r="S71" s="33">
        <f t="shared" si="6"/>
        <v>0</v>
      </c>
      <c r="T71" s="27">
        <f t="shared" si="4"/>
        <v>0</v>
      </c>
      <c r="U71" s="28"/>
      <c r="V71" s="34">
        <f t="shared" si="3"/>
        <v>0</v>
      </c>
      <c r="W71" s="9"/>
    </row>
    <row r="72" spans="1:23" s="30" customFormat="1" ht="21" customHeight="1" x14ac:dyDescent="0.2">
      <c r="A72" s="35"/>
      <c r="B72" s="24">
        <f>IFERROR(VLOOKUP(A72,[1]GENERAL!$A:$B,2,0),0)</f>
        <v>0</v>
      </c>
      <c r="C72" s="32">
        <f>IFERROR(VLOOKUP($A72,LG!$A:$AB,19,0),0)</f>
        <v>0</v>
      </c>
      <c r="D72" s="32">
        <f>IFERROR(VLOOKUP($A72,LG!$A:$AB,20,0),0)</f>
        <v>0</v>
      </c>
      <c r="E72" s="32">
        <f>IFERROR(VLOOKUP($A72,LG!$A:$AB,21,0),0)</f>
        <v>0</v>
      </c>
      <c r="F72" s="32">
        <f>IFERROR(VLOOKUP($A72,LG!$A:$AB,14,0),0)</f>
        <v>0</v>
      </c>
      <c r="G72" s="33">
        <f>IFERROR(VLOOKUP($A72,LG!$A:$AB,6,0),0)</f>
        <v>0</v>
      </c>
      <c r="H72" s="33">
        <f>IFERROR(VLOOKUP($A72,LG!$A:$AB,7,0),0)</f>
        <v>0</v>
      </c>
      <c r="I72" s="33">
        <f>IFERROR(VLOOKUP($A72,LG!$A:$AB,8,0),0)</f>
        <v>0</v>
      </c>
      <c r="J72" s="33">
        <f>IFERROR(VLOOKUP($A72,LG!$A:$AB,9,0),0)</f>
        <v>0</v>
      </c>
      <c r="K72" s="33">
        <f>IFERROR(VLOOKUP($A72,LG!$A:$AB,10,0),0)</f>
        <v>0</v>
      </c>
      <c r="L72" s="33">
        <f>IFERROR(VLOOKUP($A72,LG!$A:$AB,11,0),0)</f>
        <v>0</v>
      </c>
      <c r="M72" s="33">
        <f>IFERROR(VLOOKUP($A72,LG!$A:$AB,12,0),0)</f>
        <v>0</v>
      </c>
      <c r="N72" s="33">
        <f>IFERROR(VLOOKUP($A72,LG!$A:$AB,13,0),0)</f>
        <v>0</v>
      </c>
      <c r="O72" s="33">
        <f>IFERROR(VLOOKUP($A72,LG!$A:$AB,25,0),0)</f>
        <v>0</v>
      </c>
      <c r="P72" s="33">
        <f>IFERROR(VLOOKUP($A72,LG!$A:$AB,26,0),0)</f>
        <v>0</v>
      </c>
      <c r="Q72" s="33">
        <f>IFERROR(VLOOKUP($A72,LG!$A:$AB,27,0),0)</f>
        <v>0</v>
      </c>
      <c r="R72" s="33">
        <f t="shared" si="5"/>
        <v>0</v>
      </c>
      <c r="S72" s="33">
        <f t="shared" si="6"/>
        <v>0</v>
      </c>
      <c r="T72" s="27">
        <f t="shared" si="4"/>
        <v>0</v>
      </c>
      <c r="U72" s="28"/>
      <c r="V72" s="34">
        <f t="shared" si="3"/>
        <v>0</v>
      </c>
      <c r="W72" s="9"/>
    </row>
    <row r="73" spans="1:23" s="30" customFormat="1" ht="21" customHeight="1" x14ac:dyDescent="0.2">
      <c r="A73" s="35"/>
      <c r="B73" s="24">
        <f>IFERROR(VLOOKUP(A73,[1]GENERAL!$A:$B,2,0),0)</f>
        <v>0</v>
      </c>
      <c r="C73" s="32">
        <f>IFERROR(VLOOKUP($A73,LG!$A:$AB,19,0),0)</f>
        <v>0</v>
      </c>
      <c r="D73" s="32">
        <f>IFERROR(VLOOKUP($A73,LG!$A:$AB,20,0),0)</f>
        <v>0</v>
      </c>
      <c r="E73" s="32">
        <f>IFERROR(VLOOKUP($A73,LG!$A:$AB,21,0),0)</f>
        <v>0</v>
      </c>
      <c r="F73" s="32">
        <f>IFERROR(VLOOKUP($A73,LG!$A:$AB,14,0),0)</f>
        <v>0</v>
      </c>
      <c r="G73" s="33">
        <f>IFERROR(VLOOKUP($A73,LG!$A:$AB,6,0),0)</f>
        <v>0</v>
      </c>
      <c r="H73" s="33">
        <f>IFERROR(VLOOKUP($A73,LG!$A:$AB,7,0),0)</f>
        <v>0</v>
      </c>
      <c r="I73" s="33">
        <f>IFERROR(VLOOKUP($A73,LG!$A:$AB,8,0),0)</f>
        <v>0</v>
      </c>
      <c r="J73" s="33">
        <f>IFERROR(VLOOKUP($A73,LG!$A:$AB,9,0),0)</f>
        <v>0</v>
      </c>
      <c r="K73" s="33">
        <f>IFERROR(VLOOKUP($A73,LG!$A:$AB,10,0),0)</f>
        <v>0</v>
      </c>
      <c r="L73" s="33">
        <f>IFERROR(VLOOKUP($A73,LG!$A:$AB,11,0),0)</f>
        <v>0</v>
      </c>
      <c r="M73" s="33">
        <f>IFERROR(VLOOKUP($A73,LG!$A:$AB,12,0),0)</f>
        <v>0</v>
      </c>
      <c r="N73" s="33">
        <f>IFERROR(VLOOKUP($A73,LG!$A:$AB,13,0),0)</f>
        <v>0</v>
      </c>
      <c r="O73" s="33">
        <f>IFERROR(VLOOKUP($A73,LG!$A:$AB,25,0),0)</f>
        <v>0</v>
      </c>
      <c r="P73" s="33">
        <f>IFERROR(VLOOKUP($A73,LG!$A:$AB,26,0),0)</f>
        <v>0</v>
      </c>
      <c r="Q73" s="33">
        <f>IFERROR(VLOOKUP($A73,LG!$A:$AB,27,0),0)</f>
        <v>0</v>
      </c>
      <c r="R73" s="33">
        <f t="shared" si="5"/>
        <v>0</v>
      </c>
      <c r="S73" s="33">
        <f t="shared" si="6"/>
        <v>0</v>
      </c>
      <c r="T73" s="27">
        <f t="shared" si="4"/>
        <v>0</v>
      </c>
      <c r="U73" s="28"/>
      <c r="V73" s="34">
        <f t="shared" si="3"/>
        <v>0</v>
      </c>
      <c r="W73" s="9"/>
    </row>
    <row r="74" spans="1:23" s="30" customFormat="1" ht="21" customHeight="1" x14ac:dyDescent="0.2">
      <c r="A74" s="35"/>
      <c r="B74" s="24">
        <f>IFERROR(VLOOKUP(A74,[1]GENERAL!$A:$B,2,0),0)</f>
        <v>0</v>
      </c>
      <c r="C74" s="32">
        <f>IFERROR(VLOOKUP($A74,LG!$A:$AB,19,0),0)</f>
        <v>0</v>
      </c>
      <c r="D74" s="32">
        <f>IFERROR(VLOOKUP($A74,LG!$A:$AB,20,0),0)</f>
        <v>0</v>
      </c>
      <c r="E74" s="32">
        <f>IFERROR(VLOOKUP($A74,LG!$A:$AB,21,0),0)</f>
        <v>0</v>
      </c>
      <c r="F74" s="32">
        <f>IFERROR(VLOOKUP($A74,LG!$A:$AB,14,0),0)</f>
        <v>0</v>
      </c>
      <c r="G74" s="33">
        <f>IFERROR(VLOOKUP($A74,LG!$A:$AB,6,0),0)</f>
        <v>0</v>
      </c>
      <c r="H74" s="33">
        <f>IFERROR(VLOOKUP($A74,LG!$A:$AB,7,0),0)</f>
        <v>0</v>
      </c>
      <c r="I74" s="33">
        <f>IFERROR(VLOOKUP($A74,LG!$A:$AB,8,0),0)</f>
        <v>0</v>
      </c>
      <c r="J74" s="33">
        <f>IFERROR(VLOOKUP($A74,LG!$A:$AB,9,0),0)</f>
        <v>0</v>
      </c>
      <c r="K74" s="33">
        <f>IFERROR(VLOOKUP($A74,LG!$A:$AB,10,0),0)</f>
        <v>0</v>
      </c>
      <c r="L74" s="33">
        <f>IFERROR(VLOOKUP($A74,LG!$A:$AB,11,0),0)</f>
        <v>0</v>
      </c>
      <c r="M74" s="33">
        <f>IFERROR(VLOOKUP($A74,LG!$A:$AB,12,0),0)</f>
        <v>0</v>
      </c>
      <c r="N74" s="33">
        <f>IFERROR(VLOOKUP($A74,LG!$A:$AB,13,0),0)</f>
        <v>0</v>
      </c>
      <c r="O74" s="33">
        <f>IFERROR(VLOOKUP($A74,LG!$A:$AB,25,0),0)</f>
        <v>0</v>
      </c>
      <c r="P74" s="33">
        <f>IFERROR(VLOOKUP($A74,LG!$A:$AB,26,0),0)</f>
        <v>0</v>
      </c>
      <c r="Q74" s="33">
        <f>IFERROR(VLOOKUP($A74,LG!$A:$AB,27,0),0)</f>
        <v>0</v>
      </c>
      <c r="R74" s="33">
        <f t="shared" si="5"/>
        <v>0</v>
      </c>
      <c r="S74" s="33">
        <f t="shared" si="6"/>
        <v>0</v>
      </c>
      <c r="T74" s="27">
        <f t="shared" si="4"/>
        <v>0</v>
      </c>
      <c r="U74" s="28"/>
      <c r="V74" s="34">
        <f t="shared" si="3"/>
        <v>0</v>
      </c>
      <c r="W74" s="9"/>
    </row>
    <row r="75" spans="1:23" s="30" customFormat="1" ht="21" customHeight="1" x14ac:dyDescent="0.2">
      <c r="A75" s="35"/>
      <c r="B75" s="24">
        <f>IFERROR(VLOOKUP(A75,[1]GENERAL!$A:$B,2,0),0)</f>
        <v>0</v>
      </c>
      <c r="C75" s="32">
        <f>IFERROR(VLOOKUP($A75,LG!$A:$AB,19,0),0)</f>
        <v>0</v>
      </c>
      <c r="D75" s="32">
        <f>IFERROR(VLOOKUP($A75,LG!$A:$AB,20,0),0)</f>
        <v>0</v>
      </c>
      <c r="E75" s="32">
        <f>IFERROR(VLOOKUP($A75,LG!$A:$AB,21,0),0)</f>
        <v>0</v>
      </c>
      <c r="F75" s="32">
        <f>IFERROR(VLOOKUP($A75,LG!$A:$AB,14,0),0)</f>
        <v>0</v>
      </c>
      <c r="G75" s="33">
        <f>IFERROR(VLOOKUP($A75,LG!$A:$AB,6,0),0)</f>
        <v>0</v>
      </c>
      <c r="H75" s="33">
        <f>IFERROR(VLOOKUP($A75,LG!$A:$AB,7,0),0)</f>
        <v>0</v>
      </c>
      <c r="I75" s="33">
        <f>IFERROR(VLOOKUP($A75,LG!$A:$AB,8,0),0)</f>
        <v>0</v>
      </c>
      <c r="J75" s="33">
        <f>IFERROR(VLOOKUP($A75,LG!$A:$AB,9,0),0)</f>
        <v>0</v>
      </c>
      <c r="K75" s="33">
        <f>IFERROR(VLOOKUP($A75,LG!$A:$AB,10,0),0)</f>
        <v>0</v>
      </c>
      <c r="L75" s="33">
        <f>IFERROR(VLOOKUP($A75,LG!$A:$AB,11,0),0)</f>
        <v>0</v>
      </c>
      <c r="M75" s="33">
        <f>IFERROR(VLOOKUP($A75,LG!$A:$AB,12,0),0)</f>
        <v>0</v>
      </c>
      <c r="N75" s="33">
        <f>IFERROR(VLOOKUP($A75,LG!$A:$AB,13,0),0)</f>
        <v>0</v>
      </c>
      <c r="O75" s="33">
        <f>IFERROR(VLOOKUP($A75,LG!$A:$AB,25,0),0)</f>
        <v>0</v>
      </c>
      <c r="P75" s="33">
        <f>IFERROR(VLOOKUP($A75,LG!$A:$AB,26,0),0)</f>
        <v>0</v>
      </c>
      <c r="Q75" s="33">
        <f>IFERROR(VLOOKUP($A75,LG!$A:$AB,27,0),0)</f>
        <v>0</v>
      </c>
      <c r="R75" s="33">
        <f t="shared" si="5"/>
        <v>0</v>
      </c>
      <c r="S75" s="33">
        <f t="shared" si="6"/>
        <v>0</v>
      </c>
      <c r="T75" s="27">
        <f t="shared" si="4"/>
        <v>0</v>
      </c>
      <c r="U75" s="28"/>
      <c r="V75" s="34">
        <f t="shared" si="3"/>
        <v>0</v>
      </c>
      <c r="W75" s="9"/>
    </row>
    <row r="76" spans="1:23" s="30" customFormat="1" ht="21" customHeight="1" x14ac:dyDescent="0.2">
      <c r="A76" s="35"/>
      <c r="B76" s="24">
        <f>IFERROR(VLOOKUP(A76,[1]GENERAL!$A:$B,2,0),0)</f>
        <v>0</v>
      </c>
      <c r="C76" s="32">
        <f>IFERROR(VLOOKUP($A76,LG!$A:$AB,19,0),0)</f>
        <v>0</v>
      </c>
      <c r="D76" s="32">
        <f>IFERROR(VLOOKUP($A76,LG!$A:$AB,20,0),0)</f>
        <v>0</v>
      </c>
      <c r="E76" s="32">
        <f>IFERROR(VLOOKUP($A76,LG!$A:$AB,21,0),0)</f>
        <v>0</v>
      </c>
      <c r="F76" s="32">
        <f>IFERROR(VLOOKUP($A76,LG!$A:$AB,14,0),0)</f>
        <v>0</v>
      </c>
      <c r="G76" s="33">
        <f>IFERROR(VLOOKUP($A76,LG!$A:$AB,6,0),0)</f>
        <v>0</v>
      </c>
      <c r="H76" s="33">
        <f>IFERROR(VLOOKUP($A76,LG!$A:$AB,7,0),0)</f>
        <v>0</v>
      </c>
      <c r="I76" s="33">
        <f>IFERROR(VLOOKUP($A76,LG!$A:$AB,8,0),0)</f>
        <v>0</v>
      </c>
      <c r="J76" s="33">
        <f>IFERROR(VLOOKUP($A76,LG!$A:$AB,9,0),0)</f>
        <v>0</v>
      </c>
      <c r="K76" s="33">
        <f>IFERROR(VLOOKUP($A76,LG!$A:$AB,10,0),0)</f>
        <v>0</v>
      </c>
      <c r="L76" s="33">
        <f>IFERROR(VLOOKUP($A76,LG!$A:$AB,11,0),0)</f>
        <v>0</v>
      </c>
      <c r="M76" s="33">
        <f>IFERROR(VLOOKUP($A76,LG!$A:$AB,12,0),0)</f>
        <v>0</v>
      </c>
      <c r="N76" s="33">
        <f>IFERROR(VLOOKUP($A76,LG!$A:$AB,13,0),0)</f>
        <v>0</v>
      </c>
      <c r="O76" s="33">
        <f>IFERROR(VLOOKUP($A76,LG!$A:$AB,25,0),0)</f>
        <v>0</v>
      </c>
      <c r="P76" s="33">
        <f>IFERROR(VLOOKUP($A76,LG!$A:$AB,26,0),0)</f>
        <v>0</v>
      </c>
      <c r="Q76" s="33">
        <f>IFERROR(VLOOKUP($A76,LG!$A:$AB,27,0),0)</f>
        <v>0</v>
      </c>
      <c r="R76" s="33">
        <f t="shared" si="5"/>
        <v>0</v>
      </c>
      <c r="S76" s="33">
        <f t="shared" si="6"/>
        <v>0</v>
      </c>
      <c r="T76" s="27">
        <f t="shared" si="4"/>
        <v>0</v>
      </c>
      <c r="U76" s="28"/>
      <c r="V76" s="34">
        <f t="shared" si="3"/>
        <v>0</v>
      </c>
      <c r="W76" s="9"/>
    </row>
    <row r="77" spans="1:23" s="30" customFormat="1" ht="21" customHeight="1" x14ac:dyDescent="0.2">
      <c r="A77" s="35"/>
      <c r="B77" s="24">
        <f>IFERROR(VLOOKUP(A77,[1]GENERAL!$A:$B,2,0),0)</f>
        <v>0</v>
      </c>
      <c r="C77" s="32">
        <f>IFERROR(VLOOKUP($A77,LG!$A:$AB,19,0),0)</f>
        <v>0</v>
      </c>
      <c r="D77" s="32">
        <f>IFERROR(VLOOKUP($A77,LG!$A:$AB,20,0),0)</f>
        <v>0</v>
      </c>
      <c r="E77" s="32">
        <f>IFERROR(VLOOKUP($A77,LG!$A:$AB,21,0),0)</f>
        <v>0</v>
      </c>
      <c r="F77" s="32">
        <f>IFERROR(VLOOKUP($A77,LG!$A:$AB,14,0),0)</f>
        <v>0</v>
      </c>
      <c r="G77" s="33">
        <f>IFERROR(VLOOKUP($A77,LG!$A:$AB,6,0),0)</f>
        <v>0</v>
      </c>
      <c r="H77" s="33">
        <f>IFERROR(VLOOKUP($A77,LG!$A:$AB,7,0),0)</f>
        <v>0</v>
      </c>
      <c r="I77" s="33">
        <f>IFERROR(VLOOKUP($A77,LG!$A:$AB,8,0),0)</f>
        <v>0</v>
      </c>
      <c r="J77" s="33">
        <f>IFERROR(VLOOKUP($A77,LG!$A:$AB,9,0),0)</f>
        <v>0</v>
      </c>
      <c r="K77" s="33">
        <f>IFERROR(VLOOKUP($A77,LG!$A:$AB,10,0),0)</f>
        <v>0</v>
      </c>
      <c r="L77" s="33">
        <f>IFERROR(VLOOKUP($A77,LG!$A:$AB,11,0),0)</f>
        <v>0</v>
      </c>
      <c r="M77" s="33">
        <f>IFERROR(VLOOKUP($A77,LG!$A:$AB,12,0),0)</f>
        <v>0</v>
      </c>
      <c r="N77" s="33">
        <f>IFERROR(VLOOKUP($A77,LG!$A:$AB,13,0),0)</f>
        <v>0</v>
      </c>
      <c r="O77" s="33">
        <f>IFERROR(VLOOKUP($A77,LG!$A:$AB,25,0),0)</f>
        <v>0</v>
      </c>
      <c r="P77" s="33">
        <f>IFERROR(VLOOKUP($A77,LG!$A:$AB,26,0),0)</f>
        <v>0</v>
      </c>
      <c r="Q77" s="33">
        <f>IFERROR(VLOOKUP($A77,LG!$A:$AB,27,0),0)</f>
        <v>0</v>
      </c>
      <c r="R77" s="33">
        <f t="shared" si="5"/>
        <v>0</v>
      </c>
      <c r="S77" s="33">
        <f t="shared" si="6"/>
        <v>0</v>
      </c>
      <c r="T77" s="27">
        <f t="shared" si="4"/>
        <v>0</v>
      </c>
      <c r="U77" s="28"/>
      <c r="V77" s="34">
        <f t="shared" si="3"/>
        <v>0</v>
      </c>
      <c r="W77" s="9"/>
    </row>
    <row r="78" spans="1:23" s="30" customFormat="1" ht="21" customHeight="1" x14ac:dyDescent="0.2">
      <c r="A78" s="35"/>
      <c r="B78" s="24">
        <f>IFERROR(VLOOKUP(A78,[1]GENERAL!$A:$B,2,0),0)</f>
        <v>0</v>
      </c>
      <c r="C78" s="32">
        <f>IFERROR(VLOOKUP($A78,LG!$A:$AB,19,0),0)</f>
        <v>0</v>
      </c>
      <c r="D78" s="32">
        <f>IFERROR(VLOOKUP($A78,LG!$A:$AB,20,0),0)</f>
        <v>0</v>
      </c>
      <c r="E78" s="32">
        <f>IFERROR(VLOOKUP($A78,LG!$A:$AB,21,0),0)</f>
        <v>0</v>
      </c>
      <c r="F78" s="32">
        <f>IFERROR(VLOOKUP($A78,LG!$A:$AB,14,0),0)</f>
        <v>0</v>
      </c>
      <c r="G78" s="33">
        <f>IFERROR(VLOOKUP($A78,LG!$A:$AB,6,0),0)</f>
        <v>0</v>
      </c>
      <c r="H78" s="33">
        <f>IFERROR(VLOOKUP($A78,LG!$A:$AB,7,0),0)</f>
        <v>0</v>
      </c>
      <c r="I78" s="33">
        <f>IFERROR(VLOOKUP($A78,LG!$A:$AB,8,0),0)</f>
        <v>0</v>
      </c>
      <c r="J78" s="33">
        <f>IFERROR(VLOOKUP($A78,LG!$A:$AB,9,0),0)</f>
        <v>0</v>
      </c>
      <c r="K78" s="33">
        <f>IFERROR(VLOOKUP($A78,LG!$A:$AB,10,0),0)</f>
        <v>0</v>
      </c>
      <c r="L78" s="33">
        <f>IFERROR(VLOOKUP($A78,LG!$A:$AB,11,0),0)</f>
        <v>0</v>
      </c>
      <c r="M78" s="33">
        <f>IFERROR(VLOOKUP($A78,LG!$A:$AB,12,0),0)</f>
        <v>0</v>
      </c>
      <c r="N78" s="33">
        <f>IFERROR(VLOOKUP($A78,LG!$A:$AB,13,0),0)</f>
        <v>0</v>
      </c>
      <c r="O78" s="33">
        <f>IFERROR(VLOOKUP($A78,LG!$A:$AB,25,0),0)</f>
        <v>0</v>
      </c>
      <c r="P78" s="33">
        <f>IFERROR(VLOOKUP($A78,LG!$A:$AB,26,0),0)</f>
        <v>0</v>
      </c>
      <c r="Q78" s="33">
        <f>IFERROR(VLOOKUP($A78,LG!$A:$AB,27,0),0)</f>
        <v>0</v>
      </c>
      <c r="R78" s="33">
        <f t="shared" si="5"/>
        <v>0</v>
      </c>
      <c r="S78" s="33">
        <f t="shared" si="6"/>
        <v>0</v>
      </c>
      <c r="T78" s="27">
        <f t="shared" si="4"/>
        <v>0</v>
      </c>
      <c r="U78" s="28"/>
      <c r="V78" s="34">
        <f t="shared" si="3"/>
        <v>0</v>
      </c>
      <c r="W78" s="9"/>
    </row>
    <row r="79" spans="1:23" s="30" customFormat="1" ht="21" customHeight="1" x14ac:dyDescent="0.2">
      <c r="A79" s="35"/>
      <c r="B79" s="24">
        <f>IFERROR(VLOOKUP(A79,[1]GENERAL!$A:$B,2,0),0)</f>
        <v>0</v>
      </c>
      <c r="C79" s="32">
        <f>IFERROR(VLOOKUP($A79,LG!$A:$AB,19,0),0)</f>
        <v>0</v>
      </c>
      <c r="D79" s="32">
        <f>IFERROR(VLOOKUP($A79,LG!$A:$AB,20,0),0)</f>
        <v>0</v>
      </c>
      <c r="E79" s="32">
        <f>IFERROR(VLOOKUP($A79,LG!$A:$AB,21,0),0)</f>
        <v>0</v>
      </c>
      <c r="F79" s="32">
        <f>IFERROR(VLOOKUP($A79,LG!$A:$AB,14,0),0)</f>
        <v>0</v>
      </c>
      <c r="G79" s="33">
        <f>IFERROR(VLOOKUP($A79,LG!$A:$AB,6,0),0)</f>
        <v>0</v>
      </c>
      <c r="H79" s="33">
        <f>IFERROR(VLOOKUP($A79,LG!$A:$AB,7,0),0)</f>
        <v>0</v>
      </c>
      <c r="I79" s="33">
        <f>IFERROR(VLOOKUP($A79,LG!$A:$AB,8,0),0)</f>
        <v>0</v>
      </c>
      <c r="J79" s="33">
        <f>IFERROR(VLOOKUP($A79,LG!$A:$AB,9,0),0)</f>
        <v>0</v>
      </c>
      <c r="K79" s="33">
        <f>IFERROR(VLOOKUP($A79,LG!$A:$AB,10,0),0)</f>
        <v>0</v>
      </c>
      <c r="L79" s="33">
        <f>IFERROR(VLOOKUP($A79,LG!$A:$AB,11,0),0)</f>
        <v>0</v>
      </c>
      <c r="M79" s="33">
        <f>IFERROR(VLOOKUP($A79,LG!$A:$AB,12,0),0)</f>
        <v>0</v>
      </c>
      <c r="N79" s="33">
        <f>IFERROR(VLOOKUP($A79,LG!$A:$AB,13,0),0)</f>
        <v>0</v>
      </c>
      <c r="O79" s="33">
        <f>IFERROR(VLOOKUP($A79,LG!$A:$AB,25,0),0)</f>
        <v>0</v>
      </c>
      <c r="P79" s="33">
        <f>IFERROR(VLOOKUP($A79,LG!$A:$AB,26,0),0)</f>
        <v>0</v>
      </c>
      <c r="Q79" s="33">
        <f>IFERROR(VLOOKUP($A79,LG!$A:$AB,27,0),0)</f>
        <v>0</v>
      </c>
      <c r="R79" s="33">
        <f t="shared" si="5"/>
        <v>0</v>
      </c>
      <c r="S79" s="33">
        <f t="shared" si="6"/>
        <v>0</v>
      </c>
      <c r="T79" s="27">
        <f t="shared" si="4"/>
        <v>0</v>
      </c>
      <c r="U79" s="28"/>
      <c r="V79" s="34">
        <f t="shared" si="3"/>
        <v>0</v>
      </c>
      <c r="W79" s="9"/>
    </row>
    <row r="80" spans="1:23" s="30" customFormat="1" ht="21" customHeight="1" x14ac:dyDescent="0.2">
      <c r="A80" s="35"/>
      <c r="B80" s="24">
        <f>IFERROR(VLOOKUP(A80,[1]GENERAL!$A:$B,2,0),0)</f>
        <v>0</v>
      </c>
      <c r="C80" s="32">
        <f>IFERROR(VLOOKUP($A80,LG!$A:$AB,19,0),0)</f>
        <v>0</v>
      </c>
      <c r="D80" s="32">
        <f>IFERROR(VLOOKUP($A80,LG!$A:$AB,20,0),0)</f>
        <v>0</v>
      </c>
      <c r="E80" s="32">
        <f>IFERROR(VLOOKUP($A80,LG!$A:$AB,21,0),0)</f>
        <v>0</v>
      </c>
      <c r="F80" s="32">
        <f>IFERROR(VLOOKUP($A80,LG!$A:$AB,14,0),0)</f>
        <v>0</v>
      </c>
      <c r="G80" s="33">
        <f>IFERROR(VLOOKUP($A80,LG!$A:$AB,6,0),0)</f>
        <v>0</v>
      </c>
      <c r="H80" s="33">
        <f>IFERROR(VLOOKUP($A80,LG!$A:$AB,7,0),0)</f>
        <v>0</v>
      </c>
      <c r="I80" s="33">
        <f>IFERROR(VLOOKUP($A80,LG!$A:$AB,8,0),0)</f>
        <v>0</v>
      </c>
      <c r="J80" s="33">
        <f>IFERROR(VLOOKUP($A80,LG!$A:$AB,9,0),0)</f>
        <v>0</v>
      </c>
      <c r="K80" s="33">
        <f>IFERROR(VLOOKUP($A80,LG!$A:$AB,10,0),0)</f>
        <v>0</v>
      </c>
      <c r="L80" s="33">
        <f>IFERROR(VLOOKUP($A80,LG!$A:$AB,11,0),0)</f>
        <v>0</v>
      </c>
      <c r="M80" s="33">
        <f>IFERROR(VLOOKUP($A80,LG!$A:$AB,12,0),0)</f>
        <v>0</v>
      </c>
      <c r="N80" s="33">
        <f>IFERROR(VLOOKUP($A80,LG!$A:$AB,13,0),0)</f>
        <v>0</v>
      </c>
      <c r="O80" s="33">
        <f>IFERROR(VLOOKUP($A80,LG!$A:$AB,25,0),0)</f>
        <v>0</v>
      </c>
      <c r="P80" s="33">
        <f>IFERROR(VLOOKUP($A80,LG!$A:$AB,26,0),0)</f>
        <v>0</v>
      </c>
      <c r="Q80" s="33">
        <f>IFERROR(VLOOKUP($A80,LG!$A:$AB,27,0),0)</f>
        <v>0</v>
      </c>
      <c r="R80" s="33">
        <f t="shared" si="5"/>
        <v>0</v>
      </c>
      <c r="S80" s="33">
        <f t="shared" si="6"/>
        <v>0</v>
      </c>
      <c r="T80" s="27">
        <f t="shared" si="4"/>
        <v>0</v>
      </c>
      <c r="U80" s="28"/>
      <c r="V80" s="34">
        <f t="shared" si="3"/>
        <v>0</v>
      </c>
      <c r="W80" s="9"/>
    </row>
    <row r="81" spans="1:23" s="30" customFormat="1" ht="21" customHeight="1" x14ac:dyDescent="0.2">
      <c r="A81" s="35"/>
      <c r="B81" s="24">
        <f>IFERROR(VLOOKUP(A81,[1]GENERAL!$A:$B,2,0),0)</f>
        <v>0</v>
      </c>
      <c r="C81" s="32">
        <f>IFERROR(VLOOKUP($A81,LG!$A:$AB,19,0),0)</f>
        <v>0</v>
      </c>
      <c r="D81" s="32">
        <f>IFERROR(VLOOKUP($A81,LG!$A:$AB,20,0),0)</f>
        <v>0</v>
      </c>
      <c r="E81" s="32">
        <f>IFERROR(VLOOKUP($A81,LG!$A:$AB,21,0),0)</f>
        <v>0</v>
      </c>
      <c r="F81" s="32">
        <f>IFERROR(VLOOKUP($A81,LG!$A:$AB,14,0),0)</f>
        <v>0</v>
      </c>
      <c r="G81" s="33">
        <f>IFERROR(VLOOKUP($A81,LG!$A:$AB,6,0),0)</f>
        <v>0</v>
      </c>
      <c r="H81" s="33">
        <f>IFERROR(VLOOKUP($A81,LG!$A:$AB,7,0),0)</f>
        <v>0</v>
      </c>
      <c r="I81" s="33">
        <f>IFERROR(VLOOKUP($A81,LG!$A:$AB,8,0),0)</f>
        <v>0</v>
      </c>
      <c r="J81" s="33">
        <f>IFERROR(VLOOKUP($A81,LG!$A:$AB,9,0),0)</f>
        <v>0</v>
      </c>
      <c r="K81" s="33">
        <f>IFERROR(VLOOKUP($A81,LG!$A:$AB,10,0),0)</f>
        <v>0</v>
      </c>
      <c r="L81" s="33">
        <f>IFERROR(VLOOKUP($A81,LG!$A:$AB,11,0),0)</f>
        <v>0</v>
      </c>
      <c r="M81" s="33">
        <f>IFERROR(VLOOKUP($A81,LG!$A:$AB,12,0),0)</f>
        <v>0</v>
      </c>
      <c r="N81" s="33">
        <f>IFERROR(VLOOKUP($A81,LG!$A:$AB,13,0),0)</f>
        <v>0</v>
      </c>
      <c r="O81" s="33">
        <f>IFERROR(VLOOKUP($A81,LG!$A:$AB,25,0),0)</f>
        <v>0</v>
      </c>
      <c r="P81" s="33">
        <f>IFERROR(VLOOKUP($A81,LG!$A:$AB,26,0),0)</f>
        <v>0</v>
      </c>
      <c r="Q81" s="33">
        <f>IFERROR(VLOOKUP($A81,LG!$A:$AB,27,0),0)</f>
        <v>0</v>
      </c>
      <c r="R81" s="33">
        <f t="shared" si="5"/>
        <v>0</v>
      </c>
      <c r="S81" s="33">
        <f t="shared" si="6"/>
        <v>0</v>
      </c>
      <c r="T81" s="27">
        <f t="shared" si="4"/>
        <v>0</v>
      </c>
      <c r="U81" s="28"/>
      <c r="V81" s="34">
        <f t="shared" si="3"/>
        <v>0</v>
      </c>
      <c r="W81" s="9"/>
    </row>
    <row r="82" spans="1:23" s="30" customFormat="1" ht="21" customHeight="1" x14ac:dyDescent="0.2">
      <c r="A82" s="35"/>
      <c r="B82" s="24">
        <f>IFERROR(VLOOKUP(A82,[1]GENERAL!$A:$B,2,0),0)</f>
        <v>0</v>
      </c>
      <c r="C82" s="32">
        <f>IFERROR(VLOOKUP($A82,LG!$A:$AB,19,0),0)</f>
        <v>0</v>
      </c>
      <c r="D82" s="32">
        <f>IFERROR(VLOOKUP($A82,LG!$A:$AB,20,0),0)</f>
        <v>0</v>
      </c>
      <c r="E82" s="32">
        <f>IFERROR(VLOOKUP($A82,LG!$A:$AB,21,0),0)</f>
        <v>0</v>
      </c>
      <c r="F82" s="32">
        <f>IFERROR(VLOOKUP($A82,LG!$A:$AB,14,0),0)</f>
        <v>0</v>
      </c>
      <c r="G82" s="33">
        <f>IFERROR(VLOOKUP($A82,LG!$A:$AB,6,0),0)</f>
        <v>0</v>
      </c>
      <c r="H82" s="33">
        <f>IFERROR(VLOOKUP($A82,LG!$A:$AB,7,0),0)</f>
        <v>0</v>
      </c>
      <c r="I82" s="33">
        <f>IFERROR(VLOOKUP($A82,LG!$A:$AB,8,0),0)</f>
        <v>0</v>
      </c>
      <c r="J82" s="33">
        <f>IFERROR(VLOOKUP($A82,LG!$A:$AB,9,0),0)</f>
        <v>0</v>
      </c>
      <c r="K82" s="33">
        <f>IFERROR(VLOOKUP($A82,LG!$A:$AB,10,0),0)</f>
        <v>0</v>
      </c>
      <c r="L82" s="33">
        <f>IFERROR(VLOOKUP($A82,LG!$A:$AB,11,0),0)</f>
        <v>0</v>
      </c>
      <c r="M82" s="33">
        <f>IFERROR(VLOOKUP($A82,LG!$A:$AB,12,0),0)</f>
        <v>0</v>
      </c>
      <c r="N82" s="33">
        <f>IFERROR(VLOOKUP($A82,LG!$A:$AB,13,0),0)</f>
        <v>0</v>
      </c>
      <c r="O82" s="33">
        <f>IFERROR(VLOOKUP($A82,LG!$A:$AB,25,0),0)</f>
        <v>0</v>
      </c>
      <c r="P82" s="33">
        <f>IFERROR(VLOOKUP($A82,LG!$A:$AB,26,0),0)</f>
        <v>0</v>
      </c>
      <c r="Q82" s="33">
        <f>IFERROR(VLOOKUP($A82,LG!$A:$AB,27,0),0)</f>
        <v>0</v>
      </c>
      <c r="R82" s="33">
        <f t="shared" ref="R82:R113" si="7">+I82+J82+K82+L82+M82+N82</f>
        <v>0</v>
      </c>
      <c r="S82" s="33">
        <f t="shared" ref="S82:S112" si="8">+P82+Q82</f>
        <v>0</v>
      </c>
      <c r="T82" s="27">
        <f t="shared" si="4"/>
        <v>0</v>
      </c>
      <c r="U82" s="28"/>
      <c r="V82" s="34">
        <f t="shared" si="3"/>
        <v>0</v>
      </c>
      <c r="W82" s="9"/>
    </row>
    <row r="83" spans="1:23" s="30" customFormat="1" ht="21" customHeight="1" x14ac:dyDescent="0.2">
      <c r="A83" s="35"/>
      <c r="B83" s="24">
        <f>IFERROR(VLOOKUP(A83,[1]GENERAL!$A:$B,2,0),0)</f>
        <v>0</v>
      </c>
      <c r="C83" s="32">
        <f>IFERROR(VLOOKUP($A83,LG!$A:$AB,19,0),0)</f>
        <v>0</v>
      </c>
      <c r="D83" s="32">
        <f>IFERROR(VLOOKUP($A83,LG!$A:$AB,20,0),0)</f>
        <v>0</v>
      </c>
      <c r="E83" s="32">
        <f>IFERROR(VLOOKUP($A83,LG!$A:$AB,21,0),0)</f>
        <v>0</v>
      </c>
      <c r="F83" s="32">
        <f>IFERROR(VLOOKUP($A83,LG!$A:$AB,14,0),0)</f>
        <v>0</v>
      </c>
      <c r="G83" s="33">
        <f>IFERROR(VLOOKUP($A83,LG!$A:$AB,6,0),0)</f>
        <v>0</v>
      </c>
      <c r="H83" s="33">
        <f>IFERROR(VLOOKUP($A83,LG!$A:$AB,7,0),0)</f>
        <v>0</v>
      </c>
      <c r="I83" s="33">
        <f>IFERROR(VLOOKUP($A83,LG!$A:$AB,8,0),0)</f>
        <v>0</v>
      </c>
      <c r="J83" s="33">
        <f>IFERROR(VLOOKUP($A83,LG!$A:$AB,9,0),0)</f>
        <v>0</v>
      </c>
      <c r="K83" s="33">
        <f>IFERROR(VLOOKUP($A83,LG!$A:$AB,10,0),0)</f>
        <v>0</v>
      </c>
      <c r="L83" s="33">
        <f>IFERROR(VLOOKUP($A83,LG!$A:$AB,11,0),0)</f>
        <v>0</v>
      </c>
      <c r="M83" s="33">
        <f>IFERROR(VLOOKUP($A83,LG!$A:$AB,12,0),0)</f>
        <v>0</v>
      </c>
      <c r="N83" s="33">
        <f>IFERROR(VLOOKUP($A83,LG!$A:$AB,13,0),0)</f>
        <v>0</v>
      </c>
      <c r="O83" s="33">
        <f>IFERROR(VLOOKUP($A83,LG!$A:$AB,25,0),0)</f>
        <v>0</v>
      </c>
      <c r="P83" s="33">
        <f>IFERROR(VLOOKUP($A83,LG!$A:$AB,26,0),0)</f>
        <v>0</v>
      </c>
      <c r="Q83" s="33">
        <f>IFERROR(VLOOKUP($A83,LG!$A:$AB,27,0),0)</f>
        <v>0</v>
      </c>
      <c r="R83" s="33">
        <f t="shared" si="7"/>
        <v>0</v>
      </c>
      <c r="S83" s="33">
        <f t="shared" si="8"/>
        <v>0</v>
      </c>
      <c r="T83" s="27">
        <f t="shared" ref="T83:T113" si="9">IFERROR(+S83/O83,0)</f>
        <v>0</v>
      </c>
      <c r="U83" s="28"/>
      <c r="V83" s="34">
        <f t="shared" si="3"/>
        <v>0</v>
      </c>
      <c r="W83" s="9"/>
    </row>
    <row r="84" spans="1:23" s="30" customFormat="1" ht="21" customHeight="1" x14ac:dyDescent="0.2">
      <c r="A84" s="35"/>
      <c r="B84" s="24">
        <f>IFERROR(VLOOKUP(A84,[1]GENERAL!$A:$B,2,0),0)</f>
        <v>0</v>
      </c>
      <c r="C84" s="32">
        <f>IFERROR(VLOOKUP($A84,LG!$A:$AB,19,0),0)</f>
        <v>0</v>
      </c>
      <c r="D84" s="32">
        <f>IFERROR(VLOOKUP($A84,LG!$A:$AB,20,0),0)</f>
        <v>0</v>
      </c>
      <c r="E84" s="32">
        <f>IFERROR(VLOOKUP($A84,LG!$A:$AB,21,0),0)</f>
        <v>0</v>
      </c>
      <c r="F84" s="32">
        <f>IFERROR(VLOOKUP($A84,LG!$A:$AB,14,0),0)</f>
        <v>0</v>
      </c>
      <c r="G84" s="33">
        <f>IFERROR(VLOOKUP($A84,LG!$A:$AB,6,0),0)</f>
        <v>0</v>
      </c>
      <c r="H84" s="33">
        <f>IFERROR(VLOOKUP($A84,LG!$A:$AB,7,0),0)</f>
        <v>0</v>
      </c>
      <c r="I84" s="33">
        <f>IFERROR(VLOOKUP($A84,LG!$A:$AB,8,0),0)</f>
        <v>0</v>
      </c>
      <c r="J84" s="33">
        <f>IFERROR(VLOOKUP($A84,LG!$A:$AB,9,0),0)</f>
        <v>0</v>
      </c>
      <c r="K84" s="33">
        <f>IFERROR(VLOOKUP($A84,LG!$A:$AB,10,0),0)</f>
        <v>0</v>
      </c>
      <c r="L84" s="33">
        <f>IFERROR(VLOOKUP($A84,LG!$A:$AB,11,0),0)</f>
        <v>0</v>
      </c>
      <c r="M84" s="33">
        <f>IFERROR(VLOOKUP($A84,LG!$A:$AB,12,0),0)</f>
        <v>0</v>
      </c>
      <c r="N84" s="33">
        <f>IFERROR(VLOOKUP($A84,LG!$A:$AB,13,0),0)</f>
        <v>0</v>
      </c>
      <c r="O84" s="33">
        <f>IFERROR(VLOOKUP($A84,LG!$A:$AB,25,0),0)</f>
        <v>0</v>
      </c>
      <c r="P84" s="33">
        <f>IFERROR(VLOOKUP($A84,LG!$A:$AB,26,0),0)</f>
        <v>0</v>
      </c>
      <c r="Q84" s="33">
        <f>IFERROR(VLOOKUP($A84,LG!$A:$AB,27,0),0)</f>
        <v>0</v>
      </c>
      <c r="R84" s="33">
        <f t="shared" si="7"/>
        <v>0</v>
      </c>
      <c r="S84" s="33">
        <f t="shared" si="8"/>
        <v>0</v>
      </c>
      <c r="T84" s="27">
        <f t="shared" si="9"/>
        <v>0</v>
      </c>
      <c r="U84" s="28"/>
      <c r="V84" s="34">
        <f t="shared" si="3"/>
        <v>0</v>
      </c>
      <c r="W84" s="9"/>
    </row>
    <row r="85" spans="1:23" s="30" customFormat="1" ht="21" customHeight="1" x14ac:dyDescent="0.2">
      <c r="A85" s="35"/>
      <c r="B85" s="24">
        <f>IFERROR(VLOOKUP(A85,[1]GENERAL!$A:$B,2,0),0)</f>
        <v>0</v>
      </c>
      <c r="C85" s="32">
        <f>IFERROR(VLOOKUP($A85,LG!$A:$AB,19,0),0)</f>
        <v>0</v>
      </c>
      <c r="D85" s="32">
        <f>IFERROR(VLOOKUP($A85,LG!$A:$AB,20,0),0)</f>
        <v>0</v>
      </c>
      <c r="E85" s="32">
        <f>IFERROR(VLOOKUP($A85,LG!$A:$AB,21,0),0)</f>
        <v>0</v>
      </c>
      <c r="F85" s="32">
        <f>IFERROR(VLOOKUP($A85,LG!$A:$AB,14,0),0)</f>
        <v>0</v>
      </c>
      <c r="G85" s="33">
        <f>IFERROR(VLOOKUP($A85,LG!$A:$AB,6,0),0)</f>
        <v>0</v>
      </c>
      <c r="H85" s="33">
        <f>IFERROR(VLOOKUP($A85,LG!$A:$AB,7,0),0)</f>
        <v>0</v>
      </c>
      <c r="I85" s="33">
        <f>IFERROR(VLOOKUP($A85,LG!$A:$AB,8,0),0)</f>
        <v>0</v>
      </c>
      <c r="J85" s="33">
        <f>IFERROR(VLOOKUP($A85,LG!$A:$AB,9,0),0)</f>
        <v>0</v>
      </c>
      <c r="K85" s="33">
        <f>IFERROR(VLOOKUP($A85,LG!$A:$AB,10,0),0)</f>
        <v>0</v>
      </c>
      <c r="L85" s="33">
        <f>IFERROR(VLOOKUP($A85,LG!$A:$AB,11,0),0)</f>
        <v>0</v>
      </c>
      <c r="M85" s="33">
        <f>IFERROR(VLOOKUP($A85,LG!$A:$AB,12,0),0)</f>
        <v>0</v>
      </c>
      <c r="N85" s="33">
        <f>IFERROR(VLOOKUP($A85,LG!$A:$AB,13,0),0)</f>
        <v>0</v>
      </c>
      <c r="O85" s="33">
        <f>IFERROR(VLOOKUP($A85,LG!$A:$AB,25,0),0)</f>
        <v>0</v>
      </c>
      <c r="P85" s="33">
        <f>IFERROR(VLOOKUP($A85,LG!$A:$AB,26,0),0)</f>
        <v>0</v>
      </c>
      <c r="Q85" s="33">
        <f>IFERROR(VLOOKUP($A85,LG!$A:$AB,27,0),0)</f>
        <v>0</v>
      </c>
      <c r="R85" s="33">
        <f t="shared" si="7"/>
        <v>0</v>
      </c>
      <c r="S85" s="33">
        <f t="shared" si="8"/>
        <v>0</v>
      </c>
      <c r="T85" s="27">
        <f t="shared" si="9"/>
        <v>0</v>
      </c>
      <c r="U85" s="28"/>
      <c r="V85" s="34">
        <f t="shared" ref="V85:V112" si="10">+T85</f>
        <v>0</v>
      </c>
      <c r="W85" s="9"/>
    </row>
    <row r="86" spans="1:23" s="30" customFormat="1" ht="21" customHeight="1" x14ac:dyDescent="0.2">
      <c r="A86" s="35"/>
      <c r="B86" s="24">
        <f>IFERROR(VLOOKUP(A86,[1]GENERAL!$A:$B,2,0),0)</f>
        <v>0</v>
      </c>
      <c r="C86" s="32">
        <f>IFERROR(VLOOKUP($A86,LG!$A:$AB,19,0),0)</f>
        <v>0</v>
      </c>
      <c r="D86" s="32">
        <f>IFERROR(VLOOKUP($A86,LG!$A:$AB,20,0),0)</f>
        <v>0</v>
      </c>
      <c r="E86" s="32">
        <f>IFERROR(VLOOKUP($A86,LG!$A:$AB,21,0),0)</f>
        <v>0</v>
      </c>
      <c r="F86" s="32">
        <f>IFERROR(VLOOKUP($A86,LG!$A:$AB,14,0),0)</f>
        <v>0</v>
      </c>
      <c r="G86" s="33">
        <f>IFERROR(VLOOKUP($A86,LG!$A:$AB,6,0),0)</f>
        <v>0</v>
      </c>
      <c r="H86" s="33">
        <f>IFERROR(VLOOKUP($A86,LG!$A:$AB,7,0),0)</f>
        <v>0</v>
      </c>
      <c r="I86" s="33">
        <f>IFERROR(VLOOKUP($A86,LG!$A:$AB,8,0),0)</f>
        <v>0</v>
      </c>
      <c r="J86" s="33">
        <f>IFERROR(VLOOKUP($A86,LG!$A:$AB,9,0),0)</f>
        <v>0</v>
      </c>
      <c r="K86" s="33">
        <f>IFERROR(VLOOKUP($A86,LG!$A:$AB,10,0),0)</f>
        <v>0</v>
      </c>
      <c r="L86" s="33">
        <f>IFERROR(VLOOKUP($A86,LG!$A:$AB,11,0),0)</f>
        <v>0</v>
      </c>
      <c r="M86" s="33">
        <f>IFERROR(VLOOKUP($A86,LG!$A:$AB,12,0),0)</f>
        <v>0</v>
      </c>
      <c r="N86" s="33">
        <f>IFERROR(VLOOKUP($A86,LG!$A:$AB,13,0),0)</f>
        <v>0</v>
      </c>
      <c r="O86" s="33">
        <f>IFERROR(VLOOKUP($A86,LG!$A:$AB,25,0),0)</f>
        <v>0</v>
      </c>
      <c r="P86" s="33">
        <f>IFERROR(VLOOKUP($A86,LG!$A:$AB,26,0),0)</f>
        <v>0</v>
      </c>
      <c r="Q86" s="33">
        <f>IFERROR(VLOOKUP($A86,LG!$A:$AB,27,0),0)</f>
        <v>0</v>
      </c>
      <c r="R86" s="33">
        <f t="shared" si="7"/>
        <v>0</v>
      </c>
      <c r="S86" s="33">
        <f t="shared" si="8"/>
        <v>0</v>
      </c>
      <c r="T86" s="27">
        <f t="shared" si="9"/>
        <v>0</v>
      </c>
      <c r="U86" s="28"/>
      <c r="V86" s="34">
        <f t="shared" si="10"/>
        <v>0</v>
      </c>
      <c r="W86" s="9"/>
    </row>
    <row r="87" spans="1:23" s="30" customFormat="1" ht="21" customHeight="1" x14ac:dyDescent="0.2">
      <c r="A87" s="35"/>
      <c r="B87" s="24">
        <f>IFERROR(VLOOKUP(A87,[1]GENERAL!$A:$B,2,0),0)</f>
        <v>0</v>
      </c>
      <c r="C87" s="32">
        <f>IFERROR(VLOOKUP($A87,LG!$A:$AB,19,0),0)</f>
        <v>0</v>
      </c>
      <c r="D87" s="32">
        <f>IFERROR(VLOOKUP($A87,LG!$A:$AB,20,0),0)</f>
        <v>0</v>
      </c>
      <c r="E87" s="32">
        <f>IFERROR(VLOOKUP($A87,LG!$A:$AB,21,0),0)</f>
        <v>0</v>
      </c>
      <c r="F87" s="32">
        <f>IFERROR(VLOOKUP($A87,LG!$A:$AB,14,0),0)</f>
        <v>0</v>
      </c>
      <c r="G87" s="33">
        <f>IFERROR(VLOOKUP($A87,LG!$A:$AB,6,0),0)</f>
        <v>0</v>
      </c>
      <c r="H87" s="33">
        <f>IFERROR(VLOOKUP($A87,LG!$A:$AB,7,0),0)</f>
        <v>0</v>
      </c>
      <c r="I87" s="33">
        <f>IFERROR(VLOOKUP($A87,LG!$A:$AB,8,0),0)</f>
        <v>0</v>
      </c>
      <c r="J87" s="33">
        <f>IFERROR(VLOOKUP($A87,LG!$A:$AB,9,0),0)</f>
        <v>0</v>
      </c>
      <c r="K87" s="33">
        <f>IFERROR(VLOOKUP($A87,LG!$A:$AB,10,0),0)</f>
        <v>0</v>
      </c>
      <c r="L87" s="33">
        <f>IFERROR(VLOOKUP($A87,LG!$A:$AB,11,0),0)</f>
        <v>0</v>
      </c>
      <c r="M87" s="33">
        <f>IFERROR(VLOOKUP($A87,LG!$A:$AB,12,0),0)</f>
        <v>0</v>
      </c>
      <c r="N87" s="33">
        <f>IFERROR(VLOOKUP($A87,LG!$A:$AB,13,0),0)</f>
        <v>0</v>
      </c>
      <c r="O87" s="33">
        <f>IFERROR(VLOOKUP($A87,LG!$A:$AB,25,0),0)</f>
        <v>0</v>
      </c>
      <c r="P87" s="33">
        <f>IFERROR(VLOOKUP($A87,LG!$A:$AB,26,0),0)</f>
        <v>0</v>
      </c>
      <c r="Q87" s="33">
        <f>IFERROR(VLOOKUP($A87,LG!$A:$AB,27,0),0)</f>
        <v>0</v>
      </c>
      <c r="R87" s="33">
        <f t="shared" si="7"/>
        <v>0</v>
      </c>
      <c r="S87" s="33">
        <f t="shared" si="8"/>
        <v>0</v>
      </c>
      <c r="T87" s="27">
        <f t="shared" si="9"/>
        <v>0</v>
      </c>
      <c r="U87" s="28"/>
      <c r="V87" s="34">
        <f t="shared" si="10"/>
        <v>0</v>
      </c>
      <c r="W87" s="9"/>
    </row>
    <row r="88" spans="1:23" s="30" customFormat="1" ht="21" customHeight="1" x14ac:dyDescent="0.2">
      <c r="A88" s="35"/>
      <c r="B88" s="24">
        <f>IFERROR(VLOOKUP(A88,[1]GENERAL!$A:$B,2,0),0)</f>
        <v>0</v>
      </c>
      <c r="C88" s="32">
        <f>IFERROR(VLOOKUP($A88,LG!$A:$AB,19,0),0)</f>
        <v>0</v>
      </c>
      <c r="D88" s="32">
        <f>IFERROR(VLOOKUP($A88,LG!$A:$AB,20,0),0)</f>
        <v>0</v>
      </c>
      <c r="E88" s="32">
        <f>IFERROR(VLOOKUP($A88,LG!$A:$AB,21,0),0)</f>
        <v>0</v>
      </c>
      <c r="F88" s="32">
        <f>IFERROR(VLOOKUP($A88,LG!$A:$AB,14,0),0)</f>
        <v>0</v>
      </c>
      <c r="G88" s="33">
        <f>IFERROR(VLOOKUP($A88,LG!$A:$AB,6,0),0)</f>
        <v>0</v>
      </c>
      <c r="H88" s="33">
        <f>IFERROR(VLOOKUP($A88,LG!$A:$AB,7,0),0)</f>
        <v>0</v>
      </c>
      <c r="I88" s="33">
        <f>IFERROR(VLOOKUP($A88,LG!$A:$AB,8,0),0)</f>
        <v>0</v>
      </c>
      <c r="J88" s="33">
        <f>IFERROR(VLOOKUP($A88,LG!$A:$AB,9,0),0)</f>
        <v>0</v>
      </c>
      <c r="K88" s="33">
        <f>IFERROR(VLOOKUP($A88,LG!$A:$AB,10,0),0)</f>
        <v>0</v>
      </c>
      <c r="L88" s="33">
        <f>IFERROR(VLOOKUP($A88,LG!$A:$AB,11,0),0)</f>
        <v>0</v>
      </c>
      <c r="M88" s="33">
        <f>IFERROR(VLOOKUP($A88,LG!$A:$AB,12,0),0)</f>
        <v>0</v>
      </c>
      <c r="N88" s="33">
        <f>IFERROR(VLOOKUP($A88,LG!$A:$AB,13,0),0)</f>
        <v>0</v>
      </c>
      <c r="O88" s="33">
        <f>IFERROR(VLOOKUP($A88,LG!$A:$AB,25,0),0)</f>
        <v>0</v>
      </c>
      <c r="P88" s="33">
        <f>IFERROR(VLOOKUP($A88,LG!$A:$AB,26,0),0)</f>
        <v>0</v>
      </c>
      <c r="Q88" s="33">
        <f>IFERROR(VLOOKUP($A88,LG!$A:$AB,27,0),0)</f>
        <v>0</v>
      </c>
      <c r="R88" s="33">
        <f t="shared" si="7"/>
        <v>0</v>
      </c>
      <c r="S88" s="33">
        <f t="shared" si="8"/>
        <v>0</v>
      </c>
      <c r="T88" s="27">
        <f t="shared" si="9"/>
        <v>0</v>
      </c>
      <c r="U88" s="28"/>
      <c r="V88" s="34">
        <f t="shared" si="10"/>
        <v>0</v>
      </c>
      <c r="W88" s="9"/>
    </row>
    <row r="89" spans="1:23" s="30" customFormat="1" ht="21" customHeight="1" x14ac:dyDescent="0.2">
      <c r="A89" s="35"/>
      <c r="B89" s="24">
        <f>IFERROR(VLOOKUP(A89,[1]GENERAL!$A:$B,2,0),0)</f>
        <v>0</v>
      </c>
      <c r="C89" s="32">
        <f>IFERROR(VLOOKUP($A89,LG!$A:$AB,19,0),0)</f>
        <v>0</v>
      </c>
      <c r="D89" s="32">
        <f>IFERROR(VLOOKUP($A89,LG!$A:$AB,20,0),0)</f>
        <v>0</v>
      </c>
      <c r="E89" s="32">
        <f>IFERROR(VLOOKUP($A89,LG!$A:$AB,21,0),0)</f>
        <v>0</v>
      </c>
      <c r="F89" s="32">
        <f>IFERROR(VLOOKUP($A89,LG!$A:$AB,14,0),0)</f>
        <v>0</v>
      </c>
      <c r="G89" s="33">
        <f>IFERROR(VLOOKUP($A89,LG!$A:$AB,6,0),0)</f>
        <v>0</v>
      </c>
      <c r="H89" s="33">
        <f>IFERROR(VLOOKUP($A89,LG!$A:$AB,7,0),0)</f>
        <v>0</v>
      </c>
      <c r="I89" s="33">
        <f>IFERROR(VLOOKUP($A89,LG!$A:$AB,8,0),0)</f>
        <v>0</v>
      </c>
      <c r="J89" s="33">
        <f>IFERROR(VLOOKUP($A89,LG!$A:$AB,9,0),0)</f>
        <v>0</v>
      </c>
      <c r="K89" s="33">
        <f>IFERROR(VLOOKUP($A89,LG!$A:$AB,10,0),0)</f>
        <v>0</v>
      </c>
      <c r="L89" s="33">
        <f>IFERROR(VLOOKUP($A89,LG!$A:$AB,11,0),0)</f>
        <v>0</v>
      </c>
      <c r="M89" s="33">
        <f>IFERROR(VLOOKUP($A89,LG!$A:$AB,12,0),0)</f>
        <v>0</v>
      </c>
      <c r="N89" s="33">
        <f>IFERROR(VLOOKUP($A89,LG!$A:$AB,13,0),0)</f>
        <v>0</v>
      </c>
      <c r="O89" s="33">
        <f>IFERROR(VLOOKUP($A89,LG!$A:$AB,25,0),0)</f>
        <v>0</v>
      </c>
      <c r="P89" s="33">
        <f>IFERROR(VLOOKUP($A89,LG!$A:$AB,26,0),0)</f>
        <v>0</v>
      </c>
      <c r="Q89" s="33">
        <f>IFERROR(VLOOKUP($A89,LG!$A:$AB,27,0),0)</f>
        <v>0</v>
      </c>
      <c r="R89" s="33">
        <f t="shared" si="7"/>
        <v>0</v>
      </c>
      <c r="S89" s="33">
        <f t="shared" si="8"/>
        <v>0</v>
      </c>
      <c r="T89" s="27">
        <f t="shared" si="9"/>
        <v>0</v>
      </c>
      <c r="U89" s="28"/>
      <c r="V89" s="34">
        <f t="shared" si="10"/>
        <v>0</v>
      </c>
      <c r="W89" s="9"/>
    </row>
    <row r="90" spans="1:23" s="30" customFormat="1" ht="21" customHeight="1" x14ac:dyDescent="0.2">
      <c r="A90" s="35"/>
      <c r="B90" s="24">
        <f>IFERROR(VLOOKUP(A90,[1]GENERAL!$A:$B,2,0),0)</f>
        <v>0</v>
      </c>
      <c r="C90" s="32">
        <f>IFERROR(VLOOKUP($A90,LG!$A:$AB,19,0),0)</f>
        <v>0</v>
      </c>
      <c r="D90" s="32">
        <f>IFERROR(VLOOKUP($A90,LG!$A:$AB,20,0),0)</f>
        <v>0</v>
      </c>
      <c r="E90" s="32">
        <f>IFERROR(VLOOKUP($A90,LG!$A:$AB,21,0),0)</f>
        <v>0</v>
      </c>
      <c r="F90" s="32">
        <f>IFERROR(VLOOKUP($A90,LG!$A:$AB,14,0),0)</f>
        <v>0</v>
      </c>
      <c r="G90" s="33">
        <f>IFERROR(VLOOKUP($A90,LG!$A:$AB,6,0),0)</f>
        <v>0</v>
      </c>
      <c r="H90" s="33">
        <f>IFERROR(VLOOKUP($A90,LG!$A:$AB,7,0),0)</f>
        <v>0</v>
      </c>
      <c r="I90" s="33">
        <f>IFERROR(VLOOKUP($A90,LG!$A:$AB,8,0),0)</f>
        <v>0</v>
      </c>
      <c r="J90" s="33">
        <f>IFERROR(VLOOKUP($A90,LG!$A:$AB,9,0),0)</f>
        <v>0</v>
      </c>
      <c r="K90" s="33">
        <f>IFERROR(VLOOKUP($A90,LG!$A:$AB,10,0),0)</f>
        <v>0</v>
      </c>
      <c r="L90" s="33">
        <f>IFERROR(VLOOKUP($A90,LG!$A:$AB,11,0),0)</f>
        <v>0</v>
      </c>
      <c r="M90" s="33">
        <f>IFERROR(VLOOKUP($A90,LG!$A:$AB,12,0),0)</f>
        <v>0</v>
      </c>
      <c r="N90" s="33">
        <f>IFERROR(VLOOKUP($A90,LG!$A:$AB,13,0),0)</f>
        <v>0</v>
      </c>
      <c r="O90" s="33">
        <f>IFERROR(VLOOKUP($A90,LG!$A:$AB,25,0),0)</f>
        <v>0</v>
      </c>
      <c r="P90" s="33">
        <f>IFERROR(VLOOKUP($A90,LG!$A:$AB,26,0),0)</f>
        <v>0</v>
      </c>
      <c r="Q90" s="33">
        <f>IFERROR(VLOOKUP($A90,LG!$A:$AB,27,0),0)</f>
        <v>0</v>
      </c>
      <c r="R90" s="33">
        <f t="shared" si="7"/>
        <v>0</v>
      </c>
      <c r="S90" s="33">
        <f t="shared" si="8"/>
        <v>0</v>
      </c>
      <c r="T90" s="27">
        <f t="shared" si="9"/>
        <v>0</v>
      </c>
      <c r="U90" s="28"/>
      <c r="V90" s="34">
        <f t="shared" si="10"/>
        <v>0</v>
      </c>
      <c r="W90" s="9"/>
    </row>
    <row r="91" spans="1:23" s="30" customFormat="1" ht="21" customHeight="1" x14ac:dyDescent="0.2">
      <c r="A91" s="35"/>
      <c r="B91" s="24">
        <f>IFERROR(VLOOKUP(A91,[1]GENERAL!$A:$B,2,0),0)</f>
        <v>0</v>
      </c>
      <c r="C91" s="32">
        <f>IFERROR(VLOOKUP($A91,LG!$A:$AB,19,0),0)</f>
        <v>0</v>
      </c>
      <c r="D91" s="32">
        <f>IFERROR(VLOOKUP($A91,LG!$A:$AB,20,0),0)</f>
        <v>0</v>
      </c>
      <c r="E91" s="32">
        <f>IFERROR(VLOOKUP($A91,LG!$A:$AB,21,0),0)</f>
        <v>0</v>
      </c>
      <c r="F91" s="32">
        <f>IFERROR(VLOOKUP($A91,LG!$A:$AB,14,0),0)</f>
        <v>0</v>
      </c>
      <c r="G91" s="33">
        <f>IFERROR(VLOOKUP($A91,LG!$A:$AB,6,0),0)</f>
        <v>0</v>
      </c>
      <c r="H91" s="33">
        <f>IFERROR(VLOOKUP($A91,LG!$A:$AB,7,0),0)</f>
        <v>0</v>
      </c>
      <c r="I91" s="33">
        <f>IFERROR(VLOOKUP($A91,LG!$A:$AB,8,0),0)</f>
        <v>0</v>
      </c>
      <c r="J91" s="33">
        <f>IFERROR(VLOOKUP($A91,LG!$A:$AB,9,0),0)</f>
        <v>0</v>
      </c>
      <c r="K91" s="33">
        <f>IFERROR(VLOOKUP($A91,LG!$A:$AB,10,0),0)</f>
        <v>0</v>
      </c>
      <c r="L91" s="33">
        <f>IFERROR(VLOOKUP($A91,LG!$A:$AB,11,0),0)</f>
        <v>0</v>
      </c>
      <c r="M91" s="33">
        <f>IFERROR(VLOOKUP($A91,LG!$A:$AB,12,0),0)</f>
        <v>0</v>
      </c>
      <c r="N91" s="33">
        <f>IFERROR(VLOOKUP($A91,LG!$A:$AB,13,0),0)</f>
        <v>0</v>
      </c>
      <c r="O91" s="33">
        <f>IFERROR(VLOOKUP($A91,LG!$A:$AB,25,0),0)</f>
        <v>0</v>
      </c>
      <c r="P91" s="33">
        <f>IFERROR(VLOOKUP($A91,LG!$A:$AB,26,0),0)</f>
        <v>0</v>
      </c>
      <c r="Q91" s="33">
        <f>IFERROR(VLOOKUP($A91,LG!$A:$AB,27,0),0)</f>
        <v>0</v>
      </c>
      <c r="R91" s="33">
        <f t="shared" si="7"/>
        <v>0</v>
      </c>
      <c r="S91" s="33">
        <f t="shared" si="8"/>
        <v>0</v>
      </c>
      <c r="T91" s="27">
        <f t="shared" si="9"/>
        <v>0</v>
      </c>
      <c r="U91" s="28"/>
      <c r="V91" s="34">
        <f t="shared" si="10"/>
        <v>0</v>
      </c>
      <c r="W91" s="9"/>
    </row>
    <row r="92" spans="1:23" s="30" customFormat="1" ht="21" customHeight="1" x14ac:dyDescent="0.2">
      <c r="A92" s="35"/>
      <c r="B92" s="24">
        <f>IFERROR(VLOOKUP(A92,[1]GENERAL!$A:$B,2,0),0)</f>
        <v>0</v>
      </c>
      <c r="C92" s="32">
        <f>IFERROR(VLOOKUP($A92,LG!$A:$AB,19,0),0)</f>
        <v>0</v>
      </c>
      <c r="D92" s="32">
        <f>IFERROR(VLOOKUP($A92,LG!$A:$AB,20,0),0)</f>
        <v>0</v>
      </c>
      <c r="E92" s="32">
        <f>IFERROR(VLOOKUP($A92,LG!$A:$AB,21,0),0)</f>
        <v>0</v>
      </c>
      <c r="F92" s="32">
        <f>IFERROR(VLOOKUP($A92,LG!$A:$AB,14,0),0)</f>
        <v>0</v>
      </c>
      <c r="G92" s="33">
        <f>IFERROR(VLOOKUP($A92,LG!$A:$AB,6,0),0)</f>
        <v>0</v>
      </c>
      <c r="H92" s="33">
        <f>IFERROR(VLOOKUP($A92,LG!$A:$AB,7,0),0)</f>
        <v>0</v>
      </c>
      <c r="I92" s="33">
        <f>IFERROR(VLOOKUP($A92,LG!$A:$AB,8,0),0)</f>
        <v>0</v>
      </c>
      <c r="J92" s="33">
        <f>IFERROR(VLOOKUP($A92,LG!$A:$AB,9,0),0)</f>
        <v>0</v>
      </c>
      <c r="K92" s="33">
        <f>IFERROR(VLOOKUP($A92,LG!$A:$AB,10,0),0)</f>
        <v>0</v>
      </c>
      <c r="L92" s="33">
        <f>IFERROR(VLOOKUP($A92,LG!$A:$AB,11,0),0)</f>
        <v>0</v>
      </c>
      <c r="M92" s="33">
        <f>IFERROR(VLOOKUP($A92,LG!$A:$AB,12,0),0)</f>
        <v>0</v>
      </c>
      <c r="N92" s="33">
        <f>IFERROR(VLOOKUP($A92,LG!$A:$AB,13,0),0)</f>
        <v>0</v>
      </c>
      <c r="O92" s="33">
        <f>IFERROR(VLOOKUP($A92,LG!$A:$AB,25,0),0)</f>
        <v>0</v>
      </c>
      <c r="P92" s="33">
        <f>IFERROR(VLOOKUP($A92,LG!$A:$AB,26,0),0)</f>
        <v>0</v>
      </c>
      <c r="Q92" s="33">
        <f>IFERROR(VLOOKUP($A92,LG!$A:$AB,27,0),0)</f>
        <v>0</v>
      </c>
      <c r="R92" s="33">
        <f t="shared" si="7"/>
        <v>0</v>
      </c>
      <c r="S92" s="33">
        <f t="shared" si="8"/>
        <v>0</v>
      </c>
      <c r="T92" s="27">
        <f t="shared" si="9"/>
        <v>0</v>
      </c>
      <c r="U92" s="28"/>
      <c r="V92" s="34">
        <f t="shared" si="10"/>
        <v>0</v>
      </c>
      <c r="W92" s="9"/>
    </row>
    <row r="93" spans="1:23" s="30" customFormat="1" ht="21" customHeight="1" x14ac:dyDescent="0.2">
      <c r="A93" s="35"/>
      <c r="B93" s="24">
        <f>IFERROR(VLOOKUP(A93,[1]GENERAL!$A:$B,2,0),0)</f>
        <v>0</v>
      </c>
      <c r="C93" s="32">
        <f>IFERROR(VLOOKUP($A93,LG!$A:$AB,19,0),0)</f>
        <v>0</v>
      </c>
      <c r="D93" s="32">
        <f>IFERROR(VLOOKUP($A93,LG!$A:$AB,20,0),0)</f>
        <v>0</v>
      </c>
      <c r="E93" s="32">
        <f>IFERROR(VLOOKUP($A93,LG!$A:$AB,21,0),0)</f>
        <v>0</v>
      </c>
      <c r="F93" s="32">
        <f>IFERROR(VLOOKUP($A93,LG!$A:$AB,14,0),0)</f>
        <v>0</v>
      </c>
      <c r="G93" s="33">
        <f>IFERROR(VLOOKUP($A93,LG!$A:$AB,6,0),0)</f>
        <v>0</v>
      </c>
      <c r="H93" s="33">
        <f>IFERROR(VLOOKUP($A93,LG!$A:$AB,7,0),0)</f>
        <v>0</v>
      </c>
      <c r="I93" s="33">
        <f>IFERROR(VLOOKUP($A93,LG!$A:$AB,8,0),0)</f>
        <v>0</v>
      </c>
      <c r="J93" s="33">
        <f>IFERROR(VLOOKUP($A93,LG!$A:$AB,9,0),0)</f>
        <v>0</v>
      </c>
      <c r="K93" s="33">
        <f>IFERROR(VLOOKUP($A93,LG!$A:$AB,10,0),0)</f>
        <v>0</v>
      </c>
      <c r="L93" s="33">
        <f>IFERROR(VLOOKUP($A93,LG!$A:$AB,11,0),0)</f>
        <v>0</v>
      </c>
      <c r="M93" s="33">
        <f>IFERROR(VLOOKUP($A93,LG!$A:$AB,12,0),0)</f>
        <v>0</v>
      </c>
      <c r="N93" s="33">
        <f>IFERROR(VLOOKUP($A93,LG!$A:$AB,13,0),0)</f>
        <v>0</v>
      </c>
      <c r="O93" s="33">
        <f>IFERROR(VLOOKUP($A93,LG!$A:$AB,25,0),0)</f>
        <v>0</v>
      </c>
      <c r="P93" s="33">
        <f>IFERROR(VLOOKUP($A93,LG!$A:$AB,26,0),0)</f>
        <v>0</v>
      </c>
      <c r="Q93" s="33">
        <f>IFERROR(VLOOKUP($A93,LG!$A:$AB,27,0),0)</f>
        <v>0</v>
      </c>
      <c r="R93" s="33">
        <f t="shared" si="7"/>
        <v>0</v>
      </c>
      <c r="S93" s="33">
        <f t="shared" si="8"/>
        <v>0</v>
      </c>
      <c r="T93" s="27">
        <f t="shared" si="9"/>
        <v>0</v>
      </c>
      <c r="U93" s="28"/>
      <c r="V93" s="34">
        <f t="shared" si="10"/>
        <v>0</v>
      </c>
      <c r="W93" s="9"/>
    </row>
    <row r="94" spans="1:23" s="30" customFormat="1" ht="21" customHeight="1" x14ac:dyDescent="0.2">
      <c r="A94" s="35"/>
      <c r="B94" s="24">
        <f>IFERROR(VLOOKUP(A94,[1]GENERAL!$A:$B,2,0),0)</f>
        <v>0</v>
      </c>
      <c r="C94" s="32">
        <f>IFERROR(VLOOKUP($A94,LG!$A:$AB,19,0),0)</f>
        <v>0</v>
      </c>
      <c r="D94" s="32">
        <f>IFERROR(VLOOKUP($A94,LG!$A:$AB,20,0),0)</f>
        <v>0</v>
      </c>
      <c r="E94" s="32">
        <f>IFERROR(VLOOKUP($A94,LG!$A:$AB,21,0),0)</f>
        <v>0</v>
      </c>
      <c r="F94" s="32">
        <f>IFERROR(VLOOKUP($A94,LG!$A:$AB,14,0),0)</f>
        <v>0</v>
      </c>
      <c r="G94" s="33">
        <f>IFERROR(VLOOKUP($A94,LG!$A:$AB,6,0),0)</f>
        <v>0</v>
      </c>
      <c r="H94" s="33">
        <f>IFERROR(VLOOKUP($A94,LG!$A:$AB,7,0),0)</f>
        <v>0</v>
      </c>
      <c r="I94" s="33">
        <f>IFERROR(VLOOKUP($A94,LG!$A:$AB,8,0),0)</f>
        <v>0</v>
      </c>
      <c r="J94" s="33">
        <f>IFERROR(VLOOKUP($A94,LG!$A:$AB,9,0),0)</f>
        <v>0</v>
      </c>
      <c r="K94" s="33">
        <f>IFERROR(VLOOKUP($A94,LG!$A:$AB,10,0),0)</f>
        <v>0</v>
      </c>
      <c r="L94" s="33">
        <f>IFERROR(VLOOKUP($A94,LG!$A:$AB,11,0),0)</f>
        <v>0</v>
      </c>
      <c r="M94" s="33">
        <f>IFERROR(VLOOKUP($A94,LG!$A:$AB,12,0),0)</f>
        <v>0</v>
      </c>
      <c r="N94" s="33">
        <f>IFERROR(VLOOKUP($A94,LG!$A:$AB,13,0),0)</f>
        <v>0</v>
      </c>
      <c r="O94" s="33">
        <f>IFERROR(VLOOKUP($A94,LG!$A:$AB,25,0),0)</f>
        <v>0</v>
      </c>
      <c r="P94" s="33">
        <f>IFERROR(VLOOKUP($A94,LG!$A:$AB,26,0),0)</f>
        <v>0</v>
      </c>
      <c r="Q94" s="33">
        <f>IFERROR(VLOOKUP($A94,LG!$A:$AB,27,0),0)</f>
        <v>0</v>
      </c>
      <c r="R94" s="33">
        <f t="shared" si="7"/>
        <v>0</v>
      </c>
      <c r="S94" s="33">
        <f t="shared" si="8"/>
        <v>0</v>
      </c>
      <c r="T94" s="27">
        <f t="shared" si="9"/>
        <v>0</v>
      </c>
      <c r="U94" s="28"/>
      <c r="V94" s="34">
        <f t="shared" si="10"/>
        <v>0</v>
      </c>
      <c r="W94" s="9"/>
    </row>
    <row r="95" spans="1:23" s="30" customFormat="1" ht="21" customHeight="1" x14ac:dyDescent="0.2">
      <c r="A95" s="35"/>
      <c r="B95" s="24">
        <f>IFERROR(VLOOKUP(A95,[1]GENERAL!$A:$B,2,0),0)</f>
        <v>0</v>
      </c>
      <c r="C95" s="32">
        <f>IFERROR(VLOOKUP($A95,LG!$A:$AB,19,0),0)</f>
        <v>0</v>
      </c>
      <c r="D95" s="32">
        <f>IFERROR(VLOOKUP($A95,LG!$A:$AB,20,0),0)</f>
        <v>0</v>
      </c>
      <c r="E95" s="32">
        <f>IFERROR(VLOOKUP($A95,LG!$A:$AB,21,0),0)</f>
        <v>0</v>
      </c>
      <c r="F95" s="32">
        <f>IFERROR(VLOOKUP($A95,LG!$A:$AB,14,0),0)</f>
        <v>0</v>
      </c>
      <c r="G95" s="33">
        <f>IFERROR(VLOOKUP($A95,LG!$A:$AB,6,0),0)</f>
        <v>0</v>
      </c>
      <c r="H95" s="33">
        <f>IFERROR(VLOOKUP($A95,LG!$A:$AB,7,0),0)</f>
        <v>0</v>
      </c>
      <c r="I95" s="33">
        <f>IFERROR(VLOOKUP($A95,LG!$A:$AB,8,0),0)</f>
        <v>0</v>
      </c>
      <c r="J95" s="33">
        <f>IFERROR(VLOOKUP($A95,LG!$A:$AB,9,0),0)</f>
        <v>0</v>
      </c>
      <c r="K95" s="33">
        <f>IFERROR(VLOOKUP($A95,LG!$A:$AB,10,0),0)</f>
        <v>0</v>
      </c>
      <c r="L95" s="33">
        <f>IFERROR(VLOOKUP($A95,LG!$A:$AB,11,0),0)</f>
        <v>0</v>
      </c>
      <c r="M95" s="33">
        <f>IFERROR(VLOOKUP($A95,LG!$A:$AB,12,0),0)</f>
        <v>0</v>
      </c>
      <c r="N95" s="33">
        <f>IFERROR(VLOOKUP($A95,LG!$A:$AB,13,0),0)</f>
        <v>0</v>
      </c>
      <c r="O95" s="33">
        <f>IFERROR(VLOOKUP($A95,LG!$A:$AB,25,0),0)</f>
        <v>0</v>
      </c>
      <c r="P95" s="33">
        <f>IFERROR(VLOOKUP($A95,LG!$A:$AB,26,0),0)</f>
        <v>0</v>
      </c>
      <c r="Q95" s="33">
        <f>IFERROR(VLOOKUP($A95,LG!$A:$AB,27,0),0)</f>
        <v>0</v>
      </c>
      <c r="R95" s="33">
        <f t="shared" si="7"/>
        <v>0</v>
      </c>
      <c r="S95" s="33">
        <f t="shared" si="8"/>
        <v>0</v>
      </c>
      <c r="T95" s="27">
        <f t="shared" si="9"/>
        <v>0</v>
      </c>
      <c r="U95" s="28"/>
      <c r="V95" s="34">
        <f t="shared" si="10"/>
        <v>0</v>
      </c>
      <c r="W95" s="9"/>
    </row>
    <row r="96" spans="1:23" s="30" customFormat="1" ht="21" customHeight="1" x14ac:dyDescent="0.2">
      <c r="A96" s="35"/>
      <c r="B96" s="24">
        <f>IFERROR(VLOOKUP(A96,[1]GENERAL!$A:$B,2,0),0)</f>
        <v>0</v>
      </c>
      <c r="C96" s="32">
        <f>IFERROR(VLOOKUP($A96,LG!$A:$AB,19,0),0)</f>
        <v>0</v>
      </c>
      <c r="D96" s="32">
        <f>IFERROR(VLOOKUP($A96,LG!$A:$AB,20,0),0)</f>
        <v>0</v>
      </c>
      <c r="E96" s="32">
        <f>IFERROR(VLOOKUP($A96,LG!$A:$AB,21,0),0)</f>
        <v>0</v>
      </c>
      <c r="F96" s="32">
        <f>IFERROR(VLOOKUP($A96,LG!$A:$AB,14,0),0)</f>
        <v>0</v>
      </c>
      <c r="G96" s="33">
        <f>IFERROR(VLOOKUP($A96,LG!$A:$AB,6,0),0)</f>
        <v>0</v>
      </c>
      <c r="H96" s="33">
        <f>IFERROR(VLOOKUP($A96,LG!$A:$AB,7,0),0)</f>
        <v>0</v>
      </c>
      <c r="I96" s="33">
        <f>IFERROR(VLOOKUP($A96,LG!$A:$AB,8,0),0)</f>
        <v>0</v>
      </c>
      <c r="J96" s="33">
        <f>IFERROR(VLOOKUP($A96,LG!$A:$AB,9,0),0)</f>
        <v>0</v>
      </c>
      <c r="K96" s="33">
        <f>IFERROR(VLOOKUP($A96,LG!$A:$AB,10,0),0)</f>
        <v>0</v>
      </c>
      <c r="L96" s="33">
        <f>IFERROR(VLOOKUP($A96,LG!$A:$AB,11,0),0)</f>
        <v>0</v>
      </c>
      <c r="M96" s="33">
        <f>IFERROR(VLOOKUP($A96,LG!$A:$AB,12,0),0)</f>
        <v>0</v>
      </c>
      <c r="N96" s="33">
        <f>IFERROR(VLOOKUP($A96,LG!$A:$AB,13,0),0)</f>
        <v>0</v>
      </c>
      <c r="O96" s="33">
        <f>IFERROR(VLOOKUP($A96,LG!$A:$AB,25,0),0)</f>
        <v>0</v>
      </c>
      <c r="P96" s="33">
        <f>IFERROR(VLOOKUP($A96,LG!$A:$AB,26,0),0)</f>
        <v>0</v>
      </c>
      <c r="Q96" s="33">
        <f>IFERROR(VLOOKUP($A96,LG!$A:$AB,27,0),0)</f>
        <v>0</v>
      </c>
      <c r="R96" s="33">
        <f t="shared" si="7"/>
        <v>0</v>
      </c>
      <c r="S96" s="33">
        <f t="shared" si="8"/>
        <v>0</v>
      </c>
      <c r="T96" s="27">
        <f t="shared" si="9"/>
        <v>0</v>
      </c>
      <c r="U96" s="28"/>
      <c r="V96" s="34">
        <f t="shared" si="10"/>
        <v>0</v>
      </c>
      <c r="W96" s="9"/>
    </row>
    <row r="97" spans="1:23" s="30" customFormat="1" ht="21" customHeight="1" x14ac:dyDescent="0.2">
      <c r="A97" s="35"/>
      <c r="B97" s="24">
        <f>IFERROR(VLOOKUP(A97,[1]GENERAL!$A:$B,2,0),0)</f>
        <v>0</v>
      </c>
      <c r="C97" s="32">
        <f>IFERROR(VLOOKUP($A97,LG!$A:$AB,19,0),0)</f>
        <v>0</v>
      </c>
      <c r="D97" s="32">
        <f>IFERROR(VLOOKUP($A97,LG!$A:$AB,20,0),0)</f>
        <v>0</v>
      </c>
      <c r="E97" s="32">
        <f>IFERROR(VLOOKUP($A97,LG!$A:$AB,21,0),0)</f>
        <v>0</v>
      </c>
      <c r="F97" s="32">
        <f>IFERROR(VLOOKUP($A97,LG!$A:$AB,14,0),0)</f>
        <v>0</v>
      </c>
      <c r="G97" s="33">
        <f>IFERROR(VLOOKUP($A97,LG!$A:$AB,6,0),0)</f>
        <v>0</v>
      </c>
      <c r="H97" s="33">
        <f>IFERROR(VLOOKUP($A97,LG!$A:$AB,7,0),0)</f>
        <v>0</v>
      </c>
      <c r="I97" s="33">
        <f>IFERROR(VLOOKUP($A97,LG!$A:$AB,8,0),0)</f>
        <v>0</v>
      </c>
      <c r="J97" s="33">
        <f>IFERROR(VLOOKUP($A97,LG!$A:$AB,9,0),0)</f>
        <v>0</v>
      </c>
      <c r="K97" s="33">
        <f>IFERROR(VLOOKUP($A97,LG!$A:$AB,10,0),0)</f>
        <v>0</v>
      </c>
      <c r="L97" s="33">
        <f>IFERROR(VLOOKUP($A97,LG!$A:$AB,11,0),0)</f>
        <v>0</v>
      </c>
      <c r="M97" s="33">
        <f>IFERROR(VLOOKUP($A97,LG!$A:$AB,12,0),0)</f>
        <v>0</v>
      </c>
      <c r="N97" s="33">
        <f>IFERROR(VLOOKUP($A97,LG!$A:$AB,13,0),0)</f>
        <v>0</v>
      </c>
      <c r="O97" s="33">
        <f>IFERROR(VLOOKUP($A97,LG!$A:$AB,25,0),0)</f>
        <v>0</v>
      </c>
      <c r="P97" s="33">
        <f>IFERROR(VLOOKUP($A97,LG!$A:$AB,26,0),0)</f>
        <v>0</v>
      </c>
      <c r="Q97" s="33">
        <f>IFERROR(VLOOKUP($A97,LG!$A:$AB,27,0),0)</f>
        <v>0</v>
      </c>
      <c r="R97" s="33">
        <f t="shared" si="7"/>
        <v>0</v>
      </c>
      <c r="S97" s="33">
        <f t="shared" si="8"/>
        <v>0</v>
      </c>
      <c r="T97" s="27">
        <f t="shared" si="9"/>
        <v>0</v>
      </c>
      <c r="U97" s="28"/>
      <c r="V97" s="34">
        <f t="shared" si="10"/>
        <v>0</v>
      </c>
      <c r="W97" s="9"/>
    </row>
    <row r="98" spans="1:23" s="30" customFormat="1" ht="21" customHeight="1" x14ac:dyDescent="0.2">
      <c r="A98" s="35"/>
      <c r="B98" s="24">
        <f>IFERROR(VLOOKUP(A98,[1]GENERAL!$A:$B,2,0),0)</f>
        <v>0</v>
      </c>
      <c r="C98" s="32">
        <f>IFERROR(VLOOKUP($A98,LG!$A:$AB,19,0),0)</f>
        <v>0</v>
      </c>
      <c r="D98" s="32">
        <f>IFERROR(VLOOKUP($A98,LG!$A:$AB,20,0),0)</f>
        <v>0</v>
      </c>
      <c r="E98" s="32">
        <f>IFERROR(VLOOKUP($A98,LG!$A:$AB,21,0),0)</f>
        <v>0</v>
      </c>
      <c r="F98" s="32">
        <f>IFERROR(VLOOKUP($A98,LG!$A:$AB,14,0),0)</f>
        <v>0</v>
      </c>
      <c r="G98" s="33">
        <f>IFERROR(VLOOKUP($A98,LG!$A:$AB,6,0),0)</f>
        <v>0</v>
      </c>
      <c r="H98" s="33">
        <f>IFERROR(VLOOKUP($A98,LG!$A:$AB,7,0),0)</f>
        <v>0</v>
      </c>
      <c r="I98" s="33">
        <f>IFERROR(VLOOKUP($A98,LG!$A:$AB,8,0),0)</f>
        <v>0</v>
      </c>
      <c r="J98" s="33">
        <f>IFERROR(VLOOKUP($A98,LG!$A:$AB,9,0),0)</f>
        <v>0</v>
      </c>
      <c r="K98" s="33">
        <f>IFERROR(VLOOKUP($A98,LG!$A:$AB,10,0),0)</f>
        <v>0</v>
      </c>
      <c r="L98" s="33">
        <f>IFERROR(VLOOKUP($A98,LG!$A:$AB,11,0),0)</f>
        <v>0</v>
      </c>
      <c r="M98" s="33">
        <f>IFERROR(VLOOKUP($A98,LG!$A:$AB,12,0),0)</f>
        <v>0</v>
      </c>
      <c r="N98" s="33">
        <f>IFERROR(VLOOKUP($A98,LG!$A:$AB,13,0),0)</f>
        <v>0</v>
      </c>
      <c r="O98" s="33">
        <f>IFERROR(VLOOKUP($A98,LG!$A:$AB,25,0),0)</f>
        <v>0</v>
      </c>
      <c r="P98" s="33">
        <f>IFERROR(VLOOKUP($A98,LG!$A:$AB,26,0),0)</f>
        <v>0</v>
      </c>
      <c r="Q98" s="33">
        <f>IFERROR(VLOOKUP($A98,LG!$A:$AB,27,0),0)</f>
        <v>0</v>
      </c>
      <c r="R98" s="33">
        <f t="shared" si="7"/>
        <v>0</v>
      </c>
      <c r="S98" s="33">
        <f t="shared" si="8"/>
        <v>0</v>
      </c>
      <c r="T98" s="27">
        <f t="shared" si="9"/>
        <v>0</v>
      </c>
      <c r="U98" s="28"/>
      <c r="V98" s="34">
        <f t="shared" si="10"/>
        <v>0</v>
      </c>
      <c r="W98" s="9"/>
    </row>
    <row r="99" spans="1:23" s="30" customFormat="1" ht="21" customHeight="1" x14ac:dyDescent="0.2">
      <c r="A99" s="35"/>
      <c r="B99" s="24">
        <f>IFERROR(VLOOKUP(A99,[1]GENERAL!$A:$B,2,0),0)</f>
        <v>0</v>
      </c>
      <c r="C99" s="32">
        <f>IFERROR(VLOOKUP($A99,LG!$A:$AB,19,0),0)</f>
        <v>0</v>
      </c>
      <c r="D99" s="32">
        <f>IFERROR(VLOOKUP($A99,LG!$A:$AB,20,0),0)</f>
        <v>0</v>
      </c>
      <c r="E99" s="32">
        <f>IFERROR(VLOOKUP($A99,LG!$A:$AB,21,0),0)</f>
        <v>0</v>
      </c>
      <c r="F99" s="32">
        <f>IFERROR(VLOOKUP($A99,LG!$A:$AB,14,0),0)</f>
        <v>0</v>
      </c>
      <c r="G99" s="33">
        <f>IFERROR(VLOOKUP($A99,LG!$A:$AB,6,0),0)</f>
        <v>0</v>
      </c>
      <c r="H99" s="33">
        <f>IFERROR(VLOOKUP($A99,LG!$A:$AB,7,0),0)</f>
        <v>0</v>
      </c>
      <c r="I99" s="33">
        <f>IFERROR(VLOOKUP($A99,LG!$A:$AB,8,0),0)</f>
        <v>0</v>
      </c>
      <c r="J99" s="33">
        <f>IFERROR(VLOOKUP($A99,LG!$A:$AB,9,0),0)</f>
        <v>0</v>
      </c>
      <c r="K99" s="33">
        <f>IFERROR(VLOOKUP($A99,LG!$A:$AB,10,0),0)</f>
        <v>0</v>
      </c>
      <c r="L99" s="33">
        <f>IFERROR(VLOOKUP($A99,LG!$A:$AB,11,0),0)</f>
        <v>0</v>
      </c>
      <c r="M99" s="33">
        <f>IFERROR(VLOOKUP($A99,LG!$A:$AB,12,0),0)</f>
        <v>0</v>
      </c>
      <c r="N99" s="33">
        <f>IFERROR(VLOOKUP($A99,LG!$A:$AB,13,0),0)</f>
        <v>0</v>
      </c>
      <c r="O99" s="33">
        <f>IFERROR(VLOOKUP($A99,LG!$A:$AB,25,0),0)</f>
        <v>0</v>
      </c>
      <c r="P99" s="33">
        <f>IFERROR(VLOOKUP($A99,LG!$A:$AB,26,0),0)</f>
        <v>0</v>
      </c>
      <c r="Q99" s="33">
        <f>IFERROR(VLOOKUP($A99,LG!$A:$AB,27,0),0)</f>
        <v>0</v>
      </c>
      <c r="R99" s="33">
        <f t="shared" si="7"/>
        <v>0</v>
      </c>
      <c r="S99" s="33">
        <f t="shared" si="8"/>
        <v>0</v>
      </c>
      <c r="T99" s="27">
        <f t="shared" si="9"/>
        <v>0</v>
      </c>
      <c r="U99" s="28"/>
      <c r="V99" s="34">
        <f t="shared" si="10"/>
        <v>0</v>
      </c>
      <c r="W99" s="9"/>
    </row>
    <row r="100" spans="1:23" s="30" customFormat="1" ht="21" customHeight="1" x14ac:dyDescent="0.2">
      <c r="A100" s="35"/>
      <c r="B100" s="24">
        <f>IFERROR(VLOOKUP(A100,[1]GENERAL!$A:$B,2,0),0)</f>
        <v>0</v>
      </c>
      <c r="C100" s="32">
        <f>IFERROR(VLOOKUP($A100,LG!$A:$AB,19,0),0)</f>
        <v>0</v>
      </c>
      <c r="D100" s="32">
        <f>IFERROR(VLOOKUP($A100,LG!$A:$AB,20,0),0)</f>
        <v>0</v>
      </c>
      <c r="E100" s="32">
        <f>IFERROR(VLOOKUP($A100,LG!$A:$AB,21,0),0)</f>
        <v>0</v>
      </c>
      <c r="F100" s="32">
        <f>IFERROR(VLOOKUP($A100,LG!$A:$AB,14,0),0)</f>
        <v>0</v>
      </c>
      <c r="G100" s="33">
        <f>IFERROR(VLOOKUP($A100,LG!$A:$AB,6,0),0)</f>
        <v>0</v>
      </c>
      <c r="H100" s="33">
        <f>IFERROR(VLOOKUP($A100,LG!$A:$AB,7,0),0)</f>
        <v>0</v>
      </c>
      <c r="I100" s="33">
        <f>IFERROR(VLOOKUP($A100,LG!$A:$AB,8,0),0)</f>
        <v>0</v>
      </c>
      <c r="J100" s="33">
        <f>IFERROR(VLOOKUP($A100,LG!$A:$AB,9,0),0)</f>
        <v>0</v>
      </c>
      <c r="K100" s="33">
        <f>IFERROR(VLOOKUP($A100,LG!$A:$AB,10,0),0)</f>
        <v>0</v>
      </c>
      <c r="L100" s="33">
        <f>IFERROR(VLOOKUP($A100,LG!$A:$AB,11,0),0)</f>
        <v>0</v>
      </c>
      <c r="M100" s="33">
        <f>IFERROR(VLOOKUP($A100,LG!$A:$AB,12,0),0)</f>
        <v>0</v>
      </c>
      <c r="N100" s="33">
        <f>IFERROR(VLOOKUP($A100,LG!$A:$AB,13,0),0)</f>
        <v>0</v>
      </c>
      <c r="O100" s="33">
        <f>IFERROR(VLOOKUP($A100,LG!$A:$AB,25,0),0)</f>
        <v>0</v>
      </c>
      <c r="P100" s="33">
        <f>IFERROR(VLOOKUP($A100,LG!$A:$AB,26,0),0)</f>
        <v>0</v>
      </c>
      <c r="Q100" s="33">
        <f>IFERROR(VLOOKUP($A100,LG!$A:$AB,27,0),0)</f>
        <v>0</v>
      </c>
      <c r="R100" s="33">
        <f t="shared" si="7"/>
        <v>0</v>
      </c>
      <c r="S100" s="33">
        <f t="shared" si="8"/>
        <v>0</v>
      </c>
      <c r="T100" s="27">
        <f t="shared" si="9"/>
        <v>0</v>
      </c>
      <c r="U100" s="28"/>
      <c r="V100" s="34">
        <f t="shared" si="10"/>
        <v>0</v>
      </c>
      <c r="W100" s="9"/>
    </row>
    <row r="101" spans="1:23" s="30" customFormat="1" ht="21" customHeight="1" x14ac:dyDescent="0.2">
      <c r="A101" s="35"/>
      <c r="B101" s="24">
        <f>IFERROR(VLOOKUP(A101,[1]GENERAL!$A:$B,2,0),0)</f>
        <v>0</v>
      </c>
      <c r="C101" s="32">
        <f>IFERROR(VLOOKUP($A101,LG!$A:$AB,19,0),0)</f>
        <v>0</v>
      </c>
      <c r="D101" s="32">
        <f>IFERROR(VLOOKUP($A101,LG!$A:$AB,20,0),0)</f>
        <v>0</v>
      </c>
      <c r="E101" s="32">
        <f>IFERROR(VLOOKUP($A101,LG!$A:$AB,21,0),0)</f>
        <v>0</v>
      </c>
      <c r="F101" s="32">
        <f>IFERROR(VLOOKUP($A101,LG!$A:$AB,14,0),0)</f>
        <v>0</v>
      </c>
      <c r="G101" s="33">
        <f>IFERROR(VLOOKUP($A101,LG!$A:$AB,6,0),0)</f>
        <v>0</v>
      </c>
      <c r="H101" s="33">
        <f>IFERROR(VLOOKUP($A101,LG!$A:$AB,7,0),0)</f>
        <v>0</v>
      </c>
      <c r="I101" s="33">
        <f>IFERROR(VLOOKUP($A101,LG!$A:$AB,8,0),0)</f>
        <v>0</v>
      </c>
      <c r="J101" s="33">
        <f>IFERROR(VLOOKUP($A101,LG!$A:$AB,9,0),0)</f>
        <v>0</v>
      </c>
      <c r="K101" s="33">
        <f>IFERROR(VLOOKUP($A101,LG!$A:$AB,10,0),0)</f>
        <v>0</v>
      </c>
      <c r="L101" s="33">
        <f>IFERROR(VLOOKUP($A101,LG!$A:$AB,11,0),0)</f>
        <v>0</v>
      </c>
      <c r="M101" s="33">
        <f>IFERROR(VLOOKUP($A101,LG!$A:$AB,12,0),0)</f>
        <v>0</v>
      </c>
      <c r="N101" s="33">
        <f>IFERROR(VLOOKUP($A101,LG!$A:$AB,13,0),0)</f>
        <v>0</v>
      </c>
      <c r="O101" s="33">
        <f>IFERROR(VLOOKUP($A101,LG!$A:$AB,25,0),0)</f>
        <v>0</v>
      </c>
      <c r="P101" s="33">
        <f>IFERROR(VLOOKUP($A101,LG!$A:$AB,26,0),0)</f>
        <v>0</v>
      </c>
      <c r="Q101" s="33">
        <f>IFERROR(VLOOKUP($A101,LG!$A:$AB,27,0),0)</f>
        <v>0</v>
      </c>
      <c r="R101" s="33">
        <f t="shared" si="7"/>
        <v>0</v>
      </c>
      <c r="S101" s="33">
        <f t="shared" si="8"/>
        <v>0</v>
      </c>
      <c r="T101" s="27">
        <f t="shared" si="9"/>
        <v>0</v>
      </c>
      <c r="U101" s="28"/>
      <c r="V101" s="34">
        <f t="shared" si="10"/>
        <v>0</v>
      </c>
      <c r="W101" s="9"/>
    </row>
    <row r="102" spans="1:23" s="30" customFormat="1" ht="21" customHeight="1" x14ac:dyDescent="0.2">
      <c r="A102" s="35"/>
      <c r="B102" s="24">
        <f>IFERROR(VLOOKUP(A102,[1]GENERAL!$A:$B,2,0),0)</f>
        <v>0</v>
      </c>
      <c r="C102" s="32">
        <f>IFERROR(VLOOKUP($A102,LG!$A:$AB,19,0),0)</f>
        <v>0</v>
      </c>
      <c r="D102" s="32">
        <f>IFERROR(VLOOKUP($A102,LG!$A:$AB,20,0),0)</f>
        <v>0</v>
      </c>
      <c r="E102" s="32">
        <f>IFERROR(VLOOKUP($A102,LG!$A:$AB,21,0),0)</f>
        <v>0</v>
      </c>
      <c r="F102" s="32">
        <f>IFERROR(VLOOKUP($A102,LG!$A:$AB,14,0),0)</f>
        <v>0</v>
      </c>
      <c r="G102" s="33">
        <f>IFERROR(VLOOKUP($A102,LG!$A:$AB,6,0),0)</f>
        <v>0</v>
      </c>
      <c r="H102" s="33">
        <f>IFERROR(VLOOKUP($A102,LG!$A:$AB,7,0),0)</f>
        <v>0</v>
      </c>
      <c r="I102" s="33">
        <f>IFERROR(VLOOKUP($A102,LG!$A:$AB,8,0),0)</f>
        <v>0</v>
      </c>
      <c r="J102" s="33">
        <f>IFERROR(VLOOKUP($A102,LG!$A:$AB,9,0),0)</f>
        <v>0</v>
      </c>
      <c r="K102" s="33">
        <f>IFERROR(VLOOKUP($A102,LG!$A:$AB,10,0),0)</f>
        <v>0</v>
      </c>
      <c r="L102" s="33">
        <f>IFERROR(VLOOKUP($A102,LG!$A:$AB,11,0),0)</f>
        <v>0</v>
      </c>
      <c r="M102" s="33">
        <f>IFERROR(VLOOKUP($A102,LG!$A:$AB,12,0),0)</f>
        <v>0</v>
      </c>
      <c r="N102" s="33">
        <f>IFERROR(VLOOKUP($A102,LG!$A:$AB,13,0),0)</f>
        <v>0</v>
      </c>
      <c r="O102" s="33">
        <f>IFERROR(VLOOKUP($A102,LG!$A:$AB,25,0),0)</f>
        <v>0</v>
      </c>
      <c r="P102" s="33">
        <f>IFERROR(VLOOKUP($A102,LG!$A:$AB,26,0),0)</f>
        <v>0</v>
      </c>
      <c r="Q102" s="33">
        <f>IFERROR(VLOOKUP($A102,LG!$A:$AB,27,0),0)</f>
        <v>0</v>
      </c>
      <c r="R102" s="33">
        <f t="shared" si="7"/>
        <v>0</v>
      </c>
      <c r="S102" s="33">
        <f t="shared" si="8"/>
        <v>0</v>
      </c>
      <c r="T102" s="27">
        <f t="shared" si="9"/>
        <v>0</v>
      </c>
      <c r="U102" s="28"/>
      <c r="V102" s="34">
        <f t="shared" si="10"/>
        <v>0</v>
      </c>
      <c r="W102" s="9"/>
    </row>
    <row r="103" spans="1:23" s="30" customFormat="1" ht="21" customHeight="1" x14ac:dyDescent="0.2">
      <c r="A103" s="35"/>
      <c r="B103" s="24">
        <f>IFERROR(VLOOKUP(A103,[1]GENERAL!$A:$B,2,0),0)</f>
        <v>0</v>
      </c>
      <c r="C103" s="32">
        <f>IFERROR(VLOOKUP($A103,LG!$A:$AB,19,0),0)</f>
        <v>0</v>
      </c>
      <c r="D103" s="32">
        <f>IFERROR(VLOOKUP($A103,LG!$A:$AB,20,0),0)</f>
        <v>0</v>
      </c>
      <c r="E103" s="32">
        <f>IFERROR(VLOOKUP($A103,LG!$A:$AB,21,0),0)</f>
        <v>0</v>
      </c>
      <c r="F103" s="32">
        <f>IFERROR(VLOOKUP($A103,LG!$A:$AB,14,0),0)</f>
        <v>0</v>
      </c>
      <c r="G103" s="33">
        <f>IFERROR(VLOOKUP($A103,LG!$A:$AB,6,0),0)</f>
        <v>0</v>
      </c>
      <c r="H103" s="33">
        <f>IFERROR(VLOOKUP($A103,LG!$A:$AB,7,0),0)</f>
        <v>0</v>
      </c>
      <c r="I103" s="33">
        <f>IFERROR(VLOOKUP($A103,LG!$A:$AB,8,0),0)</f>
        <v>0</v>
      </c>
      <c r="J103" s="33">
        <f>IFERROR(VLOOKUP($A103,LG!$A:$AB,9,0),0)</f>
        <v>0</v>
      </c>
      <c r="K103" s="33">
        <f>IFERROR(VLOOKUP($A103,LG!$A:$AB,10,0),0)</f>
        <v>0</v>
      </c>
      <c r="L103" s="33">
        <f>IFERROR(VLOOKUP($A103,LG!$A:$AB,11,0),0)</f>
        <v>0</v>
      </c>
      <c r="M103" s="33">
        <f>IFERROR(VLOOKUP($A103,LG!$A:$AB,12,0),0)</f>
        <v>0</v>
      </c>
      <c r="N103" s="33">
        <f>IFERROR(VLOOKUP($A103,LG!$A:$AB,13,0),0)</f>
        <v>0</v>
      </c>
      <c r="O103" s="33">
        <f>IFERROR(VLOOKUP($A103,LG!$A:$AB,25,0),0)</f>
        <v>0</v>
      </c>
      <c r="P103" s="33">
        <f>IFERROR(VLOOKUP($A103,LG!$A:$AB,26,0),0)</f>
        <v>0</v>
      </c>
      <c r="Q103" s="33">
        <f>IFERROR(VLOOKUP($A103,LG!$A:$AB,27,0),0)</f>
        <v>0</v>
      </c>
      <c r="R103" s="33">
        <f t="shared" si="7"/>
        <v>0</v>
      </c>
      <c r="S103" s="33">
        <f t="shared" si="8"/>
        <v>0</v>
      </c>
      <c r="T103" s="27">
        <f t="shared" si="9"/>
        <v>0</v>
      </c>
      <c r="U103" s="28"/>
      <c r="V103" s="34">
        <f t="shared" si="10"/>
        <v>0</v>
      </c>
      <c r="W103" s="9"/>
    </row>
    <row r="104" spans="1:23" s="30" customFormat="1" ht="21" customHeight="1" x14ac:dyDescent="0.2">
      <c r="A104" s="35"/>
      <c r="B104" s="24">
        <f>IFERROR(VLOOKUP(A104,[1]GENERAL!$A:$B,2,0),0)</f>
        <v>0</v>
      </c>
      <c r="C104" s="32">
        <f>IFERROR(VLOOKUP($A104,LG!$A:$AB,19,0),0)</f>
        <v>0</v>
      </c>
      <c r="D104" s="32">
        <f>IFERROR(VLOOKUP($A104,LG!$A:$AB,20,0),0)</f>
        <v>0</v>
      </c>
      <c r="E104" s="32">
        <f>IFERROR(VLOOKUP($A104,LG!$A:$AB,21,0),0)</f>
        <v>0</v>
      </c>
      <c r="F104" s="32">
        <f>IFERROR(VLOOKUP($A104,LG!$A:$AB,14,0),0)</f>
        <v>0</v>
      </c>
      <c r="G104" s="33">
        <f>IFERROR(VLOOKUP($A104,LG!$A:$AB,6,0),0)</f>
        <v>0</v>
      </c>
      <c r="H104" s="33">
        <f>IFERROR(VLOOKUP($A104,LG!$A:$AB,7,0),0)</f>
        <v>0</v>
      </c>
      <c r="I104" s="33">
        <f>IFERROR(VLOOKUP($A104,LG!$A:$AB,8,0),0)</f>
        <v>0</v>
      </c>
      <c r="J104" s="33">
        <f>IFERROR(VLOOKUP($A104,LG!$A:$AB,9,0),0)</f>
        <v>0</v>
      </c>
      <c r="K104" s="33">
        <f>IFERROR(VLOOKUP($A104,LG!$A:$AB,10,0),0)</f>
        <v>0</v>
      </c>
      <c r="L104" s="33">
        <f>IFERROR(VLOOKUP($A104,LG!$A:$AB,11,0),0)</f>
        <v>0</v>
      </c>
      <c r="M104" s="33">
        <f>IFERROR(VLOOKUP($A104,LG!$A:$AB,12,0),0)</f>
        <v>0</v>
      </c>
      <c r="N104" s="33">
        <f>IFERROR(VLOOKUP($A104,LG!$A:$AB,13,0),0)</f>
        <v>0</v>
      </c>
      <c r="O104" s="33">
        <f>IFERROR(VLOOKUP($A104,LG!$A:$AB,25,0),0)</f>
        <v>0</v>
      </c>
      <c r="P104" s="33">
        <f>IFERROR(VLOOKUP($A104,LG!$A:$AB,26,0),0)</f>
        <v>0</v>
      </c>
      <c r="Q104" s="33">
        <f>IFERROR(VLOOKUP($A104,LG!$A:$AB,27,0),0)</f>
        <v>0</v>
      </c>
      <c r="R104" s="33">
        <f t="shared" si="7"/>
        <v>0</v>
      </c>
      <c r="S104" s="33">
        <f t="shared" si="8"/>
        <v>0</v>
      </c>
      <c r="T104" s="27">
        <f t="shared" si="9"/>
        <v>0</v>
      </c>
      <c r="U104" s="28"/>
      <c r="V104" s="34">
        <f t="shared" si="10"/>
        <v>0</v>
      </c>
      <c r="W104" s="9"/>
    </row>
    <row r="105" spans="1:23" s="30" customFormat="1" ht="21" customHeight="1" x14ac:dyDescent="0.2">
      <c r="A105" s="35"/>
      <c r="B105" s="24">
        <f>IFERROR(VLOOKUP(A105,[1]GENERAL!$A:$B,2,0),0)</f>
        <v>0</v>
      </c>
      <c r="C105" s="32">
        <f>IFERROR(VLOOKUP($A105,LG!$A:$AB,19,0),0)</f>
        <v>0</v>
      </c>
      <c r="D105" s="32">
        <f>IFERROR(VLOOKUP($A105,LG!$A:$AB,20,0),0)</f>
        <v>0</v>
      </c>
      <c r="E105" s="32">
        <f>IFERROR(VLOOKUP($A105,LG!$A:$AB,21,0),0)</f>
        <v>0</v>
      </c>
      <c r="F105" s="32">
        <f>IFERROR(VLOOKUP($A105,LG!$A:$AB,14,0),0)</f>
        <v>0</v>
      </c>
      <c r="G105" s="33">
        <f>IFERROR(VLOOKUP($A105,LG!$A:$AB,6,0),0)</f>
        <v>0</v>
      </c>
      <c r="H105" s="33">
        <f>IFERROR(VLOOKUP($A105,LG!$A:$AB,7,0),0)</f>
        <v>0</v>
      </c>
      <c r="I105" s="33">
        <f>IFERROR(VLOOKUP($A105,LG!$A:$AB,8,0),0)</f>
        <v>0</v>
      </c>
      <c r="J105" s="33">
        <f>IFERROR(VLOOKUP($A105,LG!$A:$AB,9,0),0)</f>
        <v>0</v>
      </c>
      <c r="K105" s="33">
        <f>IFERROR(VLOOKUP($A105,LG!$A:$AB,10,0),0)</f>
        <v>0</v>
      </c>
      <c r="L105" s="33">
        <f>IFERROR(VLOOKUP($A105,LG!$A:$AB,11,0),0)</f>
        <v>0</v>
      </c>
      <c r="M105" s="33">
        <f>IFERROR(VLOOKUP($A105,LG!$A:$AB,12,0),0)</f>
        <v>0</v>
      </c>
      <c r="N105" s="33">
        <f>IFERROR(VLOOKUP($A105,LG!$A:$AB,13,0),0)</f>
        <v>0</v>
      </c>
      <c r="O105" s="33">
        <f>IFERROR(VLOOKUP($A105,LG!$A:$AB,25,0),0)</f>
        <v>0</v>
      </c>
      <c r="P105" s="33">
        <f>IFERROR(VLOOKUP($A105,LG!$A:$AB,26,0),0)</f>
        <v>0</v>
      </c>
      <c r="Q105" s="33">
        <f>IFERROR(VLOOKUP($A105,LG!$A:$AB,27,0),0)</f>
        <v>0</v>
      </c>
      <c r="R105" s="33">
        <f t="shared" si="7"/>
        <v>0</v>
      </c>
      <c r="S105" s="33">
        <f t="shared" si="8"/>
        <v>0</v>
      </c>
      <c r="T105" s="27">
        <f t="shared" si="9"/>
        <v>0</v>
      </c>
      <c r="U105" s="28"/>
      <c r="V105" s="34">
        <f t="shared" si="10"/>
        <v>0</v>
      </c>
      <c r="W105" s="9"/>
    </row>
    <row r="106" spans="1:23" s="30" customFormat="1" ht="21" customHeight="1" x14ac:dyDescent="0.2">
      <c r="A106" s="35"/>
      <c r="B106" s="24">
        <f>IFERROR(VLOOKUP(A106,[1]GENERAL!$A:$B,2,0),0)</f>
        <v>0</v>
      </c>
      <c r="C106" s="32">
        <f>IFERROR(VLOOKUP($A106,LG!$A:$AB,19,0),0)</f>
        <v>0</v>
      </c>
      <c r="D106" s="32">
        <f>IFERROR(VLOOKUP($A106,LG!$A:$AB,20,0),0)</f>
        <v>0</v>
      </c>
      <c r="E106" s="32">
        <f>IFERROR(VLOOKUP($A106,LG!$A:$AB,21,0),0)</f>
        <v>0</v>
      </c>
      <c r="F106" s="32">
        <f>IFERROR(VLOOKUP($A106,LG!$A:$AB,14,0),0)</f>
        <v>0</v>
      </c>
      <c r="G106" s="33">
        <f>IFERROR(VLOOKUP($A106,LG!$A:$AB,6,0),0)</f>
        <v>0</v>
      </c>
      <c r="H106" s="33">
        <f>IFERROR(VLOOKUP($A106,LG!$A:$AB,7,0),0)</f>
        <v>0</v>
      </c>
      <c r="I106" s="33">
        <f>IFERROR(VLOOKUP($A106,LG!$A:$AB,8,0),0)</f>
        <v>0</v>
      </c>
      <c r="J106" s="33">
        <f>IFERROR(VLOOKUP($A106,LG!$A:$AB,9,0),0)</f>
        <v>0</v>
      </c>
      <c r="K106" s="33">
        <f>IFERROR(VLOOKUP($A106,LG!$A:$AB,10,0),0)</f>
        <v>0</v>
      </c>
      <c r="L106" s="33">
        <f>IFERROR(VLOOKUP($A106,LG!$A:$AB,11,0),0)</f>
        <v>0</v>
      </c>
      <c r="M106" s="33">
        <f>IFERROR(VLOOKUP($A106,LG!$A:$AB,12,0),0)</f>
        <v>0</v>
      </c>
      <c r="N106" s="33">
        <f>IFERROR(VLOOKUP($A106,LG!$A:$AB,13,0),0)</f>
        <v>0</v>
      </c>
      <c r="O106" s="33">
        <f>IFERROR(VLOOKUP($A106,LG!$A:$AB,25,0),0)</f>
        <v>0</v>
      </c>
      <c r="P106" s="33">
        <f>IFERROR(VLOOKUP($A106,LG!$A:$AB,26,0),0)</f>
        <v>0</v>
      </c>
      <c r="Q106" s="33">
        <f>IFERROR(VLOOKUP($A106,LG!$A:$AB,27,0),0)</f>
        <v>0</v>
      </c>
      <c r="R106" s="33">
        <f t="shared" si="7"/>
        <v>0</v>
      </c>
      <c r="S106" s="33">
        <f t="shared" si="8"/>
        <v>0</v>
      </c>
      <c r="T106" s="27">
        <f t="shared" si="9"/>
        <v>0</v>
      </c>
      <c r="U106" s="28"/>
      <c r="V106" s="34">
        <f t="shared" si="10"/>
        <v>0</v>
      </c>
      <c r="W106" s="9"/>
    </row>
    <row r="107" spans="1:23" s="30" customFormat="1" ht="21" customHeight="1" x14ac:dyDescent="0.2">
      <c r="A107" s="35"/>
      <c r="B107" s="24">
        <f>IFERROR(VLOOKUP(A107,[1]GENERAL!$A:$B,2,0),0)</f>
        <v>0</v>
      </c>
      <c r="C107" s="32">
        <f>IFERROR(VLOOKUP($A107,LG!$A:$AB,19,0),0)</f>
        <v>0</v>
      </c>
      <c r="D107" s="32">
        <f>IFERROR(VLOOKUP($A107,LG!$A:$AB,20,0),0)</f>
        <v>0</v>
      </c>
      <c r="E107" s="32">
        <f>IFERROR(VLOOKUP($A107,LG!$A:$AB,21,0),0)</f>
        <v>0</v>
      </c>
      <c r="F107" s="32">
        <f>IFERROR(VLOOKUP($A107,LG!$A:$AB,14,0),0)</f>
        <v>0</v>
      </c>
      <c r="G107" s="33">
        <f>IFERROR(VLOOKUP($A107,LG!$A:$AB,6,0),0)</f>
        <v>0</v>
      </c>
      <c r="H107" s="33">
        <f>IFERROR(VLOOKUP($A107,LG!$A:$AB,7,0),0)</f>
        <v>0</v>
      </c>
      <c r="I107" s="33">
        <f>IFERROR(VLOOKUP($A107,LG!$A:$AB,8,0),0)</f>
        <v>0</v>
      </c>
      <c r="J107" s="33">
        <f>IFERROR(VLOOKUP($A107,LG!$A:$AB,9,0),0)</f>
        <v>0</v>
      </c>
      <c r="K107" s="33">
        <f>IFERROR(VLOOKUP($A107,LG!$A:$AB,10,0),0)</f>
        <v>0</v>
      </c>
      <c r="L107" s="33">
        <f>IFERROR(VLOOKUP($A107,LG!$A:$AB,11,0),0)</f>
        <v>0</v>
      </c>
      <c r="M107" s="33">
        <f>IFERROR(VLOOKUP($A107,LG!$A:$AB,12,0),0)</f>
        <v>0</v>
      </c>
      <c r="N107" s="33">
        <f>IFERROR(VLOOKUP($A107,LG!$A:$AB,13,0),0)</f>
        <v>0</v>
      </c>
      <c r="O107" s="33">
        <f>IFERROR(VLOOKUP($A107,LG!$A:$AB,25,0),0)</f>
        <v>0</v>
      </c>
      <c r="P107" s="33">
        <f>IFERROR(VLOOKUP($A107,LG!$A:$AB,26,0),0)</f>
        <v>0</v>
      </c>
      <c r="Q107" s="33">
        <f>IFERROR(VLOOKUP($A107,LG!$A:$AB,27,0),0)</f>
        <v>0</v>
      </c>
      <c r="R107" s="33">
        <f t="shared" si="7"/>
        <v>0</v>
      </c>
      <c r="S107" s="33">
        <f t="shared" si="8"/>
        <v>0</v>
      </c>
      <c r="T107" s="27">
        <f t="shared" si="9"/>
        <v>0</v>
      </c>
      <c r="U107" s="28"/>
      <c r="V107" s="34">
        <f t="shared" si="10"/>
        <v>0</v>
      </c>
      <c r="W107" s="9"/>
    </row>
    <row r="108" spans="1:23" s="30" customFormat="1" ht="21" customHeight="1" x14ac:dyDescent="0.2">
      <c r="A108" s="35"/>
      <c r="B108" s="24">
        <f>IFERROR(VLOOKUP(A108,[1]GENERAL!$A:$B,2,0),0)</f>
        <v>0</v>
      </c>
      <c r="C108" s="32">
        <f>IFERROR(VLOOKUP($A108,LG!$A:$AB,19,0),0)</f>
        <v>0</v>
      </c>
      <c r="D108" s="32">
        <f>IFERROR(VLOOKUP($A108,LG!$A:$AB,20,0),0)</f>
        <v>0</v>
      </c>
      <c r="E108" s="32">
        <f>IFERROR(VLOOKUP($A108,LG!$A:$AB,21,0),0)</f>
        <v>0</v>
      </c>
      <c r="F108" s="32">
        <f>IFERROR(VLOOKUP($A108,LG!$A:$AB,14,0),0)</f>
        <v>0</v>
      </c>
      <c r="G108" s="33">
        <f>IFERROR(VLOOKUP($A108,LG!$A:$AB,6,0),0)</f>
        <v>0</v>
      </c>
      <c r="H108" s="33">
        <f>IFERROR(VLOOKUP($A108,LG!$A:$AB,7,0),0)</f>
        <v>0</v>
      </c>
      <c r="I108" s="33">
        <f>IFERROR(VLOOKUP($A108,LG!$A:$AB,8,0),0)</f>
        <v>0</v>
      </c>
      <c r="J108" s="33">
        <f>IFERROR(VLOOKUP($A108,LG!$A:$AB,9,0),0)</f>
        <v>0</v>
      </c>
      <c r="K108" s="33">
        <f>IFERROR(VLOOKUP($A108,LG!$A:$AB,10,0),0)</f>
        <v>0</v>
      </c>
      <c r="L108" s="33">
        <f>IFERROR(VLOOKUP($A108,LG!$A:$AB,11,0),0)</f>
        <v>0</v>
      </c>
      <c r="M108" s="33">
        <f>IFERROR(VLOOKUP($A108,LG!$A:$AB,12,0),0)</f>
        <v>0</v>
      </c>
      <c r="N108" s="33">
        <f>IFERROR(VLOOKUP($A108,LG!$A:$AB,13,0),0)</f>
        <v>0</v>
      </c>
      <c r="O108" s="33">
        <f>IFERROR(VLOOKUP($A108,LG!$A:$AB,25,0),0)</f>
        <v>0</v>
      </c>
      <c r="P108" s="33">
        <f>IFERROR(VLOOKUP($A108,LG!$A:$AB,26,0),0)</f>
        <v>0</v>
      </c>
      <c r="Q108" s="33">
        <f>IFERROR(VLOOKUP($A108,LG!$A:$AB,27,0),0)</f>
        <v>0</v>
      </c>
      <c r="R108" s="33">
        <f t="shared" si="7"/>
        <v>0</v>
      </c>
      <c r="S108" s="33">
        <f t="shared" si="8"/>
        <v>0</v>
      </c>
      <c r="T108" s="27">
        <f t="shared" si="9"/>
        <v>0</v>
      </c>
      <c r="U108" s="28"/>
      <c r="V108" s="34">
        <f t="shared" si="10"/>
        <v>0</v>
      </c>
      <c r="W108" s="9"/>
    </row>
    <row r="109" spans="1:23" s="30" customFormat="1" ht="21" customHeight="1" x14ac:dyDescent="0.2">
      <c r="A109" s="35"/>
      <c r="B109" s="24">
        <f>IFERROR(VLOOKUP(A109,[1]GENERAL!$A:$B,2,0),0)</f>
        <v>0</v>
      </c>
      <c r="C109" s="32">
        <f>IFERROR(VLOOKUP($A109,LG!$A:$AB,19,0),0)</f>
        <v>0</v>
      </c>
      <c r="D109" s="32">
        <f>IFERROR(VLOOKUP($A109,LG!$A:$AB,20,0),0)</f>
        <v>0</v>
      </c>
      <c r="E109" s="32">
        <f>IFERROR(VLOOKUP($A109,LG!$A:$AB,21,0),0)</f>
        <v>0</v>
      </c>
      <c r="F109" s="32">
        <f>IFERROR(VLOOKUP($A109,LG!$A:$AB,14,0),0)</f>
        <v>0</v>
      </c>
      <c r="G109" s="33">
        <f>IFERROR(VLOOKUP($A109,LG!$A:$AB,6,0),0)</f>
        <v>0</v>
      </c>
      <c r="H109" s="33">
        <f>IFERROR(VLOOKUP($A109,LG!$A:$AB,7,0),0)</f>
        <v>0</v>
      </c>
      <c r="I109" s="33">
        <f>IFERROR(VLOOKUP($A109,LG!$A:$AB,8,0),0)</f>
        <v>0</v>
      </c>
      <c r="J109" s="33">
        <f>IFERROR(VLOOKUP($A109,LG!$A:$AB,9,0),0)</f>
        <v>0</v>
      </c>
      <c r="K109" s="33">
        <f>IFERROR(VLOOKUP($A109,LG!$A:$AB,10,0),0)</f>
        <v>0</v>
      </c>
      <c r="L109" s="33">
        <f>IFERROR(VLOOKUP($A109,LG!$A:$AB,11,0),0)</f>
        <v>0</v>
      </c>
      <c r="M109" s="33">
        <f>IFERROR(VLOOKUP($A109,LG!$A:$AB,12,0),0)</f>
        <v>0</v>
      </c>
      <c r="N109" s="33">
        <f>IFERROR(VLOOKUP($A109,LG!$A:$AB,13,0),0)</f>
        <v>0</v>
      </c>
      <c r="O109" s="33">
        <f>IFERROR(VLOOKUP($A109,LG!$A:$AB,25,0),0)</f>
        <v>0</v>
      </c>
      <c r="P109" s="33">
        <f>IFERROR(VLOOKUP($A109,LG!$A:$AB,26,0),0)</f>
        <v>0</v>
      </c>
      <c r="Q109" s="33">
        <f>IFERROR(VLOOKUP($A109,LG!$A:$AB,27,0),0)</f>
        <v>0</v>
      </c>
      <c r="R109" s="33">
        <f t="shared" si="7"/>
        <v>0</v>
      </c>
      <c r="S109" s="33">
        <f t="shared" si="8"/>
        <v>0</v>
      </c>
      <c r="T109" s="27">
        <f t="shared" si="9"/>
        <v>0</v>
      </c>
      <c r="U109" s="28"/>
      <c r="V109" s="34">
        <f t="shared" si="10"/>
        <v>0</v>
      </c>
      <c r="W109" s="9"/>
    </row>
    <row r="110" spans="1:23" s="30" customFormat="1" ht="21" customHeight="1" x14ac:dyDescent="0.2">
      <c r="A110" s="35"/>
      <c r="B110" s="24">
        <f>IFERROR(VLOOKUP(A110,[1]GENERAL!$A:$B,2,0),0)</f>
        <v>0</v>
      </c>
      <c r="C110" s="32">
        <f>IFERROR(VLOOKUP($A110,LG!$A:$AB,19,0),0)</f>
        <v>0</v>
      </c>
      <c r="D110" s="32">
        <f>IFERROR(VLOOKUP($A110,LG!$A:$AB,20,0),0)</f>
        <v>0</v>
      </c>
      <c r="E110" s="32">
        <f>IFERROR(VLOOKUP($A110,LG!$A:$AB,21,0),0)</f>
        <v>0</v>
      </c>
      <c r="F110" s="32">
        <f>IFERROR(VLOOKUP($A110,LG!$A:$AB,14,0),0)</f>
        <v>0</v>
      </c>
      <c r="G110" s="33">
        <f>IFERROR(VLOOKUP($A110,LG!$A:$AB,6,0),0)</f>
        <v>0</v>
      </c>
      <c r="H110" s="33">
        <f>IFERROR(VLOOKUP($A110,LG!$A:$AB,7,0),0)</f>
        <v>0</v>
      </c>
      <c r="I110" s="33">
        <f>IFERROR(VLOOKUP($A110,LG!$A:$AB,8,0),0)</f>
        <v>0</v>
      </c>
      <c r="J110" s="33">
        <f>IFERROR(VLOOKUP($A110,LG!$A:$AB,9,0),0)</f>
        <v>0</v>
      </c>
      <c r="K110" s="33">
        <f>IFERROR(VLOOKUP($A110,LG!$A:$AB,10,0),0)</f>
        <v>0</v>
      </c>
      <c r="L110" s="33">
        <f>IFERROR(VLOOKUP($A110,LG!$A:$AB,11,0),0)</f>
        <v>0</v>
      </c>
      <c r="M110" s="33">
        <f>IFERROR(VLOOKUP($A110,LG!$A:$AB,12,0),0)</f>
        <v>0</v>
      </c>
      <c r="N110" s="33">
        <f>IFERROR(VLOOKUP($A110,LG!$A:$AB,13,0),0)</f>
        <v>0</v>
      </c>
      <c r="O110" s="33">
        <f>IFERROR(VLOOKUP($A110,LG!$A:$AB,25,0),0)</f>
        <v>0</v>
      </c>
      <c r="P110" s="33">
        <f>IFERROR(VLOOKUP($A110,LG!$A:$AB,26,0),0)</f>
        <v>0</v>
      </c>
      <c r="Q110" s="33">
        <f>IFERROR(VLOOKUP($A110,LG!$A:$AB,27,0),0)</f>
        <v>0</v>
      </c>
      <c r="R110" s="33">
        <f t="shared" si="7"/>
        <v>0</v>
      </c>
      <c r="S110" s="33">
        <f t="shared" si="8"/>
        <v>0</v>
      </c>
      <c r="T110" s="27">
        <f t="shared" si="9"/>
        <v>0</v>
      </c>
      <c r="U110" s="28"/>
      <c r="V110" s="34">
        <f t="shared" si="10"/>
        <v>0</v>
      </c>
      <c r="W110" s="9"/>
    </row>
    <row r="111" spans="1:23" s="30" customFormat="1" ht="21" customHeight="1" x14ac:dyDescent="0.2">
      <c r="A111" s="35"/>
      <c r="B111" s="24">
        <f>IFERROR(VLOOKUP(A111,[1]GENERAL!$A:$B,2,0),0)</f>
        <v>0</v>
      </c>
      <c r="C111" s="32">
        <f>IFERROR(VLOOKUP($A111,LG!$A:$AB,19,0),0)</f>
        <v>0</v>
      </c>
      <c r="D111" s="32">
        <f>IFERROR(VLOOKUP($A111,LG!$A:$AB,20,0),0)</f>
        <v>0</v>
      </c>
      <c r="E111" s="32">
        <f>IFERROR(VLOOKUP($A111,LG!$A:$AB,21,0),0)</f>
        <v>0</v>
      </c>
      <c r="F111" s="32">
        <f>IFERROR(VLOOKUP($A111,LG!$A:$AB,14,0),0)</f>
        <v>0</v>
      </c>
      <c r="G111" s="33">
        <f>IFERROR(VLOOKUP($A111,LG!$A:$AB,6,0),0)</f>
        <v>0</v>
      </c>
      <c r="H111" s="33">
        <f>IFERROR(VLOOKUP($A111,LG!$A:$AB,7,0),0)</f>
        <v>0</v>
      </c>
      <c r="I111" s="33">
        <f>IFERROR(VLOOKUP($A111,LG!$A:$AB,8,0),0)</f>
        <v>0</v>
      </c>
      <c r="J111" s="33">
        <f>IFERROR(VLOOKUP($A111,LG!$A:$AB,9,0),0)</f>
        <v>0</v>
      </c>
      <c r="K111" s="33">
        <f>IFERROR(VLOOKUP($A111,LG!$A:$AB,10,0),0)</f>
        <v>0</v>
      </c>
      <c r="L111" s="33">
        <f>IFERROR(VLOOKUP($A111,LG!$A:$AB,11,0),0)</f>
        <v>0</v>
      </c>
      <c r="M111" s="33">
        <f>IFERROR(VLOOKUP($A111,LG!$A:$AB,12,0),0)</f>
        <v>0</v>
      </c>
      <c r="N111" s="33">
        <f>IFERROR(VLOOKUP($A111,LG!$A:$AB,13,0),0)</f>
        <v>0</v>
      </c>
      <c r="O111" s="33">
        <f>IFERROR(VLOOKUP($A111,LG!$A:$AB,25,0),0)</f>
        <v>0</v>
      </c>
      <c r="P111" s="33">
        <f>IFERROR(VLOOKUP($A111,LG!$A:$AB,26,0),0)</f>
        <v>0</v>
      </c>
      <c r="Q111" s="33">
        <f>IFERROR(VLOOKUP($A111,LG!$A:$AB,27,0),0)</f>
        <v>0</v>
      </c>
      <c r="R111" s="33">
        <f t="shared" si="7"/>
        <v>0</v>
      </c>
      <c r="S111" s="33">
        <f t="shared" si="8"/>
        <v>0</v>
      </c>
      <c r="T111" s="27">
        <f t="shared" si="9"/>
        <v>0</v>
      </c>
      <c r="U111" s="28"/>
      <c r="V111" s="34">
        <f t="shared" si="10"/>
        <v>0</v>
      </c>
      <c r="W111" s="9"/>
    </row>
    <row r="112" spans="1:23" s="30" customFormat="1" ht="21" customHeight="1" thickBot="1" x14ac:dyDescent="0.25">
      <c r="A112" s="36"/>
      <c r="B112" s="24">
        <f>IFERROR(VLOOKUP(A112,[1]GENERAL!$A:$B,2,0),0)</f>
        <v>0</v>
      </c>
      <c r="C112" s="37">
        <f>IFERROR(VLOOKUP($A112,LG!$A:$AB,19,0),0)</f>
        <v>0</v>
      </c>
      <c r="D112" s="37">
        <f>IFERROR(VLOOKUP($A112,LG!$A:$AB,20,0),0)</f>
        <v>0</v>
      </c>
      <c r="E112" s="37">
        <f>IFERROR(VLOOKUP($A112,LG!$A:$AB,21,0),0)</f>
        <v>0</v>
      </c>
      <c r="F112" s="37">
        <f>IFERROR(VLOOKUP($A112,LG!$A:$AB,14,0),0)</f>
        <v>0</v>
      </c>
      <c r="G112" s="38">
        <f>IFERROR(VLOOKUP($A112,LG!$A:$AB,6,0),0)</f>
        <v>0</v>
      </c>
      <c r="H112" s="38">
        <f>IFERROR(VLOOKUP($A112,LG!$A:$AB,7,0),0)</f>
        <v>0</v>
      </c>
      <c r="I112" s="38">
        <f>IFERROR(VLOOKUP($A112,LG!$A:$AB,8,0),0)</f>
        <v>0</v>
      </c>
      <c r="J112" s="38">
        <f>IFERROR(VLOOKUP($A112,LG!$A:$AB,9,0),0)</f>
        <v>0</v>
      </c>
      <c r="K112" s="38">
        <f>IFERROR(VLOOKUP($A112,LG!$A:$AB,10,0),0)</f>
        <v>0</v>
      </c>
      <c r="L112" s="38">
        <f>IFERROR(VLOOKUP($A112,LG!$A:$AB,11,0),0)</f>
        <v>0</v>
      </c>
      <c r="M112" s="38">
        <f>IFERROR(VLOOKUP($A112,LG!$A:$AB,12,0),0)</f>
        <v>0</v>
      </c>
      <c r="N112" s="38">
        <f>IFERROR(VLOOKUP($A112,LG!$A:$AB,13,0),0)</f>
        <v>0</v>
      </c>
      <c r="O112" s="38">
        <f>IFERROR(VLOOKUP($A112,LG!$A:$AB,25,0),0)</f>
        <v>0</v>
      </c>
      <c r="P112" s="38">
        <f>IFERROR(VLOOKUP($A112,LG!$A:$AB,26,0),0)</f>
        <v>0</v>
      </c>
      <c r="Q112" s="38">
        <f>IFERROR(VLOOKUP($A112,LG!$A:$AB,27,0),0)</f>
        <v>0</v>
      </c>
      <c r="R112" s="38">
        <f t="shared" si="7"/>
        <v>0</v>
      </c>
      <c r="S112" s="38">
        <f t="shared" si="8"/>
        <v>0</v>
      </c>
      <c r="T112" s="27">
        <f t="shared" si="9"/>
        <v>0</v>
      </c>
      <c r="U112" s="28"/>
      <c r="V112" s="39">
        <f t="shared" si="10"/>
        <v>0</v>
      </c>
      <c r="W112" s="9"/>
    </row>
    <row r="113" spans="1:20" s="30" customFormat="1" ht="21" customHeight="1" thickBot="1" x14ac:dyDescent="0.25">
      <c r="A113" s="106"/>
      <c r="B113" s="107"/>
      <c r="C113" s="107"/>
      <c r="D113" s="107"/>
      <c r="E113" s="107"/>
      <c r="F113" s="108"/>
      <c r="G113" s="40">
        <f t="shared" ref="G113:Q113" si="11">SUM(G18:G112)</f>
        <v>0</v>
      </c>
      <c r="H113" s="41">
        <f t="shared" si="11"/>
        <v>0</v>
      </c>
      <c r="I113" s="41">
        <f t="shared" si="11"/>
        <v>0</v>
      </c>
      <c r="J113" s="41">
        <f t="shared" si="11"/>
        <v>0</v>
      </c>
      <c r="K113" s="41">
        <f t="shared" si="11"/>
        <v>0</v>
      </c>
      <c r="L113" s="41">
        <f t="shared" si="11"/>
        <v>0</v>
      </c>
      <c r="M113" s="41">
        <f t="shared" si="11"/>
        <v>0</v>
      </c>
      <c r="N113" s="41">
        <f>SUM(N18:N112)</f>
        <v>0</v>
      </c>
      <c r="O113" s="41">
        <f>SUM(O18:O112)</f>
        <v>0</v>
      </c>
      <c r="P113" s="41">
        <f>SUM(P18:P112)</f>
        <v>0</v>
      </c>
      <c r="Q113" s="41">
        <f t="shared" si="11"/>
        <v>0</v>
      </c>
      <c r="R113" s="41">
        <f t="shared" si="7"/>
        <v>0</v>
      </c>
      <c r="S113" s="41">
        <f>SUM(S18:S112)</f>
        <v>0</v>
      </c>
      <c r="T113" s="27">
        <f t="shared" si="9"/>
        <v>0</v>
      </c>
    </row>
    <row r="114" spans="1:20" s="30" customFormat="1" ht="21" customHeight="1" x14ac:dyDescent="0.2">
      <c r="A114" s="42"/>
      <c r="B114" s="43"/>
      <c r="C114" s="42"/>
      <c r="D114" s="42"/>
      <c r="E114" s="43"/>
      <c r="F114" s="43"/>
      <c r="G114" s="42"/>
      <c r="H114" s="43"/>
      <c r="I114" s="43"/>
      <c r="J114" s="43"/>
      <c r="K114" s="43"/>
      <c r="L114" s="43"/>
      <c r="M114" s="43"/>
      <c r="N114" s="43"/>
      <c r="O114" s="43"/>
      <c r="P114" s="44">
        <f>+P113-C9</f>
        <v>0</v>
      </c>
      <c r="Q114" s="44">
        <f>+Q113-D9</f>
        <v>0</v>
      </c>
      <c r="R114" s="43"/>
      <c r="S114" s="44">
        <f>+S113-F9</f>
        <v>0</v>
      </c>
      <c r="T114" s="43"/>
    </row>
    <row r="115" spans="1:20" s="30" customFormat="1" ht="21" customHeight="1" x14ac:dyDescent="0.2">
      <c r="A115" s="42"/>
      <c r="B115" s="43"/>
      <c r="C115" s="42"/>
      <c r="D115" s="42"/>
      <c r="E115" s="43"/>
      <c r="F115" s="43"/>
      <c r="G115" s="42"/>
      <c r="H115" s="43"/>
      <c r="I115" s="43"/>
      <c r="J115" s="43"/>
      <c r="K115" s="43"/>
      <c r="L115" s="43"/>
      <c r="M115" s="43"/>
      <c r="N115" s="43"/>
      <c r="O115" s="43"/>
      <c r="P115" s="44"/>
      <c r="Q115" s="44"/>
      <c r="R115" s="43"/>
      <c r="S115" s="44"/>
      <c r="T115" s="43"/>
    </row>
    <row r="116" spans="1:20" s="30" customFormat="1" ht="21" customHeight="1" thickBot="1" x14ac:dyDescent="0.25">
      <c r="A116" s="42"/>
      <c r="B116" s="43"/>
      <c r="C116" s="42"/>
      <c r="D116" s="42"/>
      <c r="E116" s="43"/>
      <c r="F116" s="43"/>
      <c r="G116" s="42"/>
      <c r="H116" s="43"/>
      <c r="I116" s="43"/>
      <c r="J116" s="43"/>
      <c r="K116" s="43"/>
      <c r="L116" s="43"/>
      <c r="M116" s="43"/>
      <c r="N116" s="43"/>
      <c r="O116" s="45"/>
      <c r="P116" s="19" t="s">
        <v>147</v>
      </c>
      <c r="Q116" s="19"/>
      <c r="R116" s="19"/>
      <c r="S116" s="19"/>
      <c r="T116" s="10"/>
    </row>
    <row r="117" spans="1:20" s="30" customFormat="1" ht="21" customHeight="1" thickBot="1" x14ac:dyDescent="0.25">
      <c r="A117" s="103"/>
      <c r="B117" s="46"/>
      <c r="C117" s="103"/>
      <c r="D117" s="103"/>
      <c r="E117" s="46"/>
      <c r="F117" s="46"/>
      <c r="G117" s="103"/>
      <c r="H117" s="46"/>
      <c r="I117" s="46"/>
      <c r="J117" s="46"/>
      <c r="K117" s="46"/>
      <c r="L117" s="46"/>
      <c r="M117" s="46"/>
      <c r="N117" s="46"/>
      <c r="O117" s="45"/>
      <c r="P117" s="19"/>
      <c r="Q117" s="19"/>
      <c r="R117" s="47"/>
      <c r="S117" s="48" t="s">
        <v>59</v>
      </c>
      <c r="T117" s="49" t="s">
        <v>27</v>
      </c>
    </row>
    <row r="118" spans="1:20" s="30" customFormat="1" ht="21" customHeight="1" thickBot="1" x14ac:dyDescent="0.25">
      <c r="A118" s="9"/>
      <c r="B118" s="122"/>
      <c r="C118" s="122"/>
      <c r="D118" s="122"/>
      <c r="E118" s="46"/>
      <c r="F118" s="9"/>
      <c r="G118" s="122"/>
      <c r="H118" s="122"/>
      <c r="I118" s="122"/>
      <c r="J118" s="46"/>
      <c r="K118" s="9"/>
      <c r="L118" s="122"/>
      <c r="M118" s="122"/>
      <c r="N118" s="122"/>
      <c r="O118" s="45"/>
      <c r="P118" s="19"/>
      <c r="Q118" s="19"/>
      <c r="R118" s="50" t="s">
        <v>60</v>
      </c>
      <c r="S118" s="51">
        <f>+G113-H113</f>
        <v>0</v>
      </c>
      <c r="T118" s="52" t="e">
        <f>+G113/O113</f>
        <v>#DIV/0!</v>
      </c>
    </row>
    <row r="119" spans="1:20" s="30" customFormat="1" ht="21" customHeight="1" thickBot="1" x14ac:dyDescent="0.25">
      <c r="A119" s="9"/>
      <c r="B119" s="122"/>
      <c r="C119" s="122"/>
      <c r="D119" s="122"/>
      <c r="E119" s="46"/>
      <c r="F119" s="9"/>
      <c r="G119" s="122"/>
      <c r="H119" s="122"/>
      <c r="I119" s="122"/>
      <c r="J119" s="46"/>
      <c r="K119" s="9"/>
      <c r="L119" s="122"/>
      <c r="M119" s="122"/>
      <c r="N119" s="122"/>
      <c r="O119" s="45"/>
      <c r="P119" s="19"/>
      <c r="Q119" s="19"/>
      <c r="R119" s="53" t="s">
        <v>61</v>
      </c>
      <c r="S119" s="51">
        <f>+I113+J113+K113+L113+M113+N113</f>
        <v>0</v>
      </c>
      <c r="T119" s="54" t="e">
        <f>+S119/O113</f>
        <v>#DIV/0!</v>
      </c>
    </row>
    <row r="120" spans="1:20" s="30" customFormat="1" ht="21" customHeight="1" thickBot="1" x14ac:dyDescent="0.25">
      <c r="A120" s="9"/>
      <c r="B120" s="122"/>
      <c r="C120" s="122"/>
      <c r="D120" s="122"/>
      <c r="E120" s="46"/>
      <c r="F120" s="9"/>
      <c r="G120" s="122"/>
      <c r="H120" s="122"/>
      <c r="I120" s="122"/>
      <c r="J120" s="46"/>
      <c r="K120" s="9"/>
      <c r="L120" s="122"/>
      <c r="M120" s="122"/>
      <c r="N120" s="122"/>
      <c r="O120" s="45"/>
      <c r="P120" s="19"/>
      <c r="Q120" s="19"/>
      <c r="R120" s="55" t="s">
        <v>56</v>
      </c>
      <c r="S120" s="56">
        <f>SUM(S118:S119)</f>
        <v>0</v>
      </c>
      <c r="T120" s="57" t="e">
        <f>SUM(T118:T119)</f>
        <v>#DIV/0!</v>
      </c>
    </row>
    <row r="121" spans="1:20" s="30" customFormat="1" ht="21" customHeight="1" x14ac:dyDescent="0.2">
      <c r="A121" s="9"/>
      <c r="B121" s="122"/>
      <c r="C121" s="122"/>
      <c r="D121" s="122"/>
      <c r="E121" s="46"/>
      <c r="F121" s="9"/>
      <c r="G121" s="122"/>
      <c r="H121" s="122"/>
      <c r="I121" s="122"/>
      <c r="J121" s="46"/>
      <c r="K121" s="9"/>
      <c r="L121" s="122"/>
      <c r="M121" s="122"/>
      <c r="N121" s="122"/>
      <c r="O121" s="19"/>
      <c r="P121" s="19"/>
      <c r="Q121" s="19"/>
      <c r="R121" s="19"/>
      <c r="S121" s="19"/>
      <c r="T121" s="10"/>
    </row>
    <row r="122" spans="1:20" s="30" customFormat="1" ht="21" customHeight="1" x14ac:dyDescent="0.2">
      <c r="A122" s="9"/>
      <c r="B122" s="122"/>
      <c r="C122" s="122"/>
      <c r="D122" s="122"/>
      <c r="E122" s="46"/>
      <c r="F122" s="9"/>
      <c r="G122" s="122"/>
      <c r="H122" s="122"/>
      <c r="I122" s="122"/>
      <c r="J122" s="46"/>
      <c r="K122" s="46"/>
      <c r="L122" s="46"/>
      <c r="M122" s="46"/>
      <c r="N122" s="46"/>
      <c r="O122" s="19"/>
      <c r="P122" s="19"/>
      <c r="Q122" s="19"/>
      <c r="R122" s="19"/>
      <c r="S122" s="19"/>
      <c r="T122" s="10"/>
    </row>
    <row r="123" spans="1:20" s="30" customFormat="1" ht="21" customHeight="1" x14ac:dyDescent="0.2">
      <c r="A123" s="6"/>
      <c r="B123" s="11"/>
      <c r="C123" s="6"/>
      <c r="D123" s="6"/>
      <c r="E123" s="11"/>
      <c r="F123" s="11"/>
      <c r="G123" s="6"/>
      <c r="H123" s="11"/>
      <c r="I123" s="11"/>
      <c r="J123" s="11"/>
      <c r="K123" s="11"/>
      <c r="L123" s="11"/>
      <c r="M123" s="11"/>
      <c r="N123" s="11"/>
      <c r="O123" s="19"/>
      <c r="P123" s="19"/>
      <c r="Q123" s="19"/>
      <c r="R123" s="58"/>
      <c r="S123" s="19"/>
      <c r="T123" s="10"/>
    </row>
    <row r="124" spans="1:20" s="30" customFormat="1" ht="21" customHeight="1" x14ac:dyDescent="0.2">
      <c r="A124" s="6"/>
      <c r="B124" s="11"/>
      <c r="C124" s="6"/>
      <c r="D124" s="6"/>
      <c r="E124" s="11"/>
      <c r="F124" s="11"/>
      <c r="G124" s="6"/>
      <c r="H124" s="11"/>
      <c r="I124" s="11"/>
      <c r="J124" s="11"/>
      <c r="K124" s="11"/>
      <c r="L124" s="11"/>
      <c r="M124" s="11"/>
      <c r="N124" s="11"/>
      <c r="O124" s="19"/>
      <c r="P124" s="19"/>
      <c r="Q124" s="19"/>
      <c r="R124" s="19"/>
      <c r="S124" s="19"/>
      <c r="T124" s="10"/>
    </row>
    <row r="125" spans="1:20" s="30" customFormat="1" ht="21" customHeight="1" x14ac:dyDescent="0.2">
      <c r="A125" s="6"/>
      <c r="B125" s="11"/>
      <c r="C125" s="6"/>
      <c r="D125" s="6"/>
      <c r="E125" s="11"/>
      <c r="F125" s="11"/>
      <c r="G125" s="6"/>
      <c r="H125" s="11"/>
      <c r="I125" s="11"/>
      <c r="J125" s="11"/>
      <c r="K125" s="11"/>
      <c r="L125" s="11"/>
      <c r="M125" s="11"/>
      <c r="N125" s="11"/>
      <c r="O125" s="19"/>
      <c r="P125" s="19"/>
      <c r="Q125" s="19"/>
      <c r="R125" s="19"/>
      <c r="S125" s="19"/>
      <c r="T125" s="10"/>
    </row>
    <row r="126" spans="1:20" s="30" customFormat="1" ht="21" customHeight="1" x14ac:dyDescent="0.2">
      <c r="A126" s="59"/>
      <c r="B126" s="19"/>
      <c r="C126" s="59"/>
      <c r="D126" s="59"/>
      <c r="E126" s="19"/>
      <c r="F126" s="19"/>
      <c r="G126" s="59"/>
      <c r="H126" s="19"/>
      <c r="I126" s="19"/>
      <c r="J126" s="19"/>
      <c r="K126" s="19"/>
      <c r="L126" s="19"/>
      <c r="M126" s="19"/>
      <c r="N126" s="60"/>
      <c r="O126" s="19"/>
      <c r="P126" s="19"/>
      <c r="Q126" s="19"/>
      <c r="R126" s="19"/>
      <c r="S126" s="19"/>
      <c r="T126" s="10"/>
    </row>
    <row r="127" spans="1:20" s="30" customFormat="1" ht="21" customHeight="1" x14ac:dyDescent="0.2">
      <c r="A127" s="59"/>
      <c r="B127" s="19"/>
      <c r="C127" s="59"/>
      <c r="D127" s="59"/>
      <c r="E127" s="19"/>
      <c r="F127" s="19"/>
      <c r="G127" s="5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0"/>
    </row>
    <row r="128" spans="1:20" s="30" customFormat="1" ht="21" customHeight="1" x14ac:dyDescent="0.2">
      <c r="A128" s="59"/>
      <c r="B128" s="19"/>
      <c r="C128" s="59"/>
      <c r="D128" s="59"/>
      <c r="E128" s="19"/>
      <c r="F128" s="19"/>
      <c r="G128" s="5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0"/>
    </row>
    <row r="129" spans="1:20" s="30" customFormat="1" ht="21" customHeight="1" x14ac:dyDescent="0.2">
      <c r="A129" s="59"/>
      <c r="B129" s="19"/>
      <c r="C129" s="59"/>
      <c r="D129" s="59"/>
      <c r="E129" s="19"/>
      <c r="F129" s="19"/>
      <c r="G129" s="5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0"/>
    </row>
    <row r="130" spans="1:20" s="30" customFormat="1" ht="21" customHeight="1" x14ac:dyDescent="0.2">
      <c r="A130" s="59"/>
      <c r="B130" s="19"/>
      <c r="C130" s="59"/>
      <c r="D130" s="59"/>
      <c r="E130" s="19"/>
      <c r="F130" s="19"/>
      <c r="G130" s="5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0"/>
    </row>
    <row r="131" spans="1:20" s="30" customFormat="1" ht="21" customHeight="1" x14ac:dyDescent="0.2">
      <c r="A131" s="59"/>
      <c r="B131" s="19"/>
      <c r="C131" s="59"/>
      <c r="D131" s="59"/>
      <c r="E131" s="19"/>
      <c r="F131" s="19"/>
      <c r="G131" s="5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0"/>
    </row>
    <row r="132" spans="1:20" s="30" customFormat="1" ht="21" customHeight="1" x14ac:dyDescent="0.2">
      <c r="A132" s="59"/>
      <c r="B132" s="19"/>
      <c r="C132" s="59"/>
      <c r="D132" s="59"/>
      <c r="E132" s="19"/>
      <c r="F132" s="19"/>
      <c r="G132" s="5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0"/>
    </row>
    <row r="133" spans="1:20" s="30" customFormat="1" ht="21" customHeight="1" x14ac:dyDescent="0.2">
      <c r="A133" s="59"/>
      <c r="B133" s="19"/>
      <c r="C133" s="59"/>
      <c r="D133" s="59"/>
      <c r="E133" s="19"/>
      <c r="F133" s="19"/>
      <c r="G133" s="5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0"/>
    </row>
    <row r="134" spans="1:20" s="30" customFormat="1" ht="21" customHeight="1" x14ac:dyDescent="0.2">
      <c r="A134" s="59"/>
      <c r="B134" s="19"/>
      <c r="C134" s="59"/>
      <c r="D134" s="59"/>
      <c r="E134" s="19"/>
      <c r="F134" s="19"/>
      <c r="G134" s="5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0"/>
    </row>
    <row r="135" spans="1:20" s="30" customFormat="1" ht="21" customHeight="1" x14ac:dyDescent="0.2">
      <c r="A135" s="59"/>
      <c r="B135" s="19"/>
      <c r="C135" s="59"/>
      <c r="D135" s="59"/>
      <c r="E135" s="19"/>
      <c r="F135" s="19"/>
      <c r="G135" s="5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0"/>
    </row>
    <row r="136" spans="1:20" s="30" customFormat="1" ht="21" customHeight="1" x14ac:dyDescent="0.2">
      <c r="A136" s="59"/>
      <c r="B136" s="19"/>
      <c r="C136" s="59"/>
      <c r="D136" s="59"/>
      <c r="E136" s="19"/>
      <c r="F136" s="19"/>
      <c r="G136" s="5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0"/>
    </row>
    <row r="137" spans="1:20" s="30" customFormat="1" ht="21" customHeight="1" x14ac:dyDescent="0.2">
      <c r="A137" s="59"/>
      <c r="B137" s="19"/>
      <c r="C137" s="59"/>
      <c r="D137" s="59"/>
      <c r="E137" s="19"/>
      <c r="F137" s="19"/>
      <c r="G137" s="5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0"/>
    </row>
    <row r="138" spans="1:20" s="30" customFormat="1" ht="21" customHeight="1" x14ac:dyDescent="0.2">
      <c r="A138" s="59"/>
      <c r="B138" s="19"/>
      <c r="C138" s="59"/>
      <c r="D138" s="59"/>
      <c r="E138" s="19"/>
      <c r="F138" s="19"/>
      <c r="G138" s="5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0"/>
    </row>
    <row r="139" spans="1:20" s="30" customFormat="1" ht="21" customHeight="1" x14ac:dyDescent="0.2">
      <c r="A139" s="59"/>
      <c r="B139" s="19"/>
      <c r="C139" s="59"/>
      <c r="D139" s="59"/>
      <c r="E139" s="19"/>
      <c r="F139" s="19"/>
      <c r="G139" s="5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0"/>
    </row>
    <row r="140" spans="1:20" s="30" customFormat="1" ht="21" customHeight="1" x14ac:dyDescent="0.2">
      <c r="A140" s="59"/>
      <c r="B140" s="19"/>
      <c r="C140" s="59"/>
      <c r="D140" s="59"/>
      <c r="E140" s="19"/>
      <c r="F140" s="19"/>
      <c r="G140" s="5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0"/>
    </row>
    <row r="141" spans="1:20" s="30" customFormat="1" ht="21" customHeight="1" x14ac:dyDescent="0.2">
      <c r="A141" s="59"/>
      <c r="B141" s="19"/>
      <c r="C141" s="59"/>
      <c r="D141" s="59"/>
      <c r="E141" s="19"/>
      <c r="F141" s="19"/>
      <c r="G141" s="5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0"/>
    </row>
    <row r="142" spans="1:20" s="30" customFormat="1" ht="21" customHeight="1" x14ac:dyDescent="0.2">
      <c r="A142" s="59"/>
      <c r="B142" s="19"/>
      <c r="C142" s="59"/>
      <c r="D142" s="59"/>
      <c r="E142" s="19"/>
      <c r="F142" s="19"/>
      <c r="G142" s="5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0"/>
    </row>
    <row r="143" spans="1:20" s="30" customFormat="1" ht="21" customHeight="1" x14ac:dyDescent="0.2">
      <c r="A143" s="59"/>
      <c r="B143" s="19"/>
      <c r="C143" s="59"/>
      <c r="D143" s="59"/>
      <c r="E143" s="19"/>
      <c r="F143" s="19"/>
      <c r="G143" s="5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0"/>
    </row>
    <row r="144" spans="1:20" s="30" customFormat="1" ht="21" customHeight="1" x14ac:dyDescent="0.2">
      <c r="A144" s="59"/>
      <c r="B144" s="19"/>
      <c r="C144" s="59"/>
      <c r="D144" s="59"/>
      <c r="E144" s="19"/>
      <c r="F144" s="19"/>
      <c r="G144" s="5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0"/>
    </row>
    <row r="145" spans="1:20" s="30" customFormat="1" ht="21" customHeight="1" x14ac:dyDescent="0.2">
      <c r="A145" s="59"/>
      <c r="B145" s="19"/>
      <c r="C145" s="59"/>
      <c r="D145" s="59"/>
      <c r="E145" s="19"/>
      <c r="F145" s="19"/>
      <c r="G145" s="5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0"/>
    </row>
    <row r="146" spans="1:20" s="30" customFormat="1" ht="21" customHeight="1" x14ac:dyDescent="0.2">
      <c r="A146" s="59"/>
      <c r="B146" s="19"/>
      <c r="C146" s="59"/>
      <c r="D146" s="59"/>
      <c r="E146" s="19"/>
      <c r="F146" s="19"/>
      <c r="G146" s="5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0"/>
    </row>
    <row r="147" spans="1:20" s="30" customFormat="1" ht="21" customHeight="1" x14ac:dyDescent="0.2">
      <c r="A147" s="59"/>
      <c r="B147" s="19"/>
      <c r="C147" s="59"/>
      <c r="D147" s="59"/>
      <c r="E147" s="19"/>
      <c r="F147" s="19"/>
      <c r="G147" s="5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0"/>
    </row>
    <row r="148" spans="1:20" s="30" customFormat="1" ht="21" customHeight="1" x14ac:dyDescent="0.2">
      <c r="A148" s="59"/>
      <c r="B148" s="19"/>
      <c r="C148" s="59"/>
      <c r="D148" s="59"/>
      <c r="E148" s="19"/>
      <c r="F148" s="19"/>
      <c r="G148" s="5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0"/>
    </row>
    <row r="149" spans="1:20" s="30" customFormat="1" ht="21" customHeight="1" x14ac:dyDescent="0.2">
      <c r="A149" s="59"/>
      <c r="B149" s="19"/>
      <c r="C149" s="59"/>
      <c r="D149" s="59"/>
      <c r="E149" s="19"/>
      <c r="F149" s="19"/>
      <c r="G149" s="5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0"/>
    </row>
    <row r="150" spans="1:20" s="30" customFormat="1" ht="21" customHeight="1" x14ac:dyDescent="0.2">
      <c r="A150" s="59"/>
      <c r="B150" s="19"/>
      <c r="C150" s="59"/>
      <c r="D150" s="59"/>
      <c r="E150" s="19"/>
      <c r="F150" s="19"/>
      <c r="G150" s="5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0"/>
    </row>
    <row r="151" spans="1:20" s="30" customFormat="1" ht="21" customHeight="1" x14ac:dyDescent="0.2">
      <c r="A151" s="59"/>
      <c r="B151" s="19"/>
      <c r="C151" s="59"/>
      <c r="D151" s="59"/>
      <c r="E151" s="19"/>
      <c r="F151" s="19"/>
      <c r="G151" s="5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0"/>
    </row>
    <row r="152" spans="1:20" s="30" customFormat="1" ht="21" customHeight="1" x14ac:dyDescent="0.2">
      <c r="A152" s="59"/>
      <c r="B152" s="19"/>
      <c r="C152" s="59"/>
      <c r="D152" s="59"/>
      <c r="E152" s="19"/>
      <c r="F152" s="19"/>
      <c r="G152" s="5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0"/>
    </row>
    <row r="153" spans="1:20" s="30" customFormat="1" ht="21" customHeight="1" x14ac:dyDescent="0.2">
      <c r="A153" s="59"/>
      <c r="B153" s="19"/>
      <c r="C153" s="59"/>
      <c r="D153" s="59"/>
      <c r="E153" s="19"/>
      <c r="F153" s="19"/>
      <c r="G153" s="5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0"/>
    </row>
    <row r="154" spans="1:20" s="30" customFormat="1" ht="21" customHeight="1" x14ac:dyDescent="0.2">
      <c r="A154" s="59"/>
      <c r="B154" s="19"/>
      <c r="C154" s="59"/>
      <c r="D154" s="59"/>
      <c r="E154" s="19"/>
      <c r="F154" s="19"/>
      <c r="G154" s="5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0"/>
    </row>
    <row r="155" spans="1:20" s="30" customFormat="1" ht="21" customHeight="1" x14ac:dyDescent="0.2">
      <c r="A155" s="59"/>
      <c r="B155" s="19"/>
      <c r="C155" s="59"/>
      <c r="D155" s="59"/>
      <c r="E155" s="19"/>
      <c r="F155" s="19"/>
      <c r="G155" s="5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0"/>
    </row>
    <row r="156" spans="1:20" s="30" customFormat="1" ht="21" customHeight="1" x14ac:dyDescent="0.2">
      <c r="A156" s="59"/>
      <c r="B156" s="19"/>
      <c r="C156" s="59"/>
      <c r="D156" s="59"/>
      <c r="E156" s="19"/>
      <c r="F156" s="19"/>
      <c r="G156" s="5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0"/>
    </row>
    <row r="157" spans="1:20" s="30" customFormat="1" ht="21" customHeight="1" x14ac:dyDescent="0.2">
      <c r="A157" s="59"/>
      <c r="B157" s="19"/>
      <c r="C157" s="59"/>
      <c r="D157" s="59"/>
      <c r="E157" s="19"/>
      <c r="F157" s="19"/>
      <c r="G157" s="5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0"/>
    </row>
    <row r="158" spans="1:20" s="30" customFormat="1" ht="21" customHeight="1" x14ac:dyDescent="0.2">
      <c r="A158" s="59"/>
      <c r="B158" s="19"/>
      <c r="C158" s="59"/>
      <c r="D158" s="59"/>
      <c r="E158" s="19"/>
      <c r="F158" s="19"/>
      <c r="G158" s="5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0"/>
    </row>
    <row r="159" spans="1:20" s="30" customFormat="1" ht="21" customHeight="1" x14ac:dyDescent="0.2">
      <c r="A159" s="59"/>
      <c r="B159" s="19"/>
      <c r="C159" s="59"/>
      <c r="D159" s="59"/>
      <c r="E159" s="19"/>
      <c r="F159" s="19"/>
      <c r="G159" s="5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0"/>
    </row>
    <row r="160" spans="1:20" s="30" customFormat="1" ht="21" customHeight="1" x14ac:dyDescent="0.2">
      <c r="A160" s="59"/>
      <c r="B160" s="19"/>
      <c r="C160" s="59"/>
      <c r="D160" s="59"/>
      <c r="E160" s="19"/>
      <c r="F160" s="19"/>
      <c r="G160" s="5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0"/>
    </row>
    <row r="161" spans="1:20" s="30" customFormat="1" ht="21" customHeight="1" x14ac:dyDescent="0.2">
      <c r="A161" s="59"/>
      <c r="B161" s="19"/>
      <c r="C161" s="59"/>
      <c r="D161" s="59"/>
      <c r="E161" s="19"/>
      <c r="F161" s="19"/>
      <c r="G161" s="5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0"/>
    </row>
    <row r="162" spans="1:20" s="30" customFormat="1" ht="21" customHeight="1" x14ac:dyDescent="0.2">
      <c r="A162" s="59"/>
      <c r="B162" s="19"/>
      <c r="C162" s="59"/>
      <c r="D162" s="59"/>
      <c r="E162" s="19"/>
      <c r="F162" s="19"/>
      <c r="G162" s="5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0"/>
    </row>
    <row r="163" spans="1:20" s="30" customFormat="1" ht="21" customHeight="1" x14ac:dyDescent="0.2">
      <c r="A163" s="59"/>
      <c r="B163" s="19"/>
      <c r="C163" s="59"/>
      <c r="D163" s="59"/>
      <c r="E163" s="19"/>
      <c r="F163" s="19"/>
      <c r="G163" s="5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0"/>
    </row>
    <row r="164" spans="1:20" s="30" customFormat="1" ht="21" customHeight="1" x14ac:dyDescent="0.2">
      <c r="A164" s="59"/>
      <c r="B164" s="19"/>
      <c r="C164" s="59"/>
      <c r="D164" s="59"/>
      <c r="E164" s="19"/>
      <c r="F164" s="19"/>
      <c r="G164" s="5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0"/>
    </row>
    <row r="165" spans="1:20" s="30" customFormat="1" ht="21" customHeight="1" x14ac:dyDescent="0.2">
      <c r="A165" s="59"/>
      <c r="B165" s="19"/>
      <c r="C165" s="59"/>
      <c r="D165" s="59"/>
      <c r="E165" s="19"/>
      <c r="F165" s="19"/>
      <c r="G165" s="5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0"/>
    </row>
    <row r="166" spans="1:20" s="30" customFormat="1" ht="21" customHeight="1" x14ac:dyDescent="0.2">
      <c r="A166" s="59"/>
      <c r="B166" s="19"/>
      <c r="C166" s="59"/>
      <c r="D166" s="59"/>
      <c r="E166" s="19"/>
      <c r="F166" s="19"/>
      <c r="G166" s="5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0"/>
    </row>
    <row r="167" spans="1:20" s="30" customFormat="1" ht="21" customHeight="1" x14ac:dyDescent="0.2">
      <c r="A167" s="59"/>
      <c r="B167" s="19"/>
      <c r="C167" s="59"/>
      <c r="D167" s="59"/>
      <c r="E167" s="19"/>
      <c r="F167" s="19"/>
      <c r="G167" s="5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0"/>
    </row>
    <row r="168" spans="1:20" s="30" customFormat="1" ht="21" customHeight="1" x14ac:dyDescent="0.2">
      <c r="A168" s="59"/>
      <c r="B168" s="19"/>
      <c r="C168" s="59"/>
      <c r="D168" s="59"/>
      <c r="E168" s="19"/>
      <c r="F168" s="19"/>
      <c r="G168" s="5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0"/>
    </row>
    <row r="169" spans="1:20" s="30" customFormat="1" ht="21" customHeight="1" x14ac:dyDescent="0.2">
      <c r="A169" s="59"/>
      <c r="B169" s="19"/>
      <c r="C169" s="59"/>
      <c r="D169" s="59"/>
      <c r="E169" s="19"/>
      <c r="F169" s="19"/>
      <c r="G169" s="5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0"/>
    </row>
    <row r="170" spans="1:20" s="30" customFormat="1" ht="21" customHeight="1" x14ac:dyDescent="0.2">
      <c r="A170" s="59"/>
      <c r="B170" s="19"/>
      <c r="C170" s="59"/>
      <c r="D170" s="59"/>
      <c r="E170" s="19"/>
      <c r="F170" s="19"/>
      <c r="G170" s="5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0"/>
    </row>
    <row r="171" spans="1:20" s="30" customFormat="1" ht="21" customHeight="1" x14ac:dyDescent="0.2">
      <c r="A171" s="59"/>
      <c r="B171" s="19"/>
      <c r="C171" s="59"/>
      <c r="D171" s="59"/>
      <c r="E171" s="19"/>
      <c r="F171" s="19"/>
      <c r="G171" s="5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0"/>
    </row>
    <row r="172" spans="1:20" s="30" customFormat="1" ht="21" customHeight="1" x14ac:dyDescent="0.2">
      <c r="A172" s="59"/>
      <c r="B172" s="19"/>
      <c r="C172" s="59"/>
      <c r="D172" s="59"/>
      <c r="E172" s="19"/>
      <c r="F172" s="19"/>
      <c r="G172" s="5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0"/>
    </row>
    <row r="173" spans="1:20" s="30" customFormat="1" ht="21" customHeight="1" x14ac:dyDescent="0.2">
      <c r="A173" s="59"/>
      <c r="B173" s="19"/>
      <c r="C173" s="59"/>
      <c r="D173" s="59"/>
      <c r="E173" s="19"/>
      <c r="F173" s="19"/>
      <c r="G173" s="5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0"/>
    </row>
    <row r="174" spans="1:20" s="30" customFormat="1" ht="21" customHeight="1" x14ac:dyDescent="0.2">
      <c r="A174" s="59"/>
      <c r="B174" s="19"/>
      <c r="C174" s="59"/>
      <c r="D174" s="59"/>
      <c r="E174" s="19"/>
      <c r="F174" s="19"/>
      <c r="G174" s="5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0"/>
    </row>
    <row r="175" spans="1:20" s="30" customFormat="1" ht="21" customHeight="1" x14ac:dyDescent="0.2">
      <c r="A175" s="59"/>
      <c r="B175" s="19"/>
      <c r="C175" s="59"/>
      <c r="D175" s="59"/>
      <c r="E175" s="19"/>
      <c r="F175" s="19"/>
      <c r="G175" s="5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0"/>
    </row>
    <row r="176" spans="1:20" s="30" customFormat="1" ht="21" customHeight="1" x14ac:dyDescent="0.2">
      <c r="A176" s="59"/>
      <c r="B176" s="19"/>
      <c r="C176" s="59"/>
      <c r="D176" s="59"/>
      <c r="E176" s="19"/>
      <c r="F176" s="19"/>
      <c r="G176" s="5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0"/>
    </row>
    <row r="177" spans="1:20" s="30" customFormat="1" ht="21" customHeight="1" x14ac:dyDescent="0.2">
      <c r="A177" s="59"/>
      <c r="B177" s="19"/>
      <c r="C177" s="59"/>
      <c r="D177" s="59"/>
      <c r="E177" s="19"/>
      <c r="F177" s="19"/>
      <c r="G177" s="5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0"/>
    </row>
    <row r="178" spans="1:20" s="30" customFormat="1" ht="21" customHeight="1" x14ac:dyDescent="0.2">
      <c r="A178" s="59"/>
      <c r="B178" s="19"/>
      <c r="C178" s="59"/>
      <c r="D178" s="59"/>
      <c r="E178" s="19"/>
      <c r="F178" s="19"/>
      <c r="G178" s="5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0"/>
    </row>
    <row r="179" spans="1:20" s="30" customFormat="1" ht="21" customHeight="1" x14ac:dyDescent="0.2">
      <c r="A179" s="59"/>
      <c r="B179" s="19"/>
      <c r="C179" s="59"/>
      <c r="D179" s="59"/>
      <c r="E179" s="19"/>
      <c r="F179" s="19"/>
      <c r="G179" s="5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0"/>
    </row>
    <row r="180" spans="1:20" s="30" customFormat="1" ht="21" customHeight="1" x14ac:dyDescent="0.2">
      <c r="A180" s="59"/>
      <c r="B180" s="19"/>
      <c r="C180" s="59"/>
      <c r="D180" s="59"/>
      <c r="E180" s="19"/>
      <c r="F180" s="19"/>
      <c r="G180" s="5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0"/>
    </row>
    <row r="181" spans="1:20" s="30" customFormat="1" ht="21" customHeight="1" x14ac:dyDescent="0.2">
      <c r="A181" s="59"/>
      <c r="B181" s="19"/>
      <c r="C181" s="59"/>
      <c r="D181" s="59"/>
      <c r="E181" s="19"/>
      <c r="F181" s="19"/>
      <c r="G181" s="5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0"/>
    </row>
    <row r="182" spans="1:20" s="30" customFormat="1" ht="21" customHeight="1" x14ac:dyDescent="0.2">
      <c r="A182" s="59"/>
      <c r="B182" s="19"/>
      <c r="C182" s="59"/>
      <c r="D182" s="59"/>
      <c r="E182" s="19"/>
      <c r="F182" s="19"/>
      <c r="G182" s="5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0"/>
    </row>
    <row r="183" spans="1:20" s="30" customFormat="1" ht="21" customHeight="1" x14ac:dyDescent="0.2">
      <c r="A183" s="59"/>
      <c r="B183" s="19"/>
      <c r="C183" s="59"/>
      <c r="D183" s="59"/>
      <c r="E183" s="19"/>
      <c r="F183" s="19"/>
      <c r="G183" s="5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0"/>
    </row>
    <row r="184" spans="1:20" s="30" customFormat="1" ht="21" customHeight="1" x14ac:dyDescent="0.2">
      <c r="A184" s="59"/>
      <c r="B184" s="19"/>
      <c r="C184" s="59"/>
      <c r="D184" s="59"/>
      <c r="E184" s="19"/>
      <c r="F184" s="19"/>
      <c r="G184" s="5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0"/>
    </row>
    <row r="185" spans="1:20" s="30" customFormat="1" ht="21" customHeight="1" x14ac:dyDescent="0.2">
      <c r="A185" s="59"/>
      <c r="B185" s="19"/>
      <c r="C185" s="59"/>
      <c r="D185" s="59"/>
      <c r="E185" s="19"/>
      <c r="F185" s="19"/>
      <c r="G185" s="5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0"/>
    </row>
    <row r="186" spans="1:20" s="30" customFormat="1" ht="21" customHeight="1" x14ac:dyDescent="0.2">
      <c r="A186" s="59"/>
      <c r="B186" s="19"/>
      <c r="C186" s="59"/>
      <c r="D186" s="59"/>
      <c r="E186" s="19"/>
      <c r="F186" s="19"/>
      <c r="G186" s="5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0"/>
    </row>
    <row r="187" spans="1:20" s="30" customFormat="1" ht="21" customHeight="1" x14ac:dyDescent="0.2">
      <c r="A187" s="59"/>
      <c r="B187" s="19"/>
      <c r="C187" s="59"/>
      <c r="D187" s="59"/>
      <c r="E187" s="19"/>
      <c r="F187" s="19"/>
      <c r="G187" s="5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0"/>
    </row>
    <row r="188" spans="1:20" s="30" customFormat="1" ht="21" customHeight="1" x14ac:dyDescent="0.2">
      <c r="A188" s="59"/>
      <c r="B188" s="19"/>
      <c r="C188" s="59"/>
      <c r="D188" s="59"/>
      <c r="E188" s="19"/>
      <c r="F188" s="19"/>
      <c r="G188" s="5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0"/>
    </row>
    <row r="189" spans="1:20" s="30" customFormat="1" ht="21" customHeight="1" x14ac:dyDescent="0.2">
      <c r="A189" s="59"/>
      <c r="B189" s="19"/>
      <c r="C189" s="59"/>
      <c r="D189" s="59"/>
      <c r="E189" s="19"/>
      <c r="F189" s="19"/>
      <c r="G189" s="5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0"/>
    </row>
    <row r="190" spans="1:20" s="30" customFormat="1" ht="21" customHeight="1" x14ac:dyDescent="0.2">
      <c r="A190" s="59"/>
      <c r="B190" s="19"/>
      <c r="C190" s="59"/>
      <c r="D190" s="59"/>
      <c r="E190" s="19"/>
      <c r="F190" s="19"/>
      <c r="G190" s="5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0"/>
    </row>
    <row r="191" spans="1:20" s="30" customFormat="1" ht="21" customHeight="1" x14ac:dyDescent="0.2">
      <c r="A191" s="59"/>
      <c r="B191" s="19"/>
      <c r="C191" s="59"/>
      <c r="D191" s="59"/>
      <c r="E191" s="19"/>
      <c r="F191" s="19"/>
      <c r="G191" s="5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0"/>
    </row>
    <row r="192" spans="1:20" s="30" customFormat="1" ht="21" customHeight="1" x14ac:dyDescent="0.2">
      <c r="A192" s="59"/>
      <c r="B192" s="19"/>
      <c r="C192" s="59"/>
      <c r="D192" s="59"/>
      <c r="E192" s="19"/>
      <c r="F192" s="19"/>
      <c r="G192" s="5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0"/>
    </row>
    <row r="193" spans="1:23" s="30" customFormat="1" ht="21" customHeight="1" x14ac:dyDescent="0.2">
      <c r="A193" s="59"/>
      <c r="B193" s="19"/>
      <c r="C193" s="59"/>
      <c r="D193" s="59"/>
      <c r="E193" s="19"/>
      <c r="F193" s="19"/>
      <c r="G193" s="5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0"/>
    </row>
    <row r="194" spans="1:23" s="30" customFormat="1" ht="21" customHeight="1" x14ac:dyDescent="0.2">
      <c r="A194" s="59"/>
      <c r="B194" s="19"/>
      <c r="C194" s="59"/>
      <c r="D194" s="59"/>
      <c r="E194" s="19"/>
      <c r="F194" s="19"/>
      <c r="G194" s="5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0"/>
    </row>
    <row r="195" spans="1:23" s="30" customFormat="1" ht="21" customHeight="1" x14ac:dyDescent="0.2">
      <c r="A195" s="59"/>
      <c r="B195" s="19"/>
      <c r="C195" s="59"/>
      <c r="D195" s="59"/>
      <c r="E195" s="19"/>
      <c r="F195" s="19"/>
      <c r="G195" s="5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0"/>
    </row>
    <row r="196" spans="1:23" s="30" customFormat="1" ht="21" customHeight="1" x14ac:dyDescent="0.2">
      <c r="A196" s="59"/>
      <c r="B196" s="19"/>
      <c r="C196" s="59"/>
      <c r="D196" s="59"/>
      <c r="E196" s="19"/>
      <c r="F196" s="19"/>
      <c r="G196" s="5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0"/>
    </row>
    <row r="197" spans="1:23" s="30" customFormat="1" ht="21" customHeight="1" x14ac:dyDescent="0.2">
      <c r="A197" s="59"/>
      <c r="B197" s="19"/>
      <c r="C197" s="59"/>
      <c r="D197" s="59"/>
      <c r="E197" s="19"/>
      <c r="F197" s="19"/>
      <c r="G197" s="5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0"/>
    </row>
    <row r="198" spans="1:23" s="30" customFormat="1" ht="21" customHeight="1" x14ac:dyDescent="0.2">
      <c r="A198" s="59"/>
      <c r="B198" s="19"/>
      <c r="C198" s="59"/>
      <c r="D198" s="59"/>
      <c r="E198" s="19"/>
      <c r="F198" s="19"/>
      <c r="G198" s="5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0"/>
    </row>
    <row r="199" spans="1:23" s="30" customFormat="1" ht="21" customHeight="1" x14ac:dyDescent="0.2">
      <c r="A199" s="59"/>
      <c r="B199" s="19"/>
      <c r="C199" s="59"/>
      <c r="D199" s="59"/>
      <c r="E199" s="19"/>
      <c r="F199" s="19"/>
      <c r="G199" s="5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0"/>
    </row>
    <row r="200" spans="1:23" s="30" customFormat="1" ht="21" customHeight="1" x14ac:dyDescent="0.2">
      <c r="A200" s="59"/>
      <c r="B200" s="19"/>
      <c r="C200" s="59"/>
      <c r="D200" s="59"/>
      <c r="E200" s="19"/>
      <c r="F200" s="19"/>
      <c r="G200" s="5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0"/>
    </row>
    <row r="201" spans="1:23" s="30" customFormat="1" ht="21" customHeight="1" x14ac:dyDescent="0.2">
      <c r="A201" s="59"/>
      <c r="B201" s="19"/>
      <c r="C201" s="59"/>
      <c r="D201" s="59"/>
      <c r="E201" s="19"/>
      <c r="F201" s="19"/>
      <c r="G201" s="5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0"/>
    </row>
    <row r="202" spans="1:23" s="30" customFormat="1" ht="21" customHeight="1" x14ac:dyDescent="0.2">
      <c r="A202" s="59"/>
      <c r="B202" s="19"/>
      <c r="C202" s="59"/>
      <c r="D202" s="59"/>
      <c r="E202" s="19"/>
      <c r="F202" s="19"/>
      <c r="G202" s="5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0"/>
    </row>
    <row r="203" spans="1:23" s="30" customFormat="1" ht="21" customHeight="1" x14ac:dyDescent="0.2">
      <c r="A203" s="59"/>
      <c r="B203" s="19"/>
      <c r="C203" s="59"/>
      <c r="D203" s="59"/>
      <c r="E203" s="19"/>
      <c r="F203" s="19"/>
      <c r="G203" s="5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0"/>
    </row>
    <row r="204" spans="1:23" s="30" customFormat="1" ht="21" customHeight="1" x14ac:dyDescent="0.2">
      <c r="A204" s="59"/>
      <c r="B204" s="19"/>
      <c r="C204" s="59"/>
      <c r="D204" s="59"/>
      <c r="E204" s="19"/>
      <c r="F204" s="19"/>
      <c r="G204" s="5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0"/>
    </row>
    <row r="205" spans="1:23" s="61" customFormat="1" ht="21" customHeight="1" x14ac:dyDescent="0.2">
      <c r="A205" s="59"/>
      <c r="B205" s="19"/>
      <c r="C205" s="59"/>
      <c r="D205" s="59"/>
      <c r="E205" s="19"/>
      <c r="F205" s="19"/>
      <c r="G205" s="5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0"/>
      <c r="V205" s="62">
        <f>+T113</f>
        <v>0</v>
      </c>
    </row>
    <row r="206" spans="1:23" ht="21" customHeight="1" x14ac:dyDescent="0.2">
      <c r="U206" s="43"/>
      <c r="V206" s="43"/>
      <c r="W206" s="43"/>
    </row>
    <row r="209" spans="21:22" ht="18" customHeight="1" x14ac:dyDescent="0.2"/>
    <row r="210" spans="21:22" ht="18" customHeight="1" x14ac:dyDescent="0.2"/>
    <row r="211" spans="21:22" ht="18" customHeight="1" x14ac:dyDescent="0.2">
      <c r="U211" s="9"/>
      <c r="V211" s="9"/>
    </row>
  </sheetData>
  <sortState caseSensitive="1" ref="A18:T112">
    <sortCondition ref="F18:F112"/>
    <sortCondition ref="G18:G112"/>
    <sortCondition ref="E18:E112"/>
    <sortCondition ref="B18:B112"/>
  </sortState>
  <mergeCells count="16">
    <mergeCell ref="D8:E8"/>
    <mergeCell ref="F8:G8"/>
    <mergeCell ref="B118:D118"/>
    <mergeCell ref="G118:I118"/>
    <mergeCell ref="L118:N118"/>
    <mergeCell ref="B119:D119"/>
    <mergeCell ref="G119:I119"/>
    <mergeCell ref="L119:N119"/>
    <mergeCell ref="B122:D122"/>
    <mergeCell ref="G122:I122"/>
    <mergeCell ref="B120:D120"/>
    <mergeCell ref="G120:I120"/>
    <mergeCell ref="L120:N120"/>
    <mergeCell ref="B121:D121"/>
    <mergeCell ref="G121:I121"/>
    <mergeCell ref="L121:N121"/>
  </mergeCells>
  <conditionalFormatting sqref="V18:V112">
    <cfRule type="cellIs" dxfId="3" priority="1" operator="lessThan">
      <formula>0.03</formula>
    </cfRule>
    <cfRule type="cellIs" dxfId="2" priority="2" operator="greaterThan">
      <formula>0.1</formula>
    </cfRule>
    <cfRule type="cellIs" dxfId="1" priority="3" operator="greaterThan">
      <formula>0.0499</formula>
    </cfRule>
    <cfRule type="cellIs" dxfId="0" priority="4" operator="greaterThan">
      <formula>0.03</formula>
    </cfRule>
  </conditionalFormatting>
  <printOptions horizontalCentered="1"/>
  <pageMargins left="0.43307086614173229" right="0.19685039370078741" top="0.98425196850393704" bottom="0.78740157480314965" header="0.15748031496062992" footer="0.31496062992125984"/>
  <pageSetup scale="39" fitToHeight="2" orientation="landscape" r:id="rId1"/>
  <headerFooter scaleWithDoc="0" alignWithMargins="0">
    <oddHeader>&amp;L.&amp;C.</oddHeader>
  </headerFooter>
  <ignoredErrors>
    <ignoredError sqref="A6" evalError="1"/>
    <ignoredError sqref="R11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F45"/>
  <sheetViews>
    <sheetView workbookViewId="0">
      <selection activeCell="D55" sqref="D55"/>
    </sheetView>
  </sheetViews>
  <sheetFormatPr baseColWidth="10" defaultColWidth="11.42578125" defaultRowHeight="12.75" x14ac:dyDescent="0.2"/>
  <cols>
    <col min="5" max="5" width="55.85546875" bestFit="1" customWidth="1"/>
    <col min="6" max="6" width="58.42578125" bestFit="1" customWidth="1"/>
  </cols>
  <sheetData>
    <row r="7" spans="2:6" x14ac:dyDescent="0.2">
      <c r="B7" s="64" t="str">
        <f>MID('NUEVO FORMATO'!B15,26,34)</f>
        <v/>
      </c>
      <c r="D7" s="65" t="s">
        <v>62</v>
      </c>
      <c r="E7" s="65" t="s">
        <v>63</v>
      </c>
      <c r="F7" s="65" t="s">
        <v>64</v>
      </c>
    </row>
    <row r="8" spans="2:6" x14ac:dyDescent="0.2">
      <c r="D8" s="65" t="s">
        <v>65</v>
      </c>
      <c r="E8" s="65" t="s">
        <v>66</v>
      </c>
      <c r="F8" s="65" t="s">
        <v>67</v>
      </c>
    </row>
    <row r="9" spans="2:6" x14ac:dyDescent="0.2">
      <c r="D9" s="65" t="s">
        <v>68</v>
      </c>
      <c r="E9" s="65" t="s">
        <v>69</v>
      </c>
      <c r="F9" s="65" t="s">
        <v>70</v>
      </c>
    </row>
    <row r="10" spans="2:6" x14ac:dyDescent="0.2">
      <c r="D10" s="65" t="s">
        <v>71</v>
      </c>
      <c r="E10" s="65" t="s">
        <v>72</v>
      </c>
      <c r="F10" s="65" t="s">
        <v>73</v>
      </c>
    </row>
    <row r="11" spans="2:6" x14ac:dyDescent="0.2">
      <c r="D11" s="65" t="s">
        <v>74</v>
      </c>
      <c r="E11" s="65" t="s">
        <v>75</v>
      </c>
      <c r="F11" s="65" t="s">
        <v>76</v>
      </c>
    </row>
    <row r="12" spans="2:6" x14ac:dyDescent="0.2">
      <c r="D12" s="65" t="s">
        <v>77</v>
      </c>
      <c r="E12" s="65" t="s">
        <v>78</v>
      </c>
      <c r="F12" s="65" t="s">
        <v>79</v>
      </c>
    </row>
    <row r="13" spans="2:6" x14ac:dyDescent="0.2">
      <c r="D13" s="65" t="s">
        <v>80</v>
      </c>
      <c r="E13" s="65" t="s">
        <v>81</v>
      </c>
      <c r="F13" s="65" t="s">
        <v>82</v>
      </c>
    </row>
    <row r="14" spans="2:6" x14ac:dyDescent="0.2">
      <c r="D14" s="65" t="s">
        <v>83</v>
      </c>
      <c r="E14" s="65" t="s">
        <v>84</v>
      </c>
      <c r="F14" s="65" t="s">
        <v>85</v>
      </c>
    </row>
    <row r="15" spans="2:6" x14ac:dyDescent="0.2">
      <c r="D15" s="65" t="s">
        <v>86</v>
      </c>
      <c r="E15" s="65" t="s">
        <v>87</v>
      </c>
      <c r="F15" s="65" t="s">
        <v>88</v>
      </c>
    </row>
    <row r="16" spans="2:6" x14ac:dyDescent="0.2">
      <c r="D16" s="65" t="s">
        <v>89</v>
      </c>
      <c r="E16" s="65" t="s">
        <v>90</v>
      </c>
      <c r="F16" s="65" t="s">
        <v>91</v>
      </c>
    </row>
    <row r="17" spans="4:6" x14ac:dyDescent="0.2">
      <c r="D17" s="65" t="s">
        <v>92</v>
      </c>
      <c r="E17" s="65" t="s">
        <v>93</v>
      </c>
      <c r="F17" s="65" t="s">
        <v>94</v>
      </c>
    </row>
    <row r="18" spans="4:6" x14ac:dyDescent="0.2">
      <c r="D18" s="65" t="s">
        <v>95</v>
      </c>
      <c r="E18" s="65" t="s">
        <v>96</v>
      </c>
      <c r="F18" s="65" t="s">
        <v>97</v>
      </c>
    </row>
    <row r="19" spans="4:6" x14ac:dyDescent="0.2">
      <c r="D19" s="65" t="s">
        <v>98</v>
      </c>
      <c r="E19" s="65" t="s">
        <v>99</v>
      </c>
      <c r="F19" s="65" t="s">
        <v>100</v>
      </c>
    </row>
    <row r="20" spans="4:6" x14ac:dyDescent="0.2">
      <c r="D20" s="65" t="s">
        <v>101</v>
      </c>
      <c r="E20" s="65" t="s">
        <v>101</v>
      </c>
      <c r="F20" s="65" t="s">
        <v>101</v>
      </c>
    </row>
    <row r="21" spans="4:6" x14ac:dyDescent="0.2">
      <c r="D21" s="65" t="s">
        <v>102</v>
      </c>
      <c r="E21" s="65" t="s">
        <v>103</v>
      </c>
      <c r="F21" s="65" t="s">
        <v>104</v>
      </c>
    </row>
    <row r="22" spans="4:6" x14ac:dyDescent="0.2">
      <c r="D22" s="65" t="s">
        <v>105</v>
      </c>
      <c r="E22" s="65" t="s">
        <v>106</v>
      </c>
      <c r="F22" s="65" t="s">
        <v>107</v>
      </c>
    </row>
    <row r="23" spans="4:6" x14ac:dyDescent="0.2">
      <c r="D23" s="65" t="s">
        <v>108</v>
      </c>
      <c r="E23" s="65" t="s">
        <v>109</v>
      </c>
      <c r="F23" s="65" t="s">
        <v>110</v>
      </c>
    </row>
    <row r="24" spans="4:6" x14ac:dyDescent="0.2">
      <c r="D24" s="65" t="s">
        <v>111</v>
      </c>
      <c r="E24" s="65" t="s">
        <v>112</v>
      </c>
      <c r="F24" s="65" t="s">
        <v>113</v>
      </c>
    </row>
    <row r="25" spans="4:6" x14ac:dyDescent="0.2">
      <c r="D25" s="65" t="s">
        <v>114</v>
      </c>
      <c r="E25" s="65" t="s">
        <v>115</v>
      </c>
      <c r="F25" s="65" t="s">
        <v>116</v>
      </c>
    </row>
    <row r="26" spans="4:6" x14ac:dyDescent="0.2">
      <c r="D26" s="65" t="s">
        <v>117</v>
      </c>
      <c r="E26" s="65" t="s">
        <v>118</v>
      </c>
      <c r="F26" s="65" t="s">
        <v>119</v>
      </c>
    </row>
    <row r="27" spans="4:6" x14ac:dyDescent="0.2">
      <c r="D27" s="65" t="s">
        <v>120</v>
      </c>
      <c r="E27" s="65" t="s">
        <v>121</v>
      </c>
      <c r="F27" s="65" t="s">
        <v>122</v>
      </c>
    </row>
    <row r="28" spans="4:6" x14ac:dyDescent="0.2">
      <c r="D28" s="65" t="s">
        <v>123</v>
      </c>
      <c r="E28" s="65" t="s">
        <v>124</v>
      </c>
      <c r="F28" s="65" t="s">
        <v>125</v>
      </c>
    </row>
    <row r="29" spans="4:6" x14ac:dyDescent="0.2">
      <c r="D29" s="65" t="s">
        <v>126</v>
      </c>
      <c r="E29" s="65" t="s">
        <v>127</v>
      </c>
      <c r="F29" s="65" t="s">
        <v>128</v>
      </c>
    </row>
    <row r="30" spans="4:6" x14ac:dyDescent="0.2">
      <c r="D30" s="65" t="s">
        <v>129</v>
      </c>
      <c r="E30" s="65" t="s">
        <v>130</v>
      </c>
      <c r="F30" s="65" t="s">
        <v>131</v>
      </c>
    </row>
    <row r="31" spans="4:6" x14ac:dyDescent="0.2">
      <c r="D31" s="65" t="s">
        <v>132</v>
      </c>
      <c r="E31" s="65" t="s">
        <v>133</v>
      </c>
      <c r="F31" s="65" t="s">
        <v>134</v>
      </c>
    </row>
    <row r="32" spans="4:6" x14ac:dyDescent="0.2">
      <c r="D32" s="65" t="s">
        <v>135</v>
      </c>
      <c r="E32" s="65" t="s">
        <v>136</v>
      </c>
      <c r="F32" s="65" t="s">
        <v>137</v>
      </c>
    </row>
    <row r="33" spans="4:6" x14ac:dyDescent="0.2">
      <c r="D33" s="65" t="s">
        <v>138</v>
      </c>
      <c r="E33" s="65" t="s">
        <v>139</v>
      </c>
      <c r="F33" s="65" t="s">
        <v>140</v>
      </c>
    </row>
    <row r="34" spans="4:6" x14ac:dyDescent="0.2">
      <c r="D34" s="65" t="s">
        <v>141</v>
      </c>
      <c r="E34" s="65" t="s">
        <v>142</v>
      </c>
      <c r="F34" s="65" t="s">
        <v>143</v>
      </c>
    </row>
    <row r="35" spans="4:6" x14ac:dyDescent="0.2">
      <c r="D35" s="65" t="s">
        <v>153</v>
      </c>
      <c r="E35" s="65" t="s">
        <v>160</v>
      </c>
      <c r="F35" s="65" t="s">
        <v>160</v>
      </c>
    </row>
    <row r="36" spans="4:6" x14ac:dyDescent="0.2">
      <c r="D36" s="65" t="s">
        <v>144</v>
      </c>
      <c r="E36" s="65" t="s">
        <v>145</v>
      </c>
      <c r="F36" s="65" t="s">
        <v>145</v>
      </c>
    </row>
    <row r="37" spans="4:6" x14ac:dyDescent="0.2">
      <c r="D37" s="66" t="s">
        <v>146</v>
      </c>
      <c r="E37" s="65" t="s">
        <v>163</v>
      </c>
      <c r="F37" s="65" t="s">
        <v>163</v>
      </c>
    </row>
    <row r="38" spans="4:6" x14ac:dyDescent="0.2">
      <c r="D38" s="66" t="s">
        <v>148</v>
      </c>
      <c r="E38" s="66" t="s">
        <v>149</v>
      </c>
      <c r="F38" s="66" t="s">
        <v>149</v>
      </c>
    </row>
    <row r="39" spans="4:6" x14ac:dyDescent="0.2">
      <c r="D39" s="65" t="s">
        <v>150</v>
      </c>
      <c r="E39" s="65" t="s">
        <v>152</v>
      </c>
      <c r="F39" s="65" t="s">
        <v>151</v>
      </c>
    </row>
    <row r="40" spans="4:6" x14ac:dyDescent="0.2">
      <c r="D40" s="65" t="s">
        <v>154</v>
      </c>
      <c r="E40" s="65" t="s">
        <v>157</v>
      </c>
      <c r="F40" s="65" t="s">
        <v>157</v>
      </c>
    </row>
    <row r="41" spans="4:6" x14ac:dyDescent="0.2">
      <c r="D41" s="65" t="s">
        <v>155</v>
      </c>
      <c r="E41" s="65" t="s">
        <v>158</v>
      </c>
      <c r="F41" s="65" t="s">
        <v>158</v>
      </c>
    </row>
    <row r="42" spans="4:6" x14ac:dyDescent="0.2">
      <c r="D42" s="65" t="s">
        <v>156</v>
      </c>
      <c r="E42" s="65" t="s">
        <v>159</v>
      </c>
      <c r="F42" s="65" t="s">
        <v>159</v>
      </c>
    </row>
    <row r="43" spans="4:6" x14ac:dyDescent="0.2">
      <c r="D43" s="65" t="s">
        <v>162</v>
      </c>
      <c r="E43" s="65" t="s">
        <v>161</v>
      </c>
      <c r="F43" s="65" t="s">
        <v>161</v>
      </c>
    </row>
    <row r="44" spans="4:6" x14ac:dyDescent="0.2">
      <c r="D44" s="65" t="s">
        <v>165</v>
      </c>
      <c r="E44" s="65" t="s">
        <v>164</v>
      </c>
      <c r="F44" s="65" t="s">
        <v>164</v>
      </c>
    </row>
    <row r="45" spans="4:6" x14ac:dyDescent="0.2">
      <c r="D45" s="65" t="s">
        <v>166</v>
      </c>
      <c r="E45" s="65" t="s">
        <v>167</v>
      </c>
      <c r="F45" s="65" t="s">
        <v>167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LG</vt:lpstr>
      <vt:lpstr>NUEVO FORMATO</vt:lpstr>
      <vt:lpstr>Hoja2</vt:lpstr>
      <vt:lpstr>LG!Área_de_impresión</vt:lpstr>
      <vt:lpstr>'NUEVO FORMATO'!Área_de_impresión</vt:lpstr>
      <vt:lpstr>'NUEVO FORMATO'!Títulos_a_imprimir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miguel.morales</dc:creator>
  <cp:lastModifiedBy>Ivonne</cp:lastModifiedBy>
  <cp:lastPrinted>2016-08-03T15:47:17Z</cp:lastPrinted>
  <dcterms:created xsi:type="dcterms:W3CDTF">2016-01-08T16:08:28Z</dcterms:created>
  <dcterms:modified xsi:type="dcterms:W3CDTF">2017-06-30T18:19:24Z</dcterms:modified>
</cp:coreProperties>
</file>