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ESIN\Alejandro Vitesse\Facturacion E a M\"/>
    </mc:Choice>
  </mc:AlternateContent>
  <bookViews>
    <workbookView xWindow="0" yWindow="0" windowWidth="20490" windowHeight="7755"/>
  </bookViews>
  <sheets>
    <sheet name="fac_cm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3" i="1" l="1"/>
  <c r="T73" i="1"/>
  <c r="F9" i="1" s="1"/>
  <c r="S73" i="1"/>
  <c r="R73" i="1"/>
  <c r="P73" i="1"/>
  <c r="O73" i="1"/>
  <c r="N73" i="1"/>
  <c r="M73" i="1"/>
  <c r="L73" i="1"/>
  <c r="K73" i="1"/>
  <c r="J73" i="1"/>
  <c r="I73" i="1"/>
  <c r="M77" i="1" s="1"/>
  <c r="H73" i="1"/>
  <c r="G73" i="1"/>
  <c r="J77" i="1" s="1"/>
  <c r="F73" i="1"/>
  <c r="Q73" i="1"/>
</calcChain>
</file>

<file path=xl/sharedStrings.xml><?xml version="1.0" encoding="utf-8"?>
<sst xmlns="http://schemas.openxmlformats.org/spreadsheetml/2006/main" count="229" uniqueCount="66">
  <si>
    <t xml:space="preserve"> </t>
  </si>
  <si>
    <t xml:space="preserve">  FOLIO:</t>
  </si>
  <si>
    <t>DIA</t>
  </si>
  <si>
    <t>MES</t>
  </si>
  <si>
    <t xml:space="preserve"> AÑO</t>
  </si>
  <si>
    <t>FECHA:</t>
  </si>
  <si>
    <t>DICIEMBRE</t>
  </si>
  <si>
    <t>AREA SOLICITANTE:</t>
  </si>
  <si>
    <t>A FAVOR DE:</t>
  </si>
  <si>
    <t xml:space="preserve">                                                                                                                                               LAS SIGUIENTES FACTURAS ESTAN SUJETAS A REVISION, POR LO TANTO NO SERAN PAGADAS SI NO CUMPLEN  </t>
  </si>
  <si>
    <t xml:space="preserve">       CON REQUISITOS FISCALES</t>
  </si>
  <si>
    <t>FACTURA</t>
  </si>
  <si>
    <t>LOAD ID</t>
  </si>
  <si>
    <t>DESTINO</t>
  </si>
  <si>
    <t>FECHA DE VIAJE</t>
  </si>
  <si>
    <t>DEPTO</t>
  </si>
  <si>
    <t>QTY</t>
  </si>
  <si>
    <t>IMPORTE</t>
  </si>
  <si>
    <t>SUBTOTAL</t>
  </si>
  <si>
    <t>IVA</t>
  </si>
  <si>
    <t>RETENCION</t>
  </si>
  <si>
    <t>TOTAL</t>
  </si>
  <si>
    <t>VEHICULO</t>
  </si>
  <si>
    <t>FLETE</t>
  </si>
  <si>
    <t>MANIOBRA</t>
  </si>
  <si>
    <t>CASETAS</t>
  </si>
  <si>
    <t>DEVOLUCION Y REPARTOS</t>
  </si>
  <si>
    <t>CAMIONETA EXTRA</t>
  </si>
  <si>
    <t>HOTEL</t>
  </si>
  <si>
    <t>DETENCION</t>
  </si>
  <si>
    <t>PENSION</t>
  </si>
  <si>
    <t>SMALL TRUCK</t>
  </si>
  <si>
    <t>HORAS EXTRAS</t>
  </si>
  <si>
    <t>TIPO</t>
  </si>
  <si>
    <t>CANT</t>
  </si>
  <si>
    <t>A039</t>
  </si>
  <si>
    <t>VERACRUZ</t>
  </si>
  <si>
    <t>LENOVO</t>
  </si>
  <si>
    <t>GUADALAJARA</t>
  </si>
  <si>
    <t>MEXICALI</t>
  </si>
  <si>
    <t>MONTERREY</t>
  </si>
  <si>
    <t>VILLAHERMOSA</t>
  </si>
  <si>
    <t>CHALCO</t>
  </si>
  <si>
    <t>HERMOSILLO</t>
  </si>
  <si>
    <t>GOMEZ PALACIO</t>
  </si>
  <si>
    <t>AZCAPOTZALCO</t>
  </si>
  <si>
    <t>CUAUTITLAN IZCALLI</t>
  </si>
  <si>
    <t>TOLUCA</t>
  </si>
  <si>
    <t>SALTILLO</t>
  </si>
  <si>
    <t>COYOACAN</t>
  </si>
  <si>
    <t>BENITO JUAREZ</t>
  </si>
  <si>
    <t>MIGUEL HIDALGO</t>
  </si>
  <si>
    <t>TEPOTZOTLAN</t>
  </si>
  <si>
    <t>ATIZAPAN</t>
  </si>
  <si>
    <t>CUAUHTEMOC</t>
  </si>
  <si>
    <t>S/F</t>
  </si>
  <si>
    <t>FIN</t>
  </si>
  <si>
    <t>CAUSA RETENCION</t>
  </si>
  <si>
    <t>NO CAUSA RETENCION</t>
  </si>
  <si>
    <t>TRANSFERENCIA</t>
  </si>
  <si>
    <t>No CTA</t>
  </si>
  <si>
    <t>FECHA</t>
  </si>
  <si>
    <t xml:space="preserve">2   APROBACIÓN </t>
  </si>
  <si>
    <t>no usar este machote</t>
  </si>
  <si>
    <t xml:space="preserve">        </t>
  </si>
  <si>
    <t>dh1F32%$87g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</si>
</sst>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#\ ?/4"/>
    <numFmt numFmtId="166" formatCode="dd"/>
    <numFmt numFmtId="167" formatCode="&quot;$&quot;#,##0.00"/>
    <numFmt numFmtId="168" formatCode="_(&quot;$&quot;* #,##0.00_);_(&quot;$&quot;* \(#,##0.00\);_(&quot;$&quot;* &quot;-&quot;??_);_(@_)"/>
    <numFmt numFmtId="169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5"/>
      <name val="Arial"/>
      <family val="2"/>
    </font>
    <font>
      <sz val="5"/>
      <color indexed="8"/>
      <name val="Arial"/>
      <family val="2"/>
    </font>
    <font>
      <b/>
      <sz val="5"/>
      <color indexed="8"/>
      <name val="Arial"/>
      <family val="2"/>
    </font>
    <font>
      <sz val="8"/>
      <color indexed="8"/>
      <name val="Arial"/>
      <family val="2"/>
    </font>
    <font>
      <b/>
      <i/>
      <sz val="5"/>
      <color indexed="8"/>
      <name val="Arial"/>
      <family val="2"/>
    </font>
    <font>
      <sz val="7"/>
      <color rgb="FF000000"/>
      <name val="Calibri"/>
      <family val="2"/>
    </font>
    <font>
      <sz val="1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b/>
      <sz val="8"/>
      <color theme="0"/>
      <name val="Arial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sz val="4"/>
      <name val="Arial"/>
      <family val="2"/>
    </font>
    <font>
      <b/>
      <sz val="5"/>
      <name val="Arial"/>
      <family val="2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</cellStyleXfs>
  <cellXfs count="156">
    <xf numFmtId="0" fontId="0" fillId="0" borderId="0" xfId="0"/>
    <xf numFmtId="0" fontId="3" fillId="0" borderId="1" xfId="3" applyFont="1" applyBorder="1" applyAlignment="1">
      <alignment horizontal="center"/>
    </xf>
    <xf numFmtId="0" fontId="3" fillId="0" borderId="2" xfId="3" applyFont="1" applyBorder="1" applyAlignment="1">
      <alignment horizontal="center"/>
    </xf>
    <xf numFmtId="0" fontId="3" fillId="0" borderId="2" xfId="3" applyFont="1" applyBorder="1" applyAlignment="1">
      <alignment horizontal="center"/>
    </xf>
    <xf numFmtId="0" fontId="4" fillId="0" borderId="3" xfId="3" quotePrefix="1" applyFon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165" fontId="5" fillId="0" borderId="4" xfId="3" applyNumberFormat="1" applyFont="1" applyBorder="1" applyAlignment="1">
      <alignment horizontal="center"/>
    </xf>
    <xf numFmtId="0" fontId="5" fillId="0" borderId="5" xfId="3" applyFont="1" applyBorder="1" applyAlignment="1">
      <alignment horizontal="center" vertical="center"/>
    </xf>
    <xf numFmtId="0" fontId="3" fillId="0" borderId="0" xfId="3" applyFont="1" applyBorder="1"/>
    <xf numFmtId="0" fontId="3" fillId="0" borderId="6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3" fillId="0" borderId="0" xfId="3" applyFont="1" applyBorder="1" applyAlignment="1">
      <alignment horizontal="center"/>
    </xf>
    <xf numFmtId="0" fontId="4" fillId="0" borderId="0" xfId="3" quotePrefix="1" applyFont="1" applyBorder="1" applyAlignment="1">
      <alignment horizontal="center"/>
    </xf>
    <xf numFmtId="0" fontId="4" fillId="0" borderId="0" xfId="3" applyFont="1" applyBorder="1" applyAlignment="1">
      <alignment horizontal="center"/>
    </xf>
    <xf numFmtId="165" fontId="4" fillId="0" borderId="0" xfId="3" applyNumberFormat="1" applyFont="1" applyBorder="1" applyAlignment="1">
      <alignment horizontal="center"/>
    </xf>
    <xf numFmtId="0" fontId="4" fillId="0" borderId="7" xfId="3" applyFont="1" applyBorder="1" applyAlignment="1">
      <alignment horizontal="center" vertical="center"/>
    </xf>
    <xf numFmtId="0" fontId="5" fillId="0" borderId="8" xfId="3" applyFont="1" applyBorder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9" xfId="3" quotePrefix="1" applyFont="1" applyBorder="1" applyAlignment="1">
      <alignment horizontal="center" vertical="center"/>
    </xf>
    <xf numFmtId="0" fontId="3" fillId="0" borderId="7" xfId="3" applyFont="1" applyBorder="1"/>
    <xf numFmtId="166" fontId="5" fillId="0" borderId="10" xfId="3" applyNumberFormat="1" applyFont="1" applyBorder="1" applyAlignment="1">
      <alignment horizontal="center"/>
    </xf>
    <xf numFmtId="49" fontId="5" fillId="0" borderId="3" xfId="3" applyNumberFormat="1" applyFont="1" applyBorder="1" applyAlignment="1">
      <alignment horizontal="center"/>
    </xf>
    <xf numFmtId="0" fontId="4" fillId="0" borderId="11" xfId="3" applyFont="1" applyBorder="1" applyAlignment="1">
      <alignment horizontal="center" vertical="center"/>
    </xf>
    <xf numFmtId="0" fontId="4" fillId="0" borderId="6" xfId="3" applyFont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5" fillId="0" borderId="0" xfId="3" applyFont="1" applyBorder="1" applyAlignment="1">
      <alignment horizontal="center"/>
    </xf>
    <xf numFmtId="0" fontId="5" fillId="0" borderId="0" xfId="3" applyFont="1" applyBorder="1" applyAlignment="1">
      <alignment horizontal="center"/>
    </xf>
    <xf numFmtId="0" fontId="4" fillId="0" borderId="0" xfId="3" applyFont="1" applyBorder="1" applyAlignment="1">
      <alignment horizontal="center"/>
    </xf>
    <xf numFmtId="0" fontId="7" fillId="0" borderId="0" xfId="3" applyFont="1" applyBorder="1" applyAlignment="1">
      <alignment horizontal="center"/>
    </xf>
    <xf numFmtId="0" fontId="7" fillId="0" borderId="0" xfId="3" applyFont="1" applyBorder="1" applyAlignment="1">
      <alignment horizontal="center"/>
    </xf>
    <xf numFmtId="167" fontId="4" fillId="0" borderId="0" xfId="3" applyNumberFormat="1" applyFont="1" applyBorder="1" applyAlignment="1">
      <alignment horizontal="center"/>
    </xf>
    <xf numFmtId="0" fontId="7" fillId="0" borderId="6" xfId="3" applyFont="1" applyFill="1" applyBorder="1" applyAlignment="1">
      <alignment horizontal="center"/>
    </xf>
    <xf numFmtId="0" fontId="7" fillId="0" borderId="0" xfId="3" applyFont="1" applyFill="1" applyBorder="1" applyAlignment="1">
      <alignment horizontal="center"/>
    </xf>
    <xf numFmtId="167" fontId="5" fillId="0" borderId="0" xfId="4" applyNumberFormat="1" applyFont="1" applyFill="1" applyBorder="1" applyAlignment="1">
      <alignment horizontal="center" vertical="center" wrapText="1"/>
    </xf>
    <xf numFmtId="167" fontId="5" fillId="0" borderId="0" xfId="4" applyNumberFormat="1" applyFont="1" applyFill="1" applyBorder="1" applyAlignment="1">
      <alignment horizontal="center" vertical="center" wrapText="1"/>
    </xf>
    <xf numFmtId="0" fontId="4" fillId="0" borderId="11" xfId="3" applyFont="1" applyBorder="1" applyAlignment="1">
      <alignment horizontal="center"/>
    </xf>
    <xf numFmtId="0" fontId="4" fillId="0" borderId="6" xfId="3" applyFont="1" applyBorder="1" applyAlignment="1">
      <alignment horizontal="left"/>
    </xf>
    <xf numFmtId="0" fontId="4" fillId="0" borderId="12" xfId="3" applyFont="1" applyBorder="1" applyAlignment="1">
      <alignment horizontal="center"/>
    </xf>
    <xf numFmtId="0" fontId="4" fillId="0" borderId="9" xfId="3" applyFont="1" applyFill="1" applyBorder="1" applyAlignment="1">
      <alignment horizontal="center" vertical="center" wrapText="1"/>
    </xf>
    <xf numFmtId="0" fontId="6" fillId="0" borderId="13" xfId="3" applyFont="1" applyFill="1" applyBorder="1" applyAlignment="1">
      <alignment horizontal="center" vertical="center" wrapText="1"/>
    </xf>
    <xf numFmtId="0" fontId="4" fillId="0" borderId="13" xfId="3" applyFont="1" applyFill="1" applyBorder="1" applyAlignment="1">
      <alignment horizontal="center" vertical="center" wrapText="1"/>
    </xf>
    <xf numFmtId="4" fontId="4" fillId="0" borderId="13" xfId="3" applyNumberFormat="1" applyFont="1" applyFill="1" applyBorder="1" applyAlignment="1">
      <alignment horizontal="center" vertical="center" wrapText="1"/>
    </xf>
    <xf numFmtId="0" fontId="4" fillId="0" borderId="4" xfId="3" applyFont="1" applyFill="1" applyBorder="1" applyAlignment="1">
      <alignment horizontal="center" vertical="center" wrapText="1"/>
    </xf>
    <xf numFmtId="0" fontId="4" fillId="0" borderId="14" xfId="3" applyFont="1" applyFill="1" applyBorder="1" applyAlignment="1">
      <alignment horizontal="center" vertical="center" wrapText="1"/>
    </xf>
    <xf numFmtId="0" fontId="4" fillId="0" borderId="3" xfId="3" applyFont="1" applyFill="1" applyBorder="1" applyAlignment="1">
      <alignment horizontal="center" vertical="center" wrapText="1"/>
    </xf>
    <xf numFmtId="0" fontId="4" fillId="0" borderId="2" xfId="3" applyFont="1" applyFill="1" applyBorder="1" applyAlignment="1">
      <alignment horizontal="center" vertical="center" wrapText="1"/>
    </xf>
    <xf numFmtId="4" fontId="4" fillId="0" borderId="15" xfId="3" applyNumberFormat="1" applyFont="1" applyFill="1" applyBorder="1" applyAlignment="1">
      <alignment horizontal="center" vertical="center" wrapText="1"/>
    </xf>
    <xf numFmtId="4" fontId="4" fillId="0" borderId="16" xfId="3" applyNumberFormat="1" applyFont="1" applyFill="1" applyBorder="1" applyAlignment="1">
      <alignment horizontal="center" vertical="center" wrapText="1"/>
    </xf>
    <xf numFmtId="0" fontId="3" fillId="0" borderId="11" xfId="3" applyFont="1" applyFill="1" applyBorder="1" applyAlignment="1">
      <alignment horizontal="center"/>
    </xf>
    <xf numFmtId="0" fontId="3" fillId="0" borderId="0" xfId="3" applyFont="1" applyFill="1" applyBorder="1"/>
    <xf numFmtId="0" fontId="3" fillId="0" borderId="0" xfId="3" applyFont="1" applyFill="1"/>
    <xf numFmtId="0" fontId="4" fillId="0" borderId="17" xfId="3" applyFont="1" applyFill="1" applyBorder="1" applyAlignment="1">
      <alignment horizontal="center" vertical="center" wrapText="1"/>
    </xf>
    <xf numFmtId="0" fontId="6" fillId="0" borderId="18" xfId="3" applyFont="1" applyFill="1" applyBorder="1" applyAlignment="1">
      <alignment horizontal="center" vertical="center" wrapText="1"/>
    </xf>
    <xf numFmtId="0" fontId="4" fillId="0" borderId="18" xfId="3" applyFont="1" applyFill="1" applyBorder="1" applyAlignment="1">
      <alignment horizontal="center" vertical="center" wrapText="1"/>
    </xf>
    <xf numFmtId="4" fontId="4" fillId="0" borderId="18" xfId="3" applyNumberFormat="1" applyFont="1" applyFill="1" applyBorder="1" applyAlignment="1">
      <alignment horizontal="center" vertical="center" wrapText="1"/>
    </xf>
    <xf numFmtId="44" fontId="4" fillId="0" borderId="5" xfId="3" applyNumberFormat="1" applyFont="1" applyFill="1" applyBorder="1" applyAlignment="1">
      <alignment horizontal="center" vertical="center" wrapText="1"/>
    </xf>
    <xf numFmtId="167" fontId="4" fillId="0" borderId="5" xfId="3" applyNumberFormat="1" applyFont="1" applyFill="1" applyBorder="1" applyAlignment="1">
      <alignment horizontal="center" vertical="center" wrapText="1"/>
    </xf>
    <xf numFmtId="167" fontId="4" fillId="0" borderId="17" xfId="3" applyNumberFormat="1" applyFont="1" applyFill="1" applyBorder="1" applyAlignment="1">
      <alignment horizontal="center" vertical="center" wrapText="1"/>
    </xf>
    <xf numFmtId="4" fontId="4" fillId="0" borderId="5" xfId="3" applyNumberFormat="1" applyFont="1" applyFill="1" applyBorder="1" applyAlignment="1">
      <alignment horizontal="center" vertical="center" wrapText="1"/>
    </xf>
    <xf numFmtId="0" fontId="3" fillId="0" borderId="5" xfId="3" applyFont="1" applyFill="1" applyBorder="1" applyAlignment="1">
      <alignment horizontal="center" vertical="center"/>
    </xf>
    <xf numFmtId="0" fontId="3" fillId="0" borderId="19" xfId="3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 wrapText="1"/>
    </xf>
    <xf numFmtId="14" fontId="4" fillId="0" borderId="17" xfId="3" applyNumberFormat="1" applyFont="1" applyFill="1" applyBorder="1" applyAlignment="1">
      <alignment horizontal="center" vertical="center" wrapText="1"/>
    </xf>
    <xf numFmtId="0" fontId="4" fillId="0" borderId="0" xfId="3" applyFont="1" applyFill="1" applyBorder="1" applyAlignment="1">
      <alignment horizontal="center" vertical="center" wrapText="1"/>
    </xf>
    <xf numFmtId="4" fontId="4" fillId="0" borderId="20" xfId="3" applyNumberFormat="1" applyFont="1" applyFill="1" applyBorder="1" applyAlignment="1">
      <alignment horizontal="center" vertical="center" wrapText="1"/>
    </xf>
    <xf numFmtId="167" fontId="8" fillId="2" borderId="0" xfId="2" applyNumberFormat="1" applyFont="1" applyFill="1" applyBorder="1" applyAlignment="1">
      <alignment horizontal="left" vertical="center" wrapText="1"/>
    </xf>
    <xf numFmtId="167" fontId="4" fillId="0" borderId="0" xfId="2" applyNumberFormat="1" applyFont="1" applyFill="1" applyBorder="1" applyAlignment="1">
      <alignment horizontal="center" vertical="center" wrapText="1"/>
    </xf>
    <xf numFmtId="4" fontId="4" fillId="0" borderId="6" xfId="3" applyNumberFormat="1" applyFont="1" applyFill="1" applyBorder="1" applyAlignment="1">
      <alignment horizontal="center" vertical="center" wrapText="1"/>
    </xf>
    <xf numFmtId="0" fontId="3" fillId="0" borderId="11" xfId="3" applyFont="1" applyFill="1" applyBorder="1" applyAlignment="1">
      <alignment horizontal="center" vertical="center"/>
    </xf>
    <xf numFmtId="3" fontId="3" fillId="0" borderId="21" xfId="3" applyNumberFormat="1" applyFont="1" applyFill="1" applyBorder="1" applyAlignment="1">
      <alignment horizontal="center"/>
    </xf>
    <xf numFmtId="167" fontId="3" fillId="0" borderId="21" xfId="3" applyNumberFormat="1" applyFont="1" applyFill="1" applyBorder="1" applyAlignment="1">
      <alignment horizontal="center"/>
    </xf>
    <xf numFmtId="44" fontId="3" fillId="0" borderId="21" xfId="3" applyNumberFormat="1" applyFont="1" applyFill="1" applyBorder="1" applyAlignment="1">
      <alignment horizontal="center"/>
    </xf>
    <xf numFmtId="167" fontId="3" fillId="0" borderId="22" xfId="3" applyNumberFormat="1" applyFont="1" applyFill="1" applyBorder="1" applyAlignment="1">
      <alignment horizontal="center"/>
    </xf>
    <xf numFmtId="43" fontId="3" fillId="0" borderId="19" xfId="5" applyNumberFormat="1" applyFont="1" applyFill="1" applyBorder="1" applyAlignment="1">
      <alignment horizontal="center" vertical="center"/>
    </xf>
    <xf numFmtId="0" fontId="3" fillId="0" borderId="23" xfId="3" applyFont="1" applyFill="1" applyBorder="1" applyAlignment="1">
      <alignment horizontal="center" vertical="center"/>
    </xf>
    <xf numFmtId="0" fontId="9" fillId="0" borderId="0" xfId="0" applyFont="1" applyFill="1"/>
    <xf numFmtId="43" fontId="3" fillId="0" borderId="24" xfId="5" applyNumberFormat="1" applyFont="1" applyFill="1" applyBorder="1" applyAlignment="1">
      <alignment horizontal="center" vertical="center"/>
    </xf>
    <xf numFmtId="0" fontId="3" fillId="0" borderId="25" xfId="3" applyFont="1" applyFill="1" applyBorder="1" applyAlignment="1">
      <alignment horizontal="center" vertical="center"/>
    </xf>
    <xf numFmtId="0" fontId="10" fillId="3" borderId="26" xfId="3" applyFont="1" applyFill="1" applyBorder="1" applyAlignment="1">
      <alignment horizontal="center" vertical="center"/>
    </xf>
    <xf numFmtId="0" fontId="11" fillId="3" borderId="12" xfId="3" applyFont="1" applyFill="1" applyBorder="1" applyAlignment="1">
      <alignment horizontal="center"/>
    </xf>
    <xf numFmtId="0" fontId="10" fillId="3" borderId="12" xfId="3" applyFont="1" applyFill="1" applyBorder="1" applyAlignment="1">
      <alignment horizontal="center"/>
    </xf>
    <xf numFmtId="4" fontId="12" fillId="3" borderId="12" xfId="3" applyNumberFormat="1" applyFont="1" applyFill="1" applyBorder="1" applyAlignment="1"/>
    <xf numFmtId="3" fontId="13" fillId="4" borderId="12" xfId="3" applyNumberFormat="1" applyFont="1" applyFill="1" applyBorder="1"/>
    <xf numFmtId="167" fontId="12" fillId="3" borderId="12" xfId="3" applyNumberFormat="1" applyFont="1" applyFill="1" applyBorder="1" applyAlignment="1">
      <alignment horizontal="center"/>
    </xf>
    <xf numFmtId="44" fontId="12" fillId="3" borderId="4" xfId="3" applyNumberFormat="1" applyFont="1" applyFill="1" applyBorder="1" applyAlignment="1">
      <alignment horizontal="center"/>
    </xf>
    <xf numFmtId="167" fontId="12" fillId="3" borderId="14" xfId="3" applyNumberFormat="1" applyFont="1" applyFill="1" applyBorder="1" applyAlignment="1">
      <alignment horizontal="center"/>
    </xf>
    <xf numFmtId="167" fontId="12" fillId="3" borderId="4" xfId="3" applyNumberFormat="1" applyFont="1" applyFill="1" applyBorder="1" applyAlignment="1">
      <alignment horizontal="center"/>
    </xf>
    <xf numFmtId="1" fontId="13" fillId="3" borderId="14" xfId="3" applyNumberFormat="1" applyFont="1" applyFill="1" applyBorder="1" applyAlignment="1">
      <alignment horizontal="center"/>
    </xf>
    <xf numFmtId="0" fontId="14" fillId="3" borderId="27" xfId="3" applyFont="1" applyFill="1" applyBorder="1" applyAlignment="1">
      <alignment horizontal="center" vertical="center"/>
    </xf>
    <xf numFmtId="0" fontId="10" fillId="0" borderId="0" xfId="3" applyFont="1" applyFill="1" applyBorder="1"/>
    <xf numFmtId="0" fontId="4" fillId="0" borderId="28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4" fillId="0" borderId="28" xfId="3" applyFont="1" applyBorder="1" applyAlignment="1">
      <alignment horizontal="center"/>
    </xf>
    <xf numFmtId="3" fontId="4" fillId="0" borderId="0" xfId="3" applyNumberFormat="1" applyFont="1" applyBorder="1" applyAlignment="1">
      <alignment horizontal="center"/>
    </xf>
    <xf numFmtId="44" fontId="4" fillId="5" borderId="0" xfId="3" applyNumberFormat="1" applyFont="1" applyFill="1" applyBorder="1" applyAlignment="1">
      <alignment horizontal="center"/>
    </xf>
    <xf numFmtId="167" fontId="4" fillId="6" borderId="0" xfId="3" applyNumberFormat="1" applyFont="1" applyFill="1" applyBorder="1" applyAlignment="1">
      <alignment horizontal="center"/>
    </xf>
    <xf numFmtId="44" fontId="4" fillId="6" borderId="0" xfId="3" applyNumberFormat="1" applyFont="1" applyFill="1" applyBorder="1" applyAlignment="1">
      <alignment horizontal="center"/>
    </xf>
    <xf numFmtId="44" fontId="4" fillId="0" borderId="0" xfId="3" applyNumberFormat="1" applyFont="1" applyBorder="1" applyAlignment="1">
      <alignment horizontal="center"/>
    </xf>
    <xf numFmtId="44" fontId="3" fillId="0" borderId="0" xfId="3" applyNumberFormat="1" applyFont="1" applyBorder="1" applyAlignment="1">
      <alignment horizontal="center"/>
    </xf>
    <xf numFmtId="0" fontId="3" fillId="0" borderId="0" xfId="3" applyFont="1"/>
    <xf numFmtId="0" fontId="4" fillId="0" borderId="11" xfId="3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/>
    </xf>
    <xf numFmtId="0" fontId="4" fillId="0" borderId="6" xfId="3" applyFont="1" applyBorder="1" applyAlignment="1">
      <alignment horizontal="center"/>
    </xf>
    <xf numFmtId="0" fontId="4" fillId="0" borderId="11" xfId="3" applyFont="1" applyBorder="1" applyAlignment="1">
      <alignment horizontal="center"/>
    </xf>
    <xf numFmtId="167" fontId="3" fillId="0" borderId="0" xfId="3" applyNumberFormat="1" applyFont="1" applyBorder="1" applyAlignment="1">
      <alignment horizontal="center"/>
    </xf>
    <xf numFmtId="167" fontId="4" fillId="0" borderId="0" xfId="3" applyNumberFormat="1" applyFont="1" applyBorder="1" applyAlignment="1"/>
    <xf numFmtId="167" fontId="15" fillId="0" borderId="0" xfId="3" applyNumberFormat="1" applyFont="1" applyBorder="1" applyAlignment="1"/>
    <xf numFmtId="0" fontId="4" fillId="0" borderId="29" xfId="3" applyFont="1" applyBorder="1" applyAlignment="1">
      <alignment horizontal="center" vertical="center" wrapText="1"/>
    </xf>
    <xf numFmtId="0" fontId="6" fillId="0" borderId="30" xfId="3" applyFont="1" applyBorder="1" applyAlignment="1">
      <alignment horizontal="center"/>
    </xf>
    <xf numFmtId="0" fontId="4" fillId="0" borderId="31" xfId="3" applyFont="1" applyBorder="1" applyAlignment="1">
      <alignment horizontal="center"/>
    </xf>
    <xf numFmtId="0" fontId="4" fillId="0" borderId="29" xfId="3" applyFont="1" applyBorder="1" applyAlignment="1">
      <alignment horizontal="center"/>
    </xf>
    <xf numFmtId="167" fontId="4" fillId="0" borderId="0" xfId="3" applyNumberFormat="1" applyFont="1" applyFill="1" applyBorder="1" applyAlignment="1">
      <alignment horizontal="center"/>
    </xf>
    <xf numFmtId="44" fontId="4" fillId="0" borderId="0" xfId="3" applyNumberFormat="1" applyFont="1" applyFill="1" applyBorder="1" applyAlignment="1">
      <alignment horizontal="center"/>
    </xf>
    <xf numFmtId="167" fontId="15" fillId="7" borderId="0" xfId="3" applyNumberFormat="1" applyFont="1" applyFill="1" applyBorder="1" applyAlignment="1"/>
    <xf numFmtId="167" fontId="15" fillId="6" borderId="0" xfId="3" applyNumberFormat="1" applyFont="1" applyFill="1" applyBorder="1" applyAlignment="1"/>
    <xf numFmtId="1" fontId="4" fillId="0" borderId="0" xfId="3" applyNumberFormat="1" applyFont="1" applyBorder="1" applyAlignment="1">
      <alignment horizontal="center"/>
    </xf>
    <xf numFmtId="0" fontId="4" fillId="0" borderId="20" xfId="3" applyFont="1" applyBorder="1" applyAlignment="1">
      <alignment horizontal="center"/>
    </xf>
    <xf numFmtId="0" fontId="6" fillId="0" borderId="20" xfId="3" applyFont="1" applyBorder="1" applyAlignment="1">
      <alignment horizontal="center"/>
    </xf>
    <xf numFmtId="44" fontId="5" fillId="0" borderId="0" xfId="3" applyNumberFormat="1" applyFont="1" applyFill="1" applyBorder="1" applyAlignment="1">
      <alignment horizontal="center"/>
    </xf>
    <xf numFmtId="0" fontId="6" fillId="0" borderId="4" xfId="3" applyFont="1" applyBorder="1" applyAlignment="1">
      <alignment horizontal="center"/>
    </xf>
    <xf numFmtId="4" fontId="4" fillId="0" borderId="3" xfId="3" applyNumberFormat="1" applyFont="1" applyBorder="1" applyAlignment="1">
      <alignment horizontal="center"/>
    </xf>
    <xf numFmtId="4" fontId="4" fillId="0" borderId="14" xfId="3" applyNumberFormat="1" applyFont="1" applyBorder="1" applyAlignment="1">
      <alignment horizontal="center"/>
    </xf>
    <xf numFmtId="4" fontId="4" fillId="0" borderId="4" xfId="3" applyNumberFormat="1" applyFont="1" applyBorder="1" applyAlignment="1">
      <alignment horizontal="center"/>
    </xf>
    <xf numFmtId="0" fontId="16" fillId="0" borderId="14" xfId="3" applyFont="1" applyBorder="1" applyAlignment="1">
      <alignment horizontal="center"/>
    </xf>
    <xf numFmtId="44" fontId="17" fillId="0" borderId="0" xfId="3" applyNumberFormat="1" applyFont="1" applyFill="1" applyAlignment="1">
      <alignment horizontal="center"/>
    </xf>
    <xf numFmtId="167" fontId="16" fillId="0" borderId="0" xfId="3" applyNumberFormat="1" applyFont="1" applyFill="1" applyAlignment="1">
      <alignment horizontal="center"/>
    </xf>
    <xf numFmtId="44" fontId="16" fillId="0" borderId="0" xfId="3" applyNumberFormat="1" applyFont="1" applyFill="1" applyAlignment="1">
      <alignment horizontal="center"/>
    </xf>
    <xf numFmtId="167" fontId="16" fillId="0" borderId="0" xfId="3" applyNumberFormat="1" applyFont="1" applyFill="1" applyAlignment="1">
      <alignment horizontal="center"/>
    </xf>
    <xf numFmtId="44" fontId="16" fillId="0" borderId="0" xfId="3" applyNumberFormat="1" applyFont="1" applyAlignment="1">
      <alignment horizontal="center"/>
    </xf>
    <xf numFmtId="167" fontId="16" fillId="0" borderId="0" xfId="3" applyNumberFormat="1" applyFont="1" applyAlignment="1">
      <alignment horizontal="center"/>
    </xf>
    <xf numFmtId="0" fontId="16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16" fillId="0" borderId="0" xfId="3" applyFont="1" applyBorder="1"/>
    <xf numFmtId="0" fontId="16" fillId="0" borderId="0" xfId="3" applyFont="1"/>
    <xf numFmtId="0" fontId="6" fillId="0" borderId="0" xfId="3" applyFont="1" applyBorder="1" applyAlignment="1">
      <alignment horizontal="center"/>
    </xf>
    <xf numFmtId="0" fontId="2" fillId="0" borderId="0" xfId="3" applyBorder="1" applyAlignment="1">
      <alignment horizontal="center"/>
    </xf>
    <xf numFmtId="0" fontId="2" fillId="0" borderId="11" xfId="3" applyBorder="1" applyAlignment="1">
      <alignment horizontal="center"/>
    </xf>
    <xf numFmtId="44" fontId="2" fillId="0" borderId="0" xfId="3" applyNumberFormat="1" applyAlignment="1">
      <alignment horizontal="center"/>
    </xf>
    <xf numFmtId="167" fontId="2" fillId="0" borderId="0" xfId="3" applyNumberFormat="1" applyFill="1" applyAlignment="1">
      <alignment horizontal="center"/>
    </xf>
    <xf numFmtId="44" fontId="2" fillId="0" borderId="0" xfId="3" applyNumberFormat="1" applyFill="1" applyAlignment="1">
      <alignment horizontal="center"/>
    </xf>
    <xf numFmtId="44" fontId="2" fillId="0" borderId="0" xfId="3" applyNumberFormat="1" applyFill="1" applyAlignment="1">
      <alignment horizontal="center"/>
    </xf>
    <xf numFmtId="0" fontId="2" fillId="0" borderId="0" xfId="3" applyAlignment="1">
      <alignment horizontal="center"/>
    </xf>
    <xf numFmtId="0" fontId="2" fillId="0" borderId="0" xfId="3" applyBorder="1"/>
    <xf numFmtId="0" fontId="2" fillId="0" borderId="0" xfId="3"/>
    <xf numFmtId="0" fontId="2" fillId="0" borderId="11" xfId="3" applyFill="1" applyBorder="1" applyAlignment="1">
      <alignment horizontal="center"/>
    </xf>
    <xf numFmtId="167" fontId="2" fillId="0" borderId="0" xfId="3" applyNumberFormat="1" applyAlignment="1">
      <alignment horizontal="center"/>
    </xf>
    <xf numFmtId="0" fontId="4" fillId="0" borderId="27" xfId="3" applyFont="1" applyBorder="1" applyAlignment="1">
      <alignment horizontal="center" vertical="center" wrapText="1"/>
    </xf>
    <xf numFmtId="0" fontId="6" fillId="0" borderId="12" xfId="3" applyFont="1" applyBorder="1" applyAlignment="1">
      <alignment horizontal="center"/>
    </xf>
    <xf numFmtId="0" fontId="4" fillId="0" borderId="26" xfId="3" applyFont="1" applyBorder="1" applyAlignment="1">
      <alignment horizontal="center"/>
    </xf>
    <xf numFmtId="0" fontId="4" fillId="0" borderId="27" xfId="3" applyFont="1" applyBorder="1" applyAlignment="1">
      <alignment horizontal="center"/>
    </xf>
    <xf numFmtId="0" fontId="2" fillId="0" borderId="12" xfId="3" applyBorder="1" applyAlignment="1">
      <alignment horizontal="center"/>
    </xf>
    <xf numFmtId="0" fontId="2" fillId="0" borderId="27" xfId="3" applyBorder="1" applyAlignment="1">
      <alignment horizontal="center"/>
    </xf>
    <xf numFmtId="167" fontId="2" fillId="0" borderId="0" xfId="3" applyNumberFormat="1" applyAlignment="1">
      <alignment horizontal="center"/>
    </xf>
    <xf numFmtId="0" fontId="11" fillId="0" borderId="0" xfId="3" applyFont="1" applyAlignment="1">
      <alignment horizontal="center"/>
    </xf>
    <xf numFmtId="0" fontId="18" fillId="0" borderId="0" xfId="0" applyFont="1"/>
  </cellXfs>
  <cellStyles count="6">
    <cellStyle name="Millares" xfId="1" builtinId="3"/>
    <cellStyle name="Millares 2" xfId="5"/>
    <cellStyle name="Moneda" xfId="2" builtinId="4"/>
    <cellStyle name="Moneda 2" xf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473529</xdr:colOff>
      <xdr:row>0</xdr:row>
      <xdr:rowOff>76200</xdr:rowOff>
    </xdr:from>
    <xdr:to>
      <xdr:col>14</xdr:col>
      <xdr:colOff>81644</xdr:colOff>
      <xdr:row>2</xdr:row>
      <xdr:rowOff>121104</xdr:rowOff>
    </xdr:to>
    <xdr:pic>
      <xdr:nvPicPr>
        <xdr:cNvPr id="2" name="Picture 2">
          <a:extLst>
            <a:ext uri="{FF2B5EF4-FFF2-40B4-BE49-F238E27FC236}">
              <a16:creationId xmlns="" xmlns:a16="http://schemas.microsoft.com/office/drawing/2014/main" id="{00000000-0008-0000-7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88754" y="76200"/>
          <a:ext cx="1532165" cy="44495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348341</xdr:colOff>
      <xdr:row>0</xdr:row>
      <xdr:rowOff>141512</xdr:rowOff>
    </xdr:from>
    <xdr:to>
      <xdr:col>2</xdr:col>
      <xdr:colOff>43543</xdr:colOff>
      <xdr:row>2</xdr:row>
      <xdr:rowOff>121103</xdr:rowOff>
    </xdr:to>
    <xdr:pic>
      <xdr:nvPicPr>
        <xdr:cNvPr id="3" name="Picture 2" descr="https://lh4.googleusercontent.com/-xDGve4A8sOw/AAAAAAAAAAI/AAAAAAAAAbY/H17JS-XoVa8/s46-c-k-no/photo.jpg">
          <a:extLst>
            <a:ext uri="{FF2B5EF4-FFF2-40B4-BE49-F238E27FC236}">
              <a16:creationId xmlns="" xmlns:a16="http://schemas.microsoft.com/office/drawing/2014/main" id="{00000000-0008-0000-7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8341" y="141512"/>
          <a:ext cx="714377" cy="379641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473529</xdr:colOff>
      <xdr:row>0</xdr:row>
      <xdr:rowOff>76200</xdr:rowOff>
    </xdr:from>
    <xdr:to>
      <xdr:col>14</xdr:col>
      <xdr:colOff>78923</xdr:colOff>
      <xdr:row>2</xdr:row>
      <xdr:rowOff>122464</xdr:rowOff>
    </xdr:to>
    <xdr:pic>
      <xdr:nvPicPr>
        <xdr:cNvPr id="4" name="Picture 2">
          <a:extLst>
            <a:ext uri="{FF2B5EF4-FFF2-40B4-BE49-F238E27FC236}">
              <a16:creationId xmlns="" xmlns:a16="http://schemas.microsoft.com/office/drawing/2014/main" id="{00000000-0008-0000-7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88754" y="76200"/>
          <a:ext cx="1529444" cy="446314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348341</xdr:colOff>
      <xdr:row>0</xdr:row>
      <xdr:rowOff>141513</xdr:rowOff>
    </xdr:from>
    <xdr:to>
      <xdr:col>2</xdr:col>
      <xdr:colOff>43543</xdr:colOff>
      <xdr:row>2</xdr:row>
      <xdr:rowOff>122464</xdr:rowOff>
    </xdr:to>
    <xdr:pic>
      <xdr:nvPicPr>
        <xdr:cNvPr id="5" name="Picture 2" descr="https://lh4.googleusercontent.com/-xDGve4A8sOw/AAAAAAAAAAI/AAAAAAAAAbY/H17JS-XoVa8/s46-c-k-no/photo.jpg">
          <a:extLst>
            <a:ext uri="{FF2B5EF4-FFF2-40B4-BE49-F238E27FC236}">
              <a16:creationId xmlns="" xmlns:a16="http://schemas.microsoft.com/office/drawing/2014/main" id="{00000000-0008-0000-7A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48341" y="141513"/>
          <a:ext cx="714377" cy="381001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CTURACION%20LG%20CONTRARECIBOS%20FEBRERO%20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VOLUCIONES"/>
      <sheetName val="040814 "/>
      <sheetName val="040814"/>
      <sheetName val="290714"/>
      <sheetName val="060814 "/>
      <sheetName val="130814"/>
      <sheetName val="270814"/>
      <sheetName val="030914"/>
      <sheetName val="100914"/>
      <sheetName val="170914"/>
      <sheetName val="011014"/>
      <sheetName val="081014"/>
      <sheetName val="151014"/>
      <sheetName val="221014"/>
      <sheetName val="291014"/>
      <sheetName val="05NOV14"/>
      <sheetName val="06NOV14"/>
      <sheetName val="13NOV14"/>
      <sheetName val="14NOV14"/>
      <sheetName val="191114"/>
      <sheetName val="26NOV14"/>
      <sheetName val="03DIC14"/>
      <sheetName val="10DIC14"/>
      <sheetName val="17DIC14"/>
      <sheetName val="23DIC14"/>
      <sheetName val="30dic14"/>
      <sheetName val="13ENERO15"/>
      <sheetName val="21ENERO15"/>
      <sheetName val="30ENERO15"/>
      <sheetName val="28 ENERO 15"/>
      <sheetName val="REC MTY 11FEB15"/>
      <sheetName val="040215"/>
      <sheetName val="18FEB15"/>
      <sheetName val="25FEB15"/>
      <sheetName val="04MARZO15"/>
      <sheetName val="11MARZO15"/>
      <sheetName val="18MARZO15"/>
      <sheetName val="24MARZO15"/>
      <sheetName val="31MARZO15"/>
      <sheetName val="08ABRIL15"/>
      <sheetName val="21ABRIL15"/>
      <sheetName val="28ABRIL15"/>
      <sheetName val="05MAYO15"/>
      <sheetName val="20MAYO15"/>
      <sheetName val="27MAYO15"/>
      <sheetName val="03JUNIO15"/>
      <sheetName val="10junio15"/>
      <sheetName val="17JUNIO15"/>
      <sheetName val="26JUN15"/>
      <sheetName val="30JUNIO15"/>
      <sheetName val="080715"/>
      <sheetName val="14JULIO15"/>
      <sheetName val="21JULIO15"/>
      <sheetName val="05AGOSTO15"/>
      <sheetName val="12 AGOSTO15"/>
      <sheetName val="19AGOSTO15"/>
      <sheetName val="25AGOSTO15"/>
      <sheetName val="01SEP15"/>
      <sheetName val="09SEP15"/>
      <sheetName val="15SEP15"/>
      <sheetName val="25SEP15"/>
      <sheetName val="30SEP15"/>
      <sheetName val="07OCT15"/>
      <sheetName val="14OCT15"/>
      <sheetName val="21OCT15"/>
      <sheetName val="28OCT15"/>
      <sheetName val="04NOV15"/>
      <sheetName val="18NOV15"/>
      <sheetName val="25NOV15"/>
      <sheetName val="02DIC15"/>
      <sheetName val="09DIC15"/>
      <sheetName val="16DIC15"/>
      <sheetName val="23DIC15"/>
      <sheetName val="22ENERO16"/>
      <sheetName val="27ENERO16"/>
      <sheetName val="03FEBRERO16"/>
      <sheetName val="10FEBRERO16"/>
      <sheetName val="24FEBRERO16"/>
      <sheetName val="01MARZO16"/>
      <sheetName val="02MARZO16"/>
      <sheetName val="09MARZO16"/>
      <sheetName val="16MARZO16"/>
      <sheetName val="23MARZO16"/>
      <sheetName val="06ABRIL16"/>
      <sheetName val="05ABRIL16"/>
      <sheetName val="11ABRIL16"/>
      <sheetName val="19ABRIL16"/>
      <sheetName val="26ABRIL16"/>
      <sheetName val="04MAYO16"/>
      <sheetName val="17MAYO16"/>
      <sheetName val="25MAYO16"/>
      <sheetName val="31MAYO16"/>
      <sheetName val="07JUNIO16"/>
      <sheetName val="22JUNIO16"/>
      <sheetName val="28JUNIO16"/>
      <sheetName val="12JULIO16"/>
      <sheetName val="22JULIO16"/>
      <sheetName val="18 Y 25 JULIO16"/>
      <sheetName val="03AGOSTO16"/>
      <sheetName val="10AGOSTO16"/>
      <sheetName val="17AGOSTO16"/>
      <sheetName val="26AGOSTO16"/>
      <sheetName val="02SEPTIEMBRE16"/>
      <sheetName val="09SEPTIEMBRE16"/>
      <sheetName val="15SEPTIEMBRE16"/>
      <sheetName val="23-SEPTIEMBRE16"/>
      <sheetName val="28SEPTIEMBRE16"/>
      <sheetName val="07OCTUBRE16"/>
      <sheetName val="05OCTUBRE16"/>
      <sheetName val="12OCTUBRE16"/>
      <sheetName val="25OCTUBRE16"/>
      <sheetName val="01NOV16"/>
      <sheetName val="08NOV16"/>
      <sheetName val="15NOV16"/>
      <sheetName val="22NOV16"/>
      <sheetName val="23NOV16"/>
      <sheetName val="05DIC16"/>
      <sheetName val="16DIC16"/>
      <sheetName val="23DIC16"/>
      <sheetName val="28DICI16"/>
      <sheetName val="28DIC16"/>
      <sheetName val="13ENERO17"/>
      <sheetName val="25 enero 2017"/>
      <sheetName val="26enero2017"/>
      <sheetName val="26enero2017 ae PENDIENTE"/>
      <sheetName val="27 enero 2017"/>
      <sheetName val="26enero2017 ae PENDIENT"/>
      <sheetName val="01 FEBRERO 2017"/>
      <sheetName val="19 ENERO17  FALTAN 2 (2)"/>
      <sheetName val="23 DE NOV 16 F-37"/>
      <sheetName val="pendientes"/>
      <sheetName val="TOPE DE CASETAS"/>
      <sheetName val="casetas pasadas"/>
      <sheetName val="25 enero 2017 BETTER"/>
      <sheetName val="08febrero 2017 LENOVO"/>
      <sheetName val="10 FEBRERO 2017 LG"/>
      <sheetName val="14 FEBRERO LG"/>
      <sheetName val="15 FEBRERO 2017 A EAGLE"/>
      <sheetName val="15 FEBRERO 2017 LENOVO"/>
      <sheetName val="15 FEBRERO 2017 BETTER"/>
      <sheetName val="16 FEBRERO 2017 better "/>
      <sheetName val="17 FEBRERO 2017 LG"/>
      <sheetName val="21 FEBRERO 2017 better "/>
      <sheetName val="22 FEBRERO 2017 LENOVO"/>
      <sheetName val="23 FEBRERO 2017 LG"/>
      <sheetName val="23 DE NOV 16 F-37 (3)"/>
      <sheetName val="25 DE NOV 16 F-3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>
        <row r="23">
          <cell r="U23">
            <v>1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AO85"/>
  <sheetViews>
    <sheetView tabSelected="1" topLeftCell="L9" zoomScale="175" zoomScaleNormal="175" workbookViewId="0">
      <selection activeCell="Q14" sqref="Q14"/>
    </sheetView>
  </sheetViews>
  <sheetFormatPr baseColWidth="10" defaultRowHeight="15" x14ac:dyDescent="0.25"/>
  <cols>
    <col min="1" max="1" width="8.140625" customWidth="1"/>
    <col min="2" max="2" width="7.140625" style="155" bestFit="1" customWidth="1"/>
    <col min="3" max="3" width="16.5703125" customWidth="1"/>
    <col min="4" max="4" width="9.7109375" bestFit="1" customWidth="1"/>
    <col min="5" max="5" width="12.5703125" bestFit="1" customWidth="1"/>
    <col min="6" max="6" width="8.85546875" customWidth="1"/>
    <col min="7" max="8" width="9.7109375" customWidth="1"/>
    <col min="9" max="9" width="9.85546875" bestFit="1" customWidth="1"/>
    <col min="10" max="10" width="11.42578125" bestFit="1" customWidth="1"/>
    <col min="11" max="11" width="9" bestFit="1" customWidth="1"/>
    <col min="12" max="12" width="10.7109375" bestFit="1" customWidth="1"/>
    <col min="13" max="13" width="10.42578125" bestFit="1" customWidth="1"/>
    <col min="14" max="14" width="7.7109375" bestFit="1" customWidth="1"/>
    <col min="15" max="15" width="8.85546875" bestFit="1" customWidth="1"/>
    <col min="16" max="16" width="9.42578125" bestFit="1" customWidth="1"/>
    <col min="18" max="18" width="10.5703125" bestFit="1" customWidth="1"/>
    <col min="19" max="19" width="9" bestFit="1" customWidth="1"/>
    <col min="20" max="20" width="9.7109375" bestFit="1" customWidth="1"/>
    <col min="21" max="21" width="5" bestFit="1" customWidth="1"/>
    <col min="22" max="22" width="4.140625" bestFit="1" customWidth="1"/>
  </cols>
  <sheetData>
    <row r="1" spans="1:35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4" t="s">
        <v>1</v>
      </c>
      <c r="U1" s="5"/>
      <c r="V1" s="6"/>
      <c r="W1" s="7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5.75" thickBot="1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1"/>
      <c r="T2" s="12"/>
      <c r="U2" s="13"/>
      <c r="V2" s="14"/>
      <c r="W2" s="15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9.75" customHeight="1" thickBot="1" x14ac:dyDescent="0.3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2"/>
      <c r="T3" s="16" t="s">
        <v>2</v>
      </c>
      <c r="U3" s="17" t="s">
        <v>3</v>
      </c>
      <c r="V3" s="18" t="s">
        <v>4</v>
      </c>
      <c r="W3" s="19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12.75" customHeight="1" thickBot="1" x14ac:dyDescent="0.3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4" t="s">
        <v>5</v>
      </c>
      <c r="T4" s="20">
        <v>28</v>
      </c>
      <c r="U4" s="21" t="s">
        <v>6</v>
      </c>
      <c r="V4" s="7">
        <v>2016</v>
      </c>
      <c r="W4" s="19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.25" customHeight="1" x14ac:dyDescent="0.25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3"/>
      <c r="T5" s="13"/>
      <c r="U5" s="13"/>
      <c r="V5" s="13"/>
      <c r="W5" s="22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25">
      <c r="A6" s="23" t="s">
        <v>7</v>
      </c>
      <c r="B6" s="24"/>
      <c r="C6" s="13"/>
      <c r="D6" s="13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6"/>
      <c r="Q6" s="27" t="s">
        <v>0</v>
      </c>
      <c r="R6" s="27"/>
      <c r="S6" s="27"/>
      <c r="T6" s="27"/>
      <c r="U6" s="27"/>
      <c r="V6" s="27"/>
      <c r="W6" s="22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25">
      <c r="A7" s="23" t="s">
        <v>8</v>
      </c>
      <c r="B7" s="24"/>
      <c r="C7" s="13"/>
      <c r="D7" s="13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9"/>
      <c r="Q7" s="27"/>
      <c r="R7" s="27"/>
      <c r="S7" s="27"/>
      <c r="T7" s="27"/>
      <c r="U7" s="27"/>
      <c r="V7" s="27"/>
      <c r="W7" s="22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8.25" customHeight="1" x14ac:dyDescent="0.25">
      <c r="A8" s="23"/>
      <c r="B8" s="24"/>
      <c r="C8" s="13"/>
      <c r="D8" s="13"/>
      <c r="E8" s="13"/>
      <c r="F8" s="13"/>
      <c r="G8" s="13" t="s">
        <v>0</v>
      </c>
      <c r="H8" s="30"/>
      <c r="I8" s="13"/>
      <c r="J8" s="13"/>
      <c r="K8" s="13"/>
      <c r="L8" s="13"/>
      <c r="M8" s="13"/>
      <c r="N8" s="13"/>
      <c r="O8" s="30"/>
      <c r="P8" s="30"/>
      <c r="Q8" s="27"/>
      <c r="R8" s="27"/>
      <c r="S8" s="27"/>
      <c r="T8" s="27"/>
      <c r="U8" s="27"/>
      <c r="V8" s="27"/>
      <c r="W8" s="22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13.5" customHeight="1" x14ac:dyDescent="0.25">
      <c r="A9" s="31"/>
      <c r="B9" s="32"/>
      <c r="C9" s="12"/>
      <c r="D9" s="12"/>
      <c r="E9" s="12"/>
      <c r="F9" s="33">
        <f>T73</f>
        <v>0</v>
      </c>
      <c r="G9" s="33"/>
      <c r="H9" s="33"/>
      <c r="I9" s="33"/>
      <c r="J9" s="33"/>
      <c r="K9" s="33"/>
      <c r="L9" s="33"/>
      <c r="M9" s="33"/>
      <c r="N9" s="33"/>
      <c r="O9" s="33"/>
      <c r="P9" s="34"/>
      <c r="Q9" s="27"/>
      <c r="R9" s="27"/>
      <c r="S9" s="27"/>
      <c r="T9" s="27"/>
      <c r="U9" s="27"/>
      <c r="V9" s="27"/>
      <c r="W9" s="22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25">
      <c r="A10" s="23" t="s">
        <v>9</v>
      </c>
      <c r="B10" s="24"/>
      <c r="C10" s="13"/>
      <c r="D10" s="13"/>
      <c r="E10" s="13"/>
      <c r="F10" s="13"/>
      <c r="G10" s="13"/>
      <c r="H10" s="30"/>
      <c r="I10" s="13"/>
      <c r="J10" s="13"/>
      <c r="K10" s="13"/>
      <c r="L10" s="13"/>
      <c r="M10" s="13"/>
      <c r="N10" s="13"/>
      <c r="O10" s="30"/>
      <c r="P10" s="30"/>
      <c r="Q10" s="27"/>
      <c r="R10" s="27"/>
      <c r="S10" s="27"/>
      <c r="T10" s="27"/>
      <c r="U10" s="27"/>
      <c r="V10" s="27"/>
      <c r="W10" s="3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5.75" thickBot="1" x14ac:dyDescent="0.3">
      <c r="A11" s="36" t="s">
        <v>10</v>
      </c>
      <c r="B11" s="24"/>
      <c r="C11" s="13"/>
      <c r="D11" s="13"/>
      <c r="E11" s="13"/>
      <c r="F11" s="13"/>
      <c r="G11" s="13"/>
      <c r="H11" s="30"/>
      <c r="I11" s="13"/>
      <c r="J11" s="13"/>
      <c r="K11" s="13"/>
      <c r="L11" s="13"/>
      <c r="M11" s="13"/>
      <c r="N11" s="13"/>
      <c r="O11" s="30"/>
      <c r="P11" s="30"/>
      <c r="Q11" s="37"/>
      <c r="R11" s="37"/>
      <c r="S11" s="37"/>
      <c r="T11" s="37"/>
      <c r="U11" s="37"/>
      <c r="V11" s="37"/>
      <c r="W11" s="35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15.75" thickBot="1" x14ac:dyDescent="0.3">
      <c r="A12" s="38" t="s">
        <v>11</v>
      </c>
      <c r="B12" s="39" t="s">
        <v>12</v>
      </c>
      <c r="C12" s="40" t="s">
        <v>13</v>
      </c>
      <c r="D12" s="40" t="s">
        <v>14</v>
      </c>
      <c r="E12" s="38" t="s">
        <v>15</v>
      </c>
      <c r="F12" s="41" t="s">
        <v>16</v>
      </c>
      <c r="G12" s="42" t="s">
        <v>17</v>
      </c>
      <c r="H12" s="42"/>
      <c r="I12" s="43"/>
      <c r="J12" s="44" t="s">
        <v>0</v>
      </c>
      <c r="K12" s="42"/>
      <c r="L12" s="42"/>
      <c r="M12" s="42"/>
      <c r="N12" s="42"/>
      <c r="O12" s="42"/>
      <c r="P12" s="45"/>
      <c r="Q12" s="41" t="s">
        <v>18</v>
      </c>
      <c r="R12" s="41" t="s">
        <v>19</v>
      </c>
      <c r="S12" s="41" t="s">
        <v>20</v>
      </c>
      <c r="T12" s="41" t="s">
        <v>21</v>
      </c>
      <c r="U12" s="46" t="s">
        <v>22</v>
      </c>
      <c r="V12" s="47"/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50"/>
    </row>
    <row r="13" spans="1:35" ht="17.25" thickBot="1" x14ac:dyDescent="0.3">
      <c r="A13" s="51"/>
      <c r="B13" s="52"/>
      <c r="C13" s="53"/>
      <c r="D13" s="53"/>
      <c r="E13" s="51"/>
      <c r="F13" s="54"/>
      <c r="G13" s="55" t="s">
        <v>23</v>
      </c>
      <c r="H13" s="56" t="s">
        <v>24</v>
      </c>
      <c r="I13" s="55" t="s">
        <v>25</v>
      </c>
      <c r="J13" s="55" t="s">
        <v>26</v>
      </c>
      <c r="K13" s="55" t="s">
        <v>27</v>
      </c>
      <c r="L13" s="55" t="s">
        <v>28</v>
      </c>
      <c r="M13" s="55" t="s">
        <v>29</v>
      </c>
      <c r="N13" s="55" t="s">
        <v>30</v>
      </c>
      <c r="O13" s="56" t="s">
        <v>31</v>
      </c>
      <c r="P13" s="57" t="s">
        <v>32</v>
      </c>
      <c r="Q13" s="54"/>
      <c r="R13" s="54"/>
      <c r="S13" s="54"/>
      <c r="T13" s="54"/>
      <c r="U13" s="58" t="s">
        <v>33</v>
      </c>
      <c r="V13" s="59" t="s">
        <v>34</v>
      </c>
      <c r="W13" s="48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50"/>
    </row>
    <row r="14" spans="1:35" ht="15.75" thickBot="1" x14ac:dyDescent="0.3">
      <c r="A14" s="60" t="s">
        <v>35</v>
      </c>
      <c r="B14" s="61">
        <v>865309</v>
      </c>
      <c r="C14" s="61" t="s">
        <v>36</v>
      </c>
      <c r="D14" s="62">
        <v>42699</v>
      </c>
      <c r="E14" s="63" t="s">
        <v>37</v>
      </c>
      <c r="F14" s="64"/>
      <c r="G14" s="65">
        <v>8721</v>
      </c>
      <c r="H14" s="65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5">
        <v>1202</v>
      </c>
      <c r="Q14" s="64"/>
      <c r="R14" s="64"/>
      <c r="S14" s="64"/>
      <c r="T14" s="64"/>
      <c r="U14" s="67"/>
      <c r="V14" s="68"/>
      <c r="W14" s="48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50"/>
    </row>
    <row r="15" spans="1:35" ht="15.75" thickBot="1" x14ac:dyDescent="0.3">
      <c r="A15" s="60" t="s">
        <v>35</v>
      </c>
      <c r="B15" s="61">
        <v>869738</v>
      </c>
      <c r="C15" s="61" t="s">
        <v>38</v>
      </c>
      <c r="D15" s="62">
        <v>42704</v>
      </c>
      <c r="E15" s="63" t="s">
        <v>37</v>
      </c>
      <c r="F15" s="64"/>
      <c r="G15" s="65">
        <v>8435</v>
      </c>
      <c r="H15" s="65">
        <v>500</v>
      </c>
      <c r="I15" s="66">
        <v>0</v>
      </c>
      <c r="J15" s="66">
        <v>0</v>
      </c>
      <c r="K15" s="66">
        <v>0</v>
      </c>
      <c r="L15" s="66">
        <v>0</v>
      </c>
      <c r="M15" s="66">
        <v>0</v>
      </c>
      <c r="N15" s="66">
        <v>0</v>
      </c>
      <c r="O15" s="66">
        <v>0</v>
      </c>
      <c r="P15" s="65">
        <v>8018.25</v>
      </c>
      <c r="Q15" s="64"/>
      <c r="R15" s="64"/>
      <c r="S15" s="64"/>
      <c r="T15" s="64"/>
      <c r="U15" s="67"/>
      <c r="V15" s="68"/>
      <c r="W15" s="48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50"/>
    </row>
    <row r="16" spans="1:35" ht="15.75" thickBot="1" x14ac:dyDescent="0.3">
      <c r="A16" s="60" t="s">
        <v>35</v>
      </c>
      <c r="B16" s="61">
        <v>869747</v>
      </c>
      <c r="C16" s="61" t="s">
        <v>36</v>
      </c>
      <c r="D16" s="62">
        <v>42704</v>
      </c>
      <c r="E16" s="63" t="s">
        <v>37</v>
      </c>
      <c r="F16" s="64"/>
      <c r="G16" s="65">
        <v>8721</v>
      </c>
      <c r="H16" s="65">
        <v>0</v>
      </c>
      <c r="I16" s="66">
        <v>0</v>
      </c>
      <c r="J16" s="66">
        <v>0</v>
      </c>
      <c r="K16" s="66">
        <v>0</v>
      </c>
      <c r="L16" s="66">
        <v>0</v>
      </c>
      <c r="M16" s="66">
        <v>0</v>
      </c>
      <c r="N16" s="66">
        <v>0</v>
      </c>
      <c r="O16" s="66">
        <v>0</v>
      </c>
      <c r="P16" s="65">
        <v>1253</v>
      </c>
      <c r="Q16" s="64"/>
      <c r="R16" s="64"/>
      <c r="S16" s="64"/>
      <c r="T16" s="64"/>
      <c r="U16" s="67"/>
      <c r="V16" s="68"/>
      <c r="W16" s="48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50"/>
    </row>
    <row r="17" spans="1:35" ht="15.75" thickBot="1" x14ac:dyDescent="0.3">
      <c r="A17" s="60" t="s">
        <v>35</v>
      </c>
      <c r="B17" s="61">
        <v>869799</v>
      </c>
      <c r="C17" s="61" t="s">
        <v>39</v>
      </c>
      <c r="D17" s="62">
        <v>42704</v>
      </c>
      <c r="E17" s="63" t="s">
        <v>37</v>
      </c>
      <c r="F17" s="64"/>
      <c r="G17" s="65">
        <v>30486</v>
      </c>
      <c r="H17" s="65">
        <v>0</v>
      </c>
      <c r="I17" s="66">
        <v>0</v>
      </c>
      <c r="J17" s="66">
        <v>0</v>
      </c>
      <c r="K17" s="66">
        <v>0</v>
      </c>
      <c r="L17" s="66">
        <v>0</v>
      </c>
      <c r="M17" s="66">
        <v>0</v>
      </c>
      <c r="N17" s="66">
        <v>0</v>
      </c>
      <c r="O17" s="66">
        <v>0</v>
      </c>
      <c r="P17" s="65">
        <v>4420</v>
      </c>
      <c r="Q17" s="64"/>
      <c r="R17" s="64"/>
      <c r="S17" s="64"/>
      <c r="T17" s="64"/>
      <c r="U17" s="67"/>
      <c r="V17" s="68"/>
      <c r="W17" s="48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50"/>
    </row>
    <row r="18" spans="1:35" ht="15.75" thickBot="1" x14ac:dyDescent="0.3">
      <c r="A18" s="60" t="s">
        <v>35</v>
      </c>
      <c r="B18" s="61">
        <v>872007</v>
      </c>
      <c r="C18" s="61" t="s">
        <v>38</v>
      </c>
      <c r="D18" s="62">
        <v>42707</v>
      </c>
      <c r="E18" s="63" t="s">
        <v>37</v>
      </c>
      <c r="F18" s="64"/>
      <c r="G18" s="65">
        <v>6518</v>
      </c>
      <c r="H18" s="65">
        <v>500</v>
      </c>
      <c r="I18" s="66">
        <v>0</v>
      </c>
      <c r="J18" s="66">
        <v>0</v>
      </c>
      <c r="K18" s="66">
        <v>0</v>
      </c>
      <c r="L18" s="66">
        <v>0</v>
      </c>
      <c r="M18" s="66">
        <v>0</v>
      </c>
      <c r="N18" s="66">
        <v>0</v>
      </c>
      <c r="O18" s="66">
        <v>0</v>
      </c>
      <c r="P18" s="65">
        <v>643.01</v>
      </c>
      <c r="Q18" s="64"/>
      <c r="R18" s="64"/>
      <c r="S18" s="64"/>
      <c r="T18" s="64"/>
      <c r="U18" s="67"/>
      <c r="V18" s="68"/>
      <c r="W18" s="48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50"/>
    </row>
    <row r="19" spans="1:35" ht="15.75" thickBot="1" x14ac:dyDescent="0.3">
      <c r="A19" s="60" t="s">
        <v>35</v>
      </c>
      <c r="B19" s="61">
        <v>872010</v>
      </c>
      <c r="C19" s="61" t="s">
        <v>38</v>
      </c>
      <c r="D19" s="62">
        <v>42707</v>
      </c>
      <c r="E19" s="63" t="s">
        <v>37</v>
      </c>
      <c r="F19" s="64"/>
      <c r="G19" s="65">
        <v>6518</v>
      </c>
      <c r="H19" s="65">
        <v>550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5">
        <v>643.01</v>
      </c>
      <c r="Q19" s="64"/>
      <c r="R19" s="64"/>
      <c r="S19" s="64"/>
      <c r="T19" s="64"/>
      <c r="U19" s="67"/>
      <c r="V19" s="68"/>
      <c r="W19" s="48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50"/>
    </row>
    <row r="20" spans="1:35" ht="15.75" thickBot="1" x14ac:dyDescent="0.3">
      <c r="A20" s="60" t="s">
        <v>35</v>
      </c>
      <c r="B20" s="61">
        <v>872019</v>
      </c>
      <c r="C20" s="61" t="s">
        <v>40</v>
      </c>
      <c r="D20" s="62">
        <v>42707</v>
      </c>
      <c r="E20" s="63" t="s">
        <v>37</v>
      </c>
      <c r="F20" s="64"/>
      <c r="G20" s="65">
        <v>8505</v>
      </c>
      <c r="H20" s="65">
        <v>550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5">
        <v>270</v>
      </c>
      <c r="Q20" s="64"/>
      <c r="R20" s="64"/>
      <c r="S20" s="64"/>
      <c r="T20" s="64"/>
      <c r="U20" s="67"/>
      <c r="V20" s="68"/>
      <c r="W20" s="48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50"/>
    </row>
    <row r="21" spans="1:35" ht="15.75" thickBot="1" x14ac:dyDescent="0.3">
      <c r="A21" s="60" t="s">
        <v>35</v>
      </c>
      <c r="B21" s="61">
        <v>872024</v>
      </c>
      <c r="C21" s="61" t="s">
        <v>41</v>
      </c>
      <c r="D21" s="62">
        <v>42707</v>
      </c>
      <c r="E21" s="63" t="s">
        <v>37</v>
      </c>
      <c r="F21" s="64"/>
      <c r="G21" s="65">
        <v>10503</v>
      </c>
      <c r="H21" s="65">
        <v>500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5">
        <v>418</v>
      </c>
      <c r="Q21" s="64"/>
      <c r="R21" s="64"/>
      <c r="S21" s="64"/>
      <c r="T21" s="64"/>
      <c r="U21" s="67"/>
      <c r="V21" s="68"/>
      <c r="W21" s="48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50"/>
    </row>
    <row r="22" spans="1:35" ht="15.75" thickBot="1" x14ac:dyDescent="0.3">
      <c r="A22" s="60" t="s">
        <v>35</v>
      </c>
      <c r="B22" s="61">
        <v>872057</v>
      </c>
      <c r="C22" s="61" t="s">
        <v>38</v>
      </c>
      <c r="D22" s="62">
        <v>42707</v>
      </c>
      <c r="E22" s="63" t="s">
        <v>37</v>
      </c>
      <c r="F22" s="64"/>
      <c r="G22" s="65">
        <v>10160</v>
      </c>
      <c r="H22" s="65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5">
        <v>650</v>
      </c>
      <c r="Q22" s="64"/>
      <c r="R22" s="64"/>
      <c r="S22" s="64"/>
      <c r="T22" s="64"/>
      <c r="U22" s="67"/>
      <c r="V22" s="68"/>
      <c r="W22" s="48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50"/>
    </row>
    <row r="23" spans="1:35" ht="15.75" thickBot="1" x14ac:dyDescent="0.3">
      <c r="A23" s="60" t="s">
        <v>35</v>
      </c>
      <c r="B23" s="61">
        <v>873940</v>
      </c>
      <c r="C23" s="61" t="s">
        <v>38</v>
      </c>
      <c r="D23" s="62">
        <v>42710</v>
      </c>
      <c r="E23" s="63" t="s">
        <v>37</v>
      </c>
      <c r="F23" s="64"/>
      <c r="G23" s="65">
        <v>6518</v>
      </c>
      <c r="H23" s="65">
        <v>500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5">
        <v>1028</v>
      </c>
      <c r="Q23" s="64"/>
      <c r="R23" s="64"/>
      <c r="S23" s="64"/>
      <c r="T23" s="64"/>
      <c r="U23" s="67"/>
      <c r="V23" s="68"/>
      <c r="W23" s="48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50"/>
    </row>
    <row r="24" spans="1:35" ht="15.75" thickBot="1" x14ac:dyDescent="0.3">
      <c r="A24" s="60" t="s">
        <v>35</v>
      </c>
      <c r="B24" s="61">
        <v>873942</v>
      </c>
      <c r="C24" s="61" t="s">
        <v>42</v>
      </c>
      <c r="D24" s="62">
        <v>42710</v>
      </c>
      <c r="E24" s="63" t="s">
        <v>37</v>
      </c>
      <c r="F24" s="64"/>
      <c r="G24" s="65">
        <v>1654</v>
      </c>
      <c r="H24" s="65">
        <v>0</v>
      </c>
      <c r="I24" s="66">
        <v>0</v>
      </c>
      <c r="J24" s="66">
        <v>0</v>
      </c>
      <c r="K24" s="66">
        <v>0</v>
      </c>
      <c r="L24" s="66">
        <v>0</v>
      </c>
      <c r="M24" s="66">
        <v>0</v>
      </c>
      <c r="N24" s="66">
        <v>0</v>
      </c>
      <c r="O24" s="66">
        <v>0</v>
      </c>
      <c r="P24" s="65">
        <v>328</v>
      </c>
      <c r="Q24" s="64"/>
      <c r="R24" s="64"/>
      <c r="S24" s="64"/>
      <c r="T24" s="64"/>
      <c r="U24" s="67"/>
      <c r="V24" s="68"/>
      <c r="W24" s="48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50"/>
    </row>
    <row r="25" spans="1:35" ht="15.75" thickBot="1" x14ac:dyDescent="0.3">
      <c r="A25" s="60" t="s">
        <v>35</v>
      </c>
      <c r="B25" s="61">
        <v>873953</v>
      </c>
      <c r="C25" s="61" t="s">
        <v>40</v>
      </c>
      <c r="D25" s="62">
        <v>42710</v>
      </c>
      <c r="E25" s="63" t="s">
        <v>37</v>
      </c>
      <c r="F25" s="64"/>
      <c r="G25" s="65">
        <v>8505</v>
      </c>
      <c r="H25" s="65">
        <v>500</v>
      </c>
      <c r="I25" s="66">
        <v>0</v>
      </c>
      <c r="J25" s="66">
        <v>0</v>
      </c>
      <c r="K25" s="66">
        <v>0</v>
      </c>
      <c r="L25" s="66">
        <v>0</v>
      </c>
      <c r="M25" s="66">
        <v>0</v>
      </c>
      <c r="N25" s="66">
        <v>0</v>
      </c>
      <c r="O25" s="66">
        <v>0</v>
      </c>
      <c r="P25" s="65">
        <v>1043</v>
      </c>
      <c r="Q25" s="64"/>
      <c r="R25" s="64"/>
      <c r="S25" s="64"/>
      <c r="T25" s="64"/>
      <c r="U25" s="67"/>
      <c r="V25" s="68"/>
      <c r="W25" s="48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50"/>
    </row>
    <row r="26" spans="1:35" ht="15.75" thickBot="1" x14ac:dyDescent="0.3">
      <c r="A26" s="60" t="s">
        <v>35</v>
      </c>
      <c r="B26" s="61">
        <v>873956</v>
      </c>
      <c r="C26" s="61" t="s">
        <v>40</v>
      </c>
      <c r="D26" s="62">
        <v>42710</v>
      </c>
      <c r="E26" s="63" t="s">
        <v>37</v>
      </c>
      <c r="F26" s="64"/>
      <c r="G26" s="65">
        <v>8505</v>
      </c>
      <c r="H26" s="65">
        <v>500</v>
      </c>
      <c r="I26" s="66">
        <v>0</v>
      </c>
      <c r="J26" s="66">
        <v>0</v>
      </c>
      <c r="K26" s="66">
        <v>0</v>
      </c>
      <c r="L26" s="66">
        <v>0</v>
      </c>
      <c r="M26" s="66">
        <v>0</v>
      </c>
      <c r="N26" s="66">
        <v>0</v>
      </c>
      <c r="O26" s="66">
        <v>0</v>
      </c>
      <c r="P26" s="65">
        <v>537</v>
      </c>
      <c r="Q26" s="64"/>
      <c r="R26" s="64"/>
      <c r="S26" s="64"/>
      <c r="T26" s="64"/>
      <c r="U26" s="67"/>
      <c r="V26" s="68"/>
      <c r="W26" s="48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50"/>
    </row>
    <row r="27" spans="1:35" ht="15.75" thickBot="1" x14ac:dyDescent="0.3">
      <c r="A27" s="60" t="s">
        <v>35</v>
      </c>
      <c r="B27" s="61">
        <v>873969</v>
      </c>
      <c r="C27" s="61" t="s">
        <v>43</v>
      </c>
      <c r="D27" s="62">
        <v>42710</v>
      </c>
      <c r="E27" s="63" t="s">
        <v>37</v>
      </c>
      <c r="F27" s="64"/>
      <c r="G27" s="65">
        <v>26721</v>
      </c>
      <c r="H27" s="65">
        <v>0</v>
      </c>
      <c r="I27" s="66">
        <v>0</v>
      </c>
      <c r="J27" s="66">
        <v>0</v>
      </c>
      <c r="K27" s="66">
        <v>0</v>
      </c>
      <c r="L27" s="66">
        <v>0</v>
      </c>
      <c r="M27" s="66">
        <v>0</v>
      </c>
      <c r="N27" s="66">
        <v>0</v>
      </c>
      <c r="O27" s="66">
        <v>0</v>
      </c>
      <c r="P27" s="65">
        <v>2175</v>
      </c>
      <c r="Q27" s="64"/>
      <c r="R27" s="64"/>
      <c r="S27" s="64"/>
      <c r="T27" s="64"/>
      <c r="U27" s="67"/>
      <c r="V27" s="68"/>
      <c r="W27" s="48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50"/>
    </row>
    <row r="28" spans="1:35" ht="15.75" thickBot="1" x14ac:dyDescent="0.3">
      <c r="A28" s="60" t="s">
        <v>35</v>
      </c>
      <c r="B28" s="61">
        <v>875130</v>
      </c>
      <c r="C28" s="61" t="s">
        <v>44</v>
      </c>
      <c r="D28" s="62">
        <v>42711</v>
      </c>
      <c r="E28" s="63" t="s">
        <v>37</v>
      </c>
      <c r="F28" s="64"/>
      <c r="G28" s="65">
        <v>14191</v>
      </c>
      <c r="H28" s="65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5">
        <v>934</v>
      </c>
      <c r="Q28" s="64"/>
      <c r="R28" s="64"/>
      <c r="S28" s="64"/>
      <c r="T28" s="64"/>
      <c r="U28" s="67"/>
      <c r="V28" s="68"/>
      <c r="W28" s="48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50"/>
    </row>
    <row r="29" spans="1:35" ht="15.75" thickBot="1" x14ac:dyDescent="0.3">
      <c r="A29" s="60" t="s">
        <v>35</v>
      </c>
      <c r="B29" s="61">
        <v>875147</v>
      </c>
      <c r="C29" s="61" t="s">
        <v>41</v>
      </c>
      <c r="D29" s="62">
        <v>42711</v>
      </c>
      <c r="E29" s="63" t="s">
        <v>37</v>
      </c>
      <c r="F29" s="64"/>
      <c r="G29" s="65">
        <v>10503</v>
      </c>
      <c r="H29" s="65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5">
        <v>1017</v>
      </c>
      <c r="Q29" s="64"/>
      <c r="R29" s="64"/>
      <c r="S29" s="64"/>
      <c r="T29" s="64"/>
      <c r="U29" s="67"/>
      <c r="V29" s="68"/>
      <c r="W29" s="48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50"/>
    </row>
    <row r="30" spans="1:35" ht="15.75" thickBot="1" x14ac:dyDescent="0.3">
      <c r="A30" s="60" t="s">
        <v>35</v>
      </c>
      <c r="B30" s="61">
        <v>875579</v>
      </c>
      <c r="C30" s="61" t="s">
        <v>45</v>
      </c>
      <c r="D30" s="62">
        <v>42712</v>
      </c>
      <c r="E30" s="63" t="s">
        <v>37</v>
      </c>
      <c r="F30" s="64"/>
      <c r="G30" s="65">
        <v>2396</v>
      </c>
      <c r="H30" s="65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5">
        <v>0</v>
      </c>
      <c r="Q30" s="64"/>
      <c r="R30" s="64"/>
      <c r="S30" s="64"/>
      <c r="T30" s="64"/>
      <c r="U30" s="67"/>
      <c r="V30" s="68"/>
      <c r="W30" s="48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50"/>
    </row>
    <row r="31" spans="1:35" ht="15.75" thickBot="1" x14ac:dyDescent="0.3">
      <c r="A31" s="60" t="s">
        <v>35</v>
      </c>
      <c r="B31" s="61">
        <v>875844</v>
      </c>
      <c r="C31" s="61" t="s">
        <v>45</v>
      </c>
      <c r="D31" s="62">
        <v>42712</v>
      </c>
      <c r="E31" s="63" t="s">
        <v>37</v>
      </c>
      <c r="F31" s="64"/>
      <c r="G31" s="65">
        <v>2396</v>
      </c>
      <c r="H31" s="65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5">
        <v>0</v>
      </c>
      <c r="Q31" s="64"/>
      <c r="R31" s="64"/>
      <c r="S31" s="64"/>
      <c r="T31" s="64"/>
      <c r="U31" s="67"/>
      <c r="V31" s="68"/>
      <c r="W31" s="48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50"/>
    </row>
    <row r="32" spans="1:35" ht="15.75" thickBot="1" x14ac:dyDescent="0.3">
      <c r="A32" s="60" t="s">
        <v>35</v>
      </c>
      <c r="B32" s="61">
        <v>876295</v>
      </c>
      <c r="C32" s="61" t="s">
        <v>40</v>
      </c>
      <c r="D32" s="62">
        <v>42712</v>
      </c>
      <c r="E32" s="63" t="s">
        <v>37</v>
      </c>
      <c r="F32" s="64"/>
      <c r="G32" s="65">
        <v>10037</v>
      </c>
      <c r="H32" s="65">
        <v>500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5">
        <v>0</v>
      </c>
      <c r="Q32" s="64"/>
      <c r="R32" s="64"/>
      <c r="S32" s="64"/>
      <c r="T32" s="64"/>
      <c r="U32" s="67"/>
      <c r="V32" s="68"/>
      <c r="W32" s="48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50"/>
    </row>
    <row r="33" spans="1:35" ht="15.75" thickBot="1" x14ac:dyDescent="0.3">
      <c r="A33" s="60" t="s">
        <v>35</v>
      </c>
      <c r="B33" s="61">
        <v>876497</v>
      </c>
      <c r="C33" s="61" t="s">
        <v>45</v>
      </c>
      <c r="D33" s="62">
        <v>42712</v>
      </c>
      <c r="E33" s="63" t="s">
        <v>37</v>
      </c>
      <c r="F33" s="64"/>
      <c r="G33" s="65">
        <v>2396</v>
      </c>
      <c r="H33" s="65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5">
        <v>0</v>
      </c>
      <c r="Q33" s="64"/>
      <c r="R33" s="64"/>
      <c r="S33" s="64"/>
      <c r="T33" s="64"/>
      <c r="U33" s="67"/>
      <c r="V33" s="68"/>
      <c r="W33" s="48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50"/>
    </row>
    <row r="34" spans="1:35" ht="15.75" thickBot="1" x14ac:dyDescent="0.3">
      <c r="A34" s="60" t="s">
        <v>35</v>
      </c>
      <c r="B34" s="61">
        <v>876498</v>
      </c>
      <c r="C34" s="61" t="s">
        <v>45</v>
      </c>
      <c r="D34" s="62">
        <v>42712</v>
      </c>
      <c r="E34" s="63" t="s">
        <v>37</v>
      </c>
      <c r="F34" s="64"/>
      <c r="G34" s="65">
        <v>2396</v>
      </c>
      <c r="H34" s="65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5">
        <v>0</v>
      </c>
      <c r="Q34" s="64"/>
      <c r="R34" s="64"/>
      <c r="S34" s="64"/>
      <c r="T34" s="64"/>
      <c r="U34" s="67"/>
      <c r="V34" s="68"/>
      <c r="W34" s="48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50"/>
    </row>
    <row r="35" spans="1:35" ht="15.75" thickBot="1" x14ac:dyDescent="0.3">
      <c r="A35" s="60" t="s">
        <v>35</v>
      </c>
      <c r="B35" s="61">
        <v>876550</v>
      </c>
      <c r="C35" s="61" t="s">
        <v>46</v>
      </c>
      <c r="D35" s="62">
        <v>42713</v>
      </c>
      <c r="E35" s="63" t="s">
        <v>37</v>
      </c>
      <c r="F35" s="64"/>
      <c r="G35" s="65">
        <v>1546</v>
      </c>
      <c r="H35" s="65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5">
        <v>0</v>
      </c>
      <c r="Q35" s="64"/>
      <c r="R35" s="64"/>
      <c r="S35" s="64"/>
      <c r="T35" s="64"/>
      <c r="U35" s="67"/>
      <c r="V35" s="68"/>
      <c r="W35" s="48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50"/>
    </row>
    <row r="36" spans="1:35" ht="15.75" thickBot="1" x14ac:dyDescent="0.3">
      <c r="A36" s="60" t="s">
        <v>35</v>
      </c>
      <c r="B36" s="61">
        <v>876605</v>
      </c>
      <c r="C36" s="61" t="s">
        <v>38</v>
      </c>
      <c r="D36" s="62">
        <v>42713</v>
      </c>
      <c r="E36" s="63" t="s">
        <v>37</v>
      </c>
      <c r="F36" s="64"/>
      <c r="G36" s="65">
        <v>8787</v>
      </c>
      <c r="H36" s="65">
        <v>500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5">
        <v>1028</v>
      </c>
      <c r="Q36" s="64"/>
      <c r="R36" s="64"/>
      <c r="S36" s="64"/>
      <c r="T36" s="64"/>
      <c r="U36" s="67"/>
      <c r="V36" s="68"/>
      <c r="W36" s="48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50"/>
    </row>
    <row r="37" spans="1:35" ht="15.75" thickBot="1" x14ac:dyDescent="0.3">
      <c r="A37" s="60" t="s">
        <v>35</v>
      </c>
      <c r="B37" s="61">
        <v>876667</v>
      </c>
      <c r="C37" s="61" t="s">
        <v>40</v>
      </c>
      <c r="D37" s="62">
        <v>42712</v>
      </c>
      <c r="E37" s="63" t="s">
        <v>37</v>
      </c>
      <c r="F37" s="64"/>
      <c r="G37" s="65">
        <v>11390</v>
      </c>
      <c r="H37" s="65">
        <v>0</v>
      </c>
      <c r="I37" s="66">
        <v>0</v>
      </c>
      <c r="J37" s="66">
        <v>0</v>
      </c>
      <c r="K37" s="66">
        <v>0</v>
      </c>
      <c r="L37" s="66">
        <v>0</v>
      </c>
      <c r="M37" s="66">
        <v>0</v>
      </c>
      <c r="N37" s="66">
        <v>0</v>
      </c>
      <c r="O37" s="66">
        <v>0</v>
      </c>
      <c r="P37" s="65">
        <v>775</v>
      </c>
      <c r="Q37" s="64"/>
      <c r="R37" s="64"/>
      <c r="S37" s="64"/>
      <c r="T37" s="64"/>
      <c r="U37" s="67"/>
      <c r="V37" s="68"/>
      <c r="W37" s="48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50"/>
    </row>
    <row r="38" spans="1:35" ht="15.75" thickBot="1" x14ac:dyDescent="0.3">
      <c r="A38" s="60" t="s">
        <v>35</v>
      </c>
      <c r="B38" s="61">
        <v>876676</v>
      </c>
      <c r="C38" s="61" t="s">
        <v>47</v>
      </c>
      <c r="D38" s="62">
        <v>42713</v>
      </c>
      <c r="E38" s="63" t="s">
        <v>37</v>
      </c>
      <c r="F38" s="64"/>
      <c r="G38" s="65">
        <v>3700</v>
      </c>
      <c r="H38" s="65">
        <v>0</v>
      </c>
      <c r="I38" s="66">
        <v>0</v>
      </c>
      <c r="J38" s="66">
        <v>0</v>
      </c>
      <c r="K38" s="66">
        <v>0</v>
      </c>
      <c r="L38" s="66">
        <v>0</v>
      </c>
      <c r="M38" s="66">
        <v>0</v>
      </c>
      <c r="N38" s="66">
        <v>0</v>
      </c>
      <c r="O38" s="66">
        <v>0</v>
      </c>
      <c r="P38" s="65">
        <v>224</v>
      </c>
      <c r="Q38" s="64"/>
      <c r="R38" s="64"/>
      <c r="S38" s="64"/>
      <c r="T38" s="64"/>
      <c r="U38" s="67"/>
      <c r="V38" s="68"/>
      <c r="W38" s="48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50"/>
    </row>
    <row r="39" spans="1:35" ht="15.75" thickBot="1" x14ac:dyDescent="0.3">
      <c r="A39" s="60" t="s">
        <v>35</v>
      </c>
      <c r="B39" s="61">
        <v>877853</v>
      </c>
      <c r="C39" s="61" t="s">
        <v>46</v>
      </c>
      <c r="D39" s="62">
        <v>42714</v>
      </c>
      <c r="E39" s="63" t="s">
        <v>37</v>
      </c>
      <c r="F39" s="64"/>
      <c r="G39" s="65">
        <v>2675</v>
      </c>
      <c r="H39" s="65">
        <v>800</v>
      </c>
      <c r="I39" s="66">
        <v>0</v>
      </c>
      <c r="J39" s="66">
        <v>0</v>
      </c>
      <c r="K39" s="66">
        <v>0</v>
      </c>
      <c r="L39" s="66">
        <v>0</v>
      </c>
      <c r="M39" s="66">
        <v>0</v>
      </c>
      <c r="N39" s="66">
        <v>0</v>
      </c>
      <c r="O39" s="66">
        <v>0</v>
      </c>
      <c r="P39" s="65">
        <v>0</v>
      </c>
      <c r="Q39" s="64"/>
      <c r="R39" s="64"/>
      <c r="S39" s="64"/>
      <c r="T39" s="64"/>
      <c r="U39" s="67"/>
      <c r="V39" s="68"/>
      <c r="W39" s="48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50"/>
    </row>
    <row r="40" spans="1:35" ht="15.75" thickBot="1" x14ac:dyDescent="0.3">
      <c r="A40" s="60" t="s">
        <v>35</v>
      </c>
      <c r="B40" s="61">
        <v>877968</v>
      </c>
      <c r="C40" s="61" t="s">
        <v>46</v>
      </c>
      <c r="D40" s="62">
        <v>42716</v>
      </c>
      <c r="E40" s="63" t="s">
        <v>37</v>
      </c>
      <c r="F40" s="64"/>
      <c r="G40" s="65">
        <v>2675</v>
      </c>
      <c r="H40" s="65">
        <v>0</v>
      </c>
      <c r="I40" s="66">
        <v>0</v>
      </c>
      <c r="J40" s="66">
        <v>0</v>
      </c>
      <c r="K40" s="66">
        <v>0</v>
      </c>
      <c r="L40" s="66">
        <v>0</v>
      </c>
      <c r="M40" s="66">
        <v>0</v>
      </c>
      <c r="N40" s="66">
        <v>0</v>
      </c>
      <c r="O40" s="66">
        <v>0</v>
      </c>
      <c r="P40" s="65">
        <v>0</v>
      </c>
      <c r="Q40" s="64"/>
      <c r="R40" s="64"/>
      <c r="S40" s="64"/>
      <c r="T40" s="64"/>
      <c r="U40" s="67"/>
      <c r="V40" s="68"/>
      <c r="W40" s="48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50"/>
    </row>
    <row r="41" spans="1:35" ht="15.75" thickBot="1" x14ac:dyDescent="0.3">
      <c r="A41" s="60" t="s">
        <v>35</v>
      </c>
      <c r="B41" s="61">
        <v>878001</v>
      </c>
      <c r="C41" s="61" t="s">
        <v>45</v>
      </c>
      <c r="D41" s="62">
        <v>42714</v>
      </c>
      <c r="E41" s="63" t="s">
        <v>37</v>
      </c>
      <c r="F41" s="64"/>
      <c r="G41" s="65">
        <v>3496</v>
      </c>
      <c r="H41" s="65">
        <v>0</v>
      </c>
      <c r="I41" s="66">
        <v>0</v>
      </c>
      <c r="J41" s="66">
        <v>0</v>
      </c>
      <c r="K41" s="66">
        <v>0</v>
      </c>
      <c r="L41" s="66">
        <v>0</v>
      </c>
      <c r="M41" s="66">
        <v>0</v>
      </c>
      <c r="N41" s="66">
        <v>0</v>
      </c>
      <c r="O41" s="66">
        <v>0</v>
      </c>
      <c r="P41" s="65">
        <v>0</v>
      </c>
      <c r="Q41" s="64"/>
      <c r="R41" s="64"/>
      <c r="S41" s="64"/>
      <c r="T41" s="64"/>
      <c r="U41" s="67"/>
      <c r="V41" s="68"/>
      <c r="W41" s="48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50"/>
    </row>
    <row r="42" spans="1:35" ht="15.75" thickBot="1" x14ac:dyDescent="0.3">
      <c r="A42" s="60" t="s">
        <v>35</v>
      </c>
      <c r="B42" s="61">
        <v>878647</v>
      </c>
      <c r="C42" s="61" t="s">
        <v>46</v>
      </c>
      <c r="D42" s="62">
        <v>42717</v>
      </c>
      <c r="E42" s="63" t="s">
        <v>37</v>
      </c>
      <c r="F42" s="64"/>
      <c r="G42" s="65">
        <v>2675</v>
      </c>
      <c r="H42" s="65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5">
        <v>0</v>
      </c>
      <c r="Q42" s="64"/>
      <c r="R42" s="64"/>
      <c r="S42" s="64"/>
      <c r="T42" s="64"/>
      <c r="U42" s="67"/>
      <c r="V42" s="68"/>
      <c r="W42" s="48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50"/>
    </row>
    <row r="43" spans="1:35" ht="15.75" thickBot="1" x14ac:dyDescent="0.3">
      <c r="A43" s="60" t="s">
        <v>35</v>
      </c>
      <c r="B43" s="61">
        <v>878779</v>
      </c>
      <c r="C43" s="61" t="s">
        <v>48</v>
      </c>
      <c r="D43" s="62">
        <v>42716</v>
      </c>
      <c r="E43" s="63" t="s">
        <v>37</v>
      </c>
      <c r="F43" s="64"/>
      <c r="G43" s="65">
        <v>12020</v>
      </c>
      <c r="H43" s="65">
        <v>600</v>
      </c>
      <c r="I43" s="66">
        <v>0</v>
      </c>
      <c r="J43" s="66">
        <v>0</v>
      </c>
      <c r="K43" s="66">
        <v>0</v>
      </c>
      <c r="L43" s="66">
        <v>0</v>
      </c>
      <c r="M43" s="66">
        <v>0</v>
      </c>
      <c r="N43" s="66">
        <v>0</v>
      </c>
      <c r="O43" s="66">
        <v>0</v>
      </c>
      <c r="P43" s="65">
        <v>659</v>
      </c>
      <c r="Q43" s="64"/>
      <c r="R43" s="64"/>
      <c r="S43" s="64"/>
      <c r="T43" s="64"/>
      <c r="U43" s="67"/>
      <c r="V43" s="68"/>
      <c r="W43" s="48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50"/>
    </row>
    <row r="44" spans="1:35" ht="15.75" thickBot="1" x14ac:dyDescent="0.3">
      <c r="A44" s="60" t="s">
        <v>35</v>
      </c>
      <c r="B44" s="61">
        <v>878988</v>
      </c>
      <c r="C44" s="61" t="s">
        <v>49</v>
      </c>
      <c r="D44" s="62">
        <v>42716</v>
      </c>
      <c r="E44" s="63" t="s">
        <v>37</v>
      </c>
      <c r="F44" s="64"/>
      <c r="G44" s="65">
        <v>1546</v>
      </c>
      <c r="H44" s="65">
        <v>0</v>
      </c>
      <c r="I44" s="66">
        <v>0</v>
      </c>
      <c r="J44" s="66">
        <v>0</v>
      </c>
      <c r="K44" s="66">
        <v>0</v>
      </c>
      <c r="L44" s="66">
        <v>0</v>
      </c>
      <c r="M44" s="66">
        <v>0</v>
      </c>
      <c r="N44" s="66">
        <v>0</v>
      </c>
      <c r="O44" s="66">
        <v>0</v>
      </c>
      <c r="P44" s="65">
        <v>0</v>
      </c>
      <c r="Q44" s="64"/>
      <c r="R44" s="64"/>
      <c r="S44" s="64"/>
      <c r="T44" s="64"/>
      <c r="U44" s="67"/>
      <c r="V44" s="68"/>
      <c r="W44" s="48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50"/>
    </row>
    <row r="45" spans="1:35" ht="15.75" thickBot="1" x14ac:dyDescent="0.3">
      <c r="A45" s="60" t="s">
        <v>35</v>
      </c>
      <c r="B45" s="61">
        <v>878994</v>
      </c>
      <c r="C45" s="61" t="s">
        <v>49</v>
      </c>
      <c r="D45" s="62">
        <v>42716</v>
      </c>
      <c r="E45" s="63" t="s">
        <v>37</v>
      </c>
      <c r="F45" s="64"/>
      <c r="G45" s="65">
        <v>1546</v>
      </c>
      <c r="H45" s="65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5">
        <v>0</v>
      </c>
      <c r="Q45" s="64"/>
      <c r="R45" s="64"/>
      <c r="S45" s="64"/>
      <c r="T45" s="64"/>
      <c r="U45" s="67"/>
      <c r="V45" s="68"/>
      <c r="W45" s="48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50"/>
    </row>
    <row r="46" spans="1:35" ht="15.75" thickBot="1" x14ac:dyDescent="0.3">
      <c r="A46" s="60" t="s">
        <v>35</v>
      </c>
      <c r="B46" s="61">
        <v>878995</v>
      </c>
      <c r="C46" s="61" t="s">
        <v>49</v>
      </c>
      <c r="D46" s="62">
        <v>42716</v>
      </c>
      <c r="E46" s="63" t="s">
        <v>37</v>
      </c>
      <c r="F46" s="64"/>
      <c r="G46" s="65">
        <v>1546</v>
      </c>
      <c r="H46" s="65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5">
        <v>0</v>
      </c>
      <c r="Q46" s="64"/>
      <c r="R46" s="64"/>
      <c r="S46" s="64"/>
      <c r="T46" s="64"/>
      <c r="U46" s="67"/>
      <c r="V46" s="68"/>
      <c r="W46" s="48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50"/>
    </row>
    <row r="47" spans="1:35" ht="15.75" thickBot="1" x14ac:dyDescent="0.3">
      <c r="A47" s="60" t="s">
        <v>35</v>
      </c>
      <c r="B47" s="61">
        <v>878997</v>
      </c>
      <c r="C47" s="61" t="s">
        <v>49</v>
      </c>
      <c r="D47" s="62">
        <v>42716</v>
      </c>
      <c r="E47" s="63" t="s">
        <v>37</v>
      </c>
      <c r="F47" s="64"/>
      <c r="G47" s="65">
        <v>1546</v>
      </c>
      <c r="H47" s="65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5">
        <v>0</v>
      </c>
      <c r="Q47" s="64"/>
      <c r="R47" s="64"/>
      <c r="S47" s="64"/>
      <c r="T47" s="64"/>
      <c r="U47" s="67"/>
      <c r="V47" s="68"/>
      <c r="W47" s="48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50"/>
    </row>
    <row r="48" spans="1:35" ht="15.75" thickBot="1" x14ac:dyDescent="0.3">
      <c r="A48" s="60" t="s">
        <v>35</v>
      </c>
      <c r="B48" s="61">
        <v>879671</v>
      </c>
      <c r="C48" s="61" t="s">
        <v>45</v>
      </c>
      <c r="D48" s="62">
        <v>42717</v>
      </c>
      <c r="E48" s="63" t="s">
        <v>37</v>
      </c>
      <c r="F48" s="64"/>
      <c r="G48" s="65">
        <v>2396</v>
      </c>
      <c r="H48" s="65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5">
        <v>0</v>
      </c>
      <c r="Q48" s="64"/>
      <c r="R48" s="64"/>
      <c r="S48" s="64"/>
      <c r="T48" s="64"/>
      <c r="U48" s="67"/>
      <c r="V48" s="68"/>
      <c r="W48" s="48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50"/>
    </row>
    <row r="49" spans="1:35" ht="15.75" thickBot="1" x14ac:dyDescent="0.3">
      <c r="A49" s="60" t="s">
        <v>35</v>
      </c>
      <c r="B49" s="61">
        <v>880275</v>
      </c>
      <c r="C49" s="61" t="s">
        <v>38</v>
      </c>
      <c r="D49" s="62">
        <v>42717</v>
      </c>
      <c r="E49" s="63" t="s">
        <v>37</v>
      </c>
      <c r="F49" s="64"/>
      <c r="G49" s="65">
        <v>7960</v>
      </c>
      <c r="H49" s="65">
        <v>500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5">
        <v>905</v>
      </c>
      <c r="Q49" s="64"/>
      <c r="R49" s="64"/>
      <c r="S49" s="64"/>
      <c r="T49" s="64"/>
      <c r="U49" s="67"/>
      <c r="V49" s="68"/>
      <c r="W49" s="48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50"/>
    </row>
    <row r="50" spans="1:35" ht="15.75" thickBot="1" x14ac:dyDescent="0.3">
      <c r="A50" s="60" t="s">
        <v>35</v>
      </c>
      <c r="B50" s="61">
        <v>880289</v>
      </c>
      <c r="C50" s="61" t="s">
        <v>50</v>
      </c>
      <c r="D50" s="62">
        <v>42717</v>
      </c>
      <c r="E50" s="63" t="s">
        <v>37</v>
      </c>
      <c r="F50" s="64"/>
      <c r="G50" s="65">
        <v>1546</v>
      </c>
      <c r="H50" s="65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5">
        <v>0</v>
      </c>
      <c r="Q50" s="64"/>
      <c r="R50" s="64"/>
      <c r="S50" s="64"/>
      <c r="T50" s="64"/>
      <c r="U50" s="67"/>
      <c r="V50" s="68"/>
      <c r="W50" s="48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50"/>
    </row>
    <row r="51" spans="1:35" ht="15.75" thickBot="1" x14ac:dyDescent="0.3">
      <c r="A51" s="60" t="s">
        <v>35</v>
      </c>
      <c r="B51" s="61">
        <v>880310</v>
      </c>
      <c r="C51" s="61" t="s">
        <v>51</v>
      </c>
      <c r="D51" s="62">
        <v>42717</v>
      </c>
      <c r="E51" s="63" t="s">
        <v>37</v>
      </c>
      <c r="F51" s="64"/>
      <c r="G51" s="65">
        <v>2396</v>
      </c>
      <c r="H51" s="65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5">
        <v>0</v>
      </c>
      <c r="Q51" s="64"/>
      <c r="R51" s="64"/>
      <c r="S51" s="64"/>
      <c r="T51" s="64"/>
      <c r="U51" s="67"/>
      <c r="V51" s="68"/>
      <c r="W51" s="48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50"/>
    </row>
    <row r="52" spans="1:35" ht="15.75" thickBot="1" x14ac:dyDescent="0.3">
      <c r="A52" s="60" t="s">
        <v>35</v>
      </c>
      <c r="B52" s="61">
        <v>880460</v>
      </c>
      <c r="C52" s="61" t="s">
        <v>51</v>
      </c>
      <c r="D52" s="62">
        <v>42717</v>
      </c>
      <c r="E52" s="63" t="s">
        <v>37</v>
      </c>
      <c r="F52" s="64"/>
      <c r="G52" s="65">
        <v>2396</v>
      </c>
      <c r="H52" s="65">
        <v>0</v>
      </c>
      <c r="I52" s="66">
        <v>0</v>
      </c>
      <c r="J52" s="66">
        <v>0</v>
      </c>
      <c r="K52" s="66">
        <v>0</v>
      </c>
      <c r="L52" s="66">
        <v>0</v>
      </c>
      <c r="M52" s="66">
        <v>0</v>
      </c>
      <c r="N52" s="66">
        <v>0</v>
      </c>
      <c r="O52" s="66">
        <v>0</v>
      </c>
      <c r="P52" s="65">
        <v>0</v>
      </c>
      <c r="Q52" s="64"/>
      <c r="R52" s="64"/>
      <c r="S52" s="64"/>
      <c r="T52" s="64"/>
      <c r="U52" s="67"/>
      <c r="V52" s="68"/>
      <c r="W52" s="48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50"/>
    </row>
    <row r="53" spans="1:35" ht="15.75" thickBot="1" x14ac:dyDescent="0.3">
      <c r="A53" s="60" t="s">
        <v>35</v>
      </c>
      <c r="B53" s="61">
        <v>880462</v>
      </c>
      <c r="C53" s="61" t="s">
        <v>52</v>
      </c>
      <c r="D53" s="62">
        <v>42717</v>
      </c>
      <c r="E53" s="63" t="s">
        <v>37</v>
      </c>
      <c r="F53" s="64"/>
      <c r="G53" s="65">
        <v>2396</v>
      </c>
      <c r="H53" s="65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0</v>
      </c>
      <c r="O53" s="66">
        <v>0</v>
      </c>
      <c r="P53" s="65">
        <v>0</v>
      </c>
      <c r="Q53" s="64"/>
      <c r="R53" s="64"/>
      <c r="S53" s="64"/>
      <c r="T53" s="64"/>
      <c r="U53" s="67"/>
      <c r="V53" s="68"/>
      <c r="W53" s="48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50"/>
    </row>
    <row r="54" spans="1:35" ht="15.75" thickBot="1" x14ac:dyDescent="0.3">
      <c r="A54" s="60" t="s">
        <v>35</v>
      </c>
      <c r="B54" s="61">
        <v>880474</v>
      </c>
      <c r="C54" s="61" t="s">
        <v>50</v>
      </c>
      <c r="D54" s="62">
        <v>42717</v>
      </c>
      <c r="E54" s="63" t="s">
        <v>37</v>
      </c>
      <c r="F54" s="64"/>
      <c r="G54" s="65">
        <v>1546</v>
      </c>
      <c r="H54" s="65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5">
        <v>0</v>
      </c>
      <c r="Q54" s="64"/>
      <c r="R54" s="64"/>
      <c r="S54" s="64"/>
      <c r="T54" s="64"/>
      <c r="U54" s="67"/>
      <c r="V54" s="68"/>
      <c r="W54" s="48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50"/>
    </row>
    <row r="55" spans="1:35" ht="15.75" thickBot="1" x14ac:dyDescent="0.3">
      <c r="A55" s="60" t="s">
        <v>35</v>
      </c>
      <c r="B55" s="61">
        <v>881033</v>
      </c>
      <c r="C55" s="61" t="s">
        <v>47</v>
      </c>
      <c r="D55" s="62">
        <v>42718</v>
      </c>
      <c r="E55" s="63" t="s">
        <v>37</v>
      </c>
      <c r="F55" s="64"/>
      <c r="G55" s="65">
        <v>3495</v>
      </c>
      <c r="H55" s="65">
        <v>1000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5">
        <v>188</v>
      </c>
      <c r="Q55" s="64"/>
      <c r="R55" s="64"/>
      <c r="S55" s="64"/>
      <c r="T55" s="64"/>
      <c r="U55" s="67"/>
      <c r="V55" s="68"/>
      <c r="W55" s="48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50"/>
    </row>
    <row r="56" spans="1:35" ht="15.75" thickBot="1" x14ac:dyDescent="0.3">
      <c r="A56" s="60" t="s">
        <v>35</v>
      </c>
      <c r="B56" s="61">
        <v>881054</v>
      </c>
      <c r="C56" s="61" t="s">
        <v>47</v>
      </c>
      <c r="D56" s="62">
        <v>42718</v>
      </c>
      <c r="E56" s="63" t="s">
        <v>37</v>
      </c>
      <c r="F56" s="64"/>
      <c r="G56" s="65">
        <v>2900</v>
      </c>
      <c r="H56" s="65">
        <v>600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5">
        <v>106</v>
      </c>
      <c r="Q56" s="64"/>
      <c r="R56" s="64"/>
      <c r="S56" s="64"/>
      <c r="T56" s="64"/>
      <c r="U56" s="67"/>
      <c r="V56" s="68"/>
      <c r="W56" s="48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50"/>
    </row>
    <row r="57" spans="1:35" ht="15.75" thickBot="1" x14ac:dyDescent="0.3">
      <c r="A57" s="60" t="s">
        <v>35</v>
      </c>
      <c r="B57" s="61">
        <v>881342</v>
      </c>
      <c r="C57" s="61" t="s">
        <v>50</v>
      </c>
      <c r="D57" s="62">
        <v>42718</v>
      </c>
      <c r="E57" s="63" t="s">
        <v>37</v>
      </c>
      <c r="F57" s="64"/>
      <c r="G57" s="65">
        <v>5696</v>
      </c>
      <c r="H57" s="65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5">
        <v>0</v>
      </c>
      <c r="Q57" s="64"/>
      <c r="R57" s="64"/>
      <c r="S57" s="64"/>
      <c r="T57" s="64"/>
      <c r="U57" s="67"/>
      <c r="V57" s="68"/>
      <c r="W57" s="48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50"/>
    </row>
    <row r="58" spans="1:35" ht="15.75" thickBot="1" x14ac:dyDescent="0.3">
      <c r="A58" s="60" t="s">
        <v>35</v>
      </c>
      <c r="B58" s="61">
        <v>881351</v>
      </c>
      <c r="C58" s="61" t="s">
        <v>45</v>
      </c>
      <c r="D58" s="62">
        <v>42718</v>
      </c>
      <c r="E58" s="63" t="s">
        <v>37</v>
      </c>
      <c r="F58" s="64"/>
      <c r="G58" s="65">
        <v>1546</v>
      </c>
      <c r="H58" s="65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5">
        <v>0</v>
      </c>
      <c r="Q58" s="64"/>
      <c r="R58" s="64"/>
      <c r="S58" s="64"/>
      <c r="T58" s="64"/>
      <c r="U58" s="67"/>
      <c r="V58" s="68"/>
      <c r="W58" s="48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50"/>
    </row>
    <row r="59" spans="1:35" ht="15.75" thickBot="1" x14ac:dyDescent="0.3">
      <c r="A59" s="60" t="s">
        <v>35</v>
      </c>
      <c r="B59" s="61">
        <v>881372</v>
      </c>
      <c r="C59" s="61" t="s">
        <v>38</v>
      </c>
      <c r="D59" s="62">
        <v>42718</v>
      </c>
      <c r="E59" s="63" t="s">
        <v>37</v>
      </c>
      <c r="F59" s="64"/>
      <c r="G59" s="65">
        <v>6387</v>
      </c>
      <c r="H59" s="65">
        <v>500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5">
        <v>615</v>
      </c>
      <c r="Q59" s="64"/>
      <c r="R59" s="64"/>
      <c r="S59" s="64"/>
      <c r="T59" s="64"/>
      <c r="U59" s="67"/>
      <c r="V59" s="68"/>
      <c r="W59" s="48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50"/>
    </row>
    <row r="60" spans="1:35" ht="15.75" thickBot="1" x14ac:dyDescent="0.3">
      <c r="A60" s="60" t="s">
        <v>35</v>
      </c>
      <c r="B60" s="61">
        <v>881952</v>
      </c>
      <c r="C60" s="61" t="s">
        <v>53</v>
      </c>
      <c r="D60" s="62">
        <v>42719</v>
      </c>
      <c r="E60" s="63" t="s">
        <v>37</v>
      </c>
      <c r="F60" s="64"/>
      <c r="G60" s="65">
        <v>1546</v>
      </c>
      <c r="H60" s="65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5">
        <v>0</v>
      </c>
      <c r="Q60" s="64"/>
      <c r="R60" s="64"/>
      <c r="S60" s="64"/>
      <c r="T60" s="64"/>
      <c r="U60" s="67"/>
      <c r="V60" s="68"/>
      <c r="W60" s="48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50"/>
    </row>
    <row r="61" spans="1:35" ht="15.75" thickBot="1" x14ac:dyDescent="0.3">
      <c r="A61" s="60" t="s">
        <v>35</v>
      </c>
      <c r="B61" s="61">
        <v>882070</v>
      </c>
      <c r="C61" s="61" t="s">
        <v>54</v>
      </c>
      <c r="D61" s="62">
        <v>42719</v>
      </c>
      <c r="E61" s="63" t="s">
        <v>37</v>
      </c>
      <c r="F61" s="64"/>
      <c r="G61" s="65">
        <v>1546</v>
      </c>
      <c r="H61" s="65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5">
        <v>0</v>
      </c>
      <c r="Q61" s="64"/>
      <c r="R61" s="64"/>
      <c r="S61" s="64"/>
      <c r="T61" s="64"/>
      <c r="U61" s="67"/>
      <c r="V61" s="68"/>
      <c r="W61" s="48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50"/>
    </row>
    <row r="62" spans="1:35" ht="15.75" thickBot="1" x14ac:dyDescent="0.3">
      <c r="A62" s="60" t="s">
        <v>35</v>
      </c>
      <c r="B62" s="61">
        <v>882079</v>
      </c>
      <c r="C62" s="61" t="s">
        <v>47</v>
      </c>
      <c r="D62" s="62">
        <v>42719</v>
      </c>
      <c r="E62" s="63" t="s">
        <v>37</v>
      </c>
      <c r="F62" s="64"/>
      <c r="G62" s="65">
        <v>2900</v>
      </c>
      <c r="H62" s="65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5">
        <v>188</v>
      </c>
      <c r="Q62" s="64"/>
      <c r="R62" s="64"/>
      <c r="S62" s="64"/>
      <c r="T62" s="64"/>
      <c r="U62" s="67"/>
      <c r="V62" s="68"/>
      <c r="W62" s="48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50"/>
    </row>
    <row r="63" spans="1:35" ht="15.75" thickBot="1" x14ac:dyDescent="0.3">
      <c r="A63" s="60" t="s">
        <v>35</v>
      </c>
      <c r="B63" s="61">
        <v>882526</v>
      </c>
      <c r="C63" s="61" t="s">
        <v>54</v>
      </c>
      <c r="D63" s="62">
        <v>42719</v>
      </c>
      <c r="E63" s="63" t="s">
        <v>37</v>
      </c>
      <c r="F63" s="64"/>
      <c r="G63" s="65">
        <v>1546</v>
      </c>
      <c r="H63" s="65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5">
        <v>0</v>
      </c>
      <c r="Q63" s="64"/>
      <c r="R63" s="64"/>
      <c r="S63" s="64"/>
      <c r="T63" s="64"/>
      <c r="U63" s="67"/>
      <c r="V63" s="68"/>
      <c r="W63" s="48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50"/>
    </row>
    <row r="64" spans="1:35" ht="15.75" thickBot="1" x14ac:dyDescent="0.3">
      <c r="A64" s="60" t="s">
        <v>35</v>
      </c>
      <c r="B64" s="61">
        <v>882527</v>
      </c>
      <c r="C64" s="61" t="s">
        <v>54</v>
      </c>
      <c r="D64" s="62">
        <v>42719</v>
      </c>
      <c r="E64" s="63" t="s">
        <v>37</v>
      </c>
      <c r="F64" s="64"/>
      <c r="G64" s="65">
        <v>1546</v>
      </c>
      <c r="H64" s="65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5">
        <v>0</v>
      </c>
      <c r="Q64" s="64"/>
      <c r="R64" s="64"/>
      <c r="S64" s="64"/>
      <c r="T64" s="64"/>
      <c r="U64" s="67"/>
      <c r="V64" s="68"/>
      <c r="W64" s="48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50"/>
    </row>
    <row r="65" spans="1:41" s="75" customFormat="1" ht="15.75" thickBot="1" x14ac:dyDescent="0.3">
      <c r="A65" s="60" t="s">
        <v>35</v>
      </c>
      <c r="B65" s="61">
        <v>882528</v>
      </c>
      <c r="C65" s="61" t="s">
        <v>54</v>
      </c>
      <c r="D65" s="62">
        <v>42719</v>
      </c>
      <c r="E65" s="63" t="s">
        <v>37</v>
      </c>
      <c r="F65" s="69"/>
      <c r="G65" s="65">
        <v>1546</v>
      </c>
      <c r="H65" s="65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5">
        <v>0</v>
      </c>
      <c r="Q65" s="70"/>
      <c r="R65" s="71"/>
      <c r="S65" s="71"/>
      <c r="T65" s="72"/>
      <c r="U65" s="73"/>
      <c r="V65" s="74"/>
      <c r="W65" s="48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</row>
    <row r="66" spans="1:41" s="75" customFormat="1" ht="15.75" thickBot="1" x14ac:dyDescent="0.3">
      <c r="A66" s="60" t="s">
        <v>35</v>
      </c>
      <c r="B66" s="61">
        <v>882998</v>
      </c>
      <c r="C66" s="61" t="s">
        <v>41</v>
      </c>
      <c r="D66" s="62">
        <v>42720</v>
      </c>
      <c r="E66" s="63" t="s">
        <v>37</v>
      </c>
      <c r="F66" s="69"/>
      <c r="G66" s="65">
        <v>10503</v>
      </c>
      <c r="H66" s="65">
        <v>500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5">
        <v>941</v>
      </c>
      <c r="Q66" s="70"/>
      <c r="R66" s="71"/>
      <c r="S66" s="71"/>
      <c r="T66" s="72"/>
      <c r="U66" s="73"/>
      <c r="V66" s="74"/>
      <c r="W66" s="48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</row>
    <row r="67" spans="1:41" s="75" customFormat="1" ht="15.75" thickBot="1" x14ac:dyDescent="0.3">
      <c r="A67" s="60" t="s">
        <v>35</v>
      </c>
      <c r="B67" s="61">
        <v>883962</v>
      </c>
      <c r="C67" s="61" t="s">
        <v>46</v>
      </c>
      <c r="D67" s="62">
        <v>42721</v>
      </c>
      <c r="E67" s="63" t="s">
        <v>37</v>
      </c>
      <c r="F67" s="69"/>
      <c r="G67" s="65">
        <v>1546</v>
      </c>
      <c r="H67" s="65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5">
        <v>0</v>
      </c>
      <c r="Q67" s="70"/>
      <c r="R67" s="71"/>
      <c r="S67" s="71"/>
      <c r="T67" s="72"/>
      <c r="U67" s="76"/>
      <c r="V67" s="77"/>
      <c r="W67" s="48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</row>
    <row r="68" spans="1:41" s="75" customFormat="1" ht="15.75" thickBot="1" x14ac:dyDescent="0.3">
      <c r="A68" s="60" t="s">
        <v>35</v>
      </c>
      <c r="B68" s="61">
        <v>883965</v>
      </c>
      <c r="C68" s="61" t="s">
        <v>42</v>
      </c>
      <c r="D68" s="62">
        <v>42721</v>
      </c>
      <c r="E68" s="63" t="s">
        <v>37</v>
      </c>
      <c r="F68" s="69"/>
      <c r="G68" s="65">
        <v>3275</v>
      </c>
      <c r="H68" s="65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5">
        <v>328</v>
      </c>
      <c r="Q68" s="70"/>
      <c r="R68" s="71"/>
      <c r="S68" s="71"/>
      <c r="T68" s="72"/>
      <c r="U68" s="76"/>
      <c r="V68" s="77"/>
      <c r="W68" s="48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</row>
    <row r="69" spans="1:41" s="75" customFormat="1" ht="15.75" thickBot="1" x14ac:dyDescent="0.3">
      <c r="A69" s="60" t="s">
        <v>35</v>
      </c>
      <c r="B69" s="61">
        <v>883968</v>
      </c>
      <c r="C69" s="61" t="s">
        <v>40</v>
      </c>
      <c r="D69" s="62">
        <v>42720</v>
      </c>
      <c r="E69" s="63" t="s">
        <v>37</v>
      </c>
      <c r="F69" s="69"/>
      <c r="G69" s="65">
        <v>10037</v>
      </c>
      <c r="H69" s="65">
        <v>700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5">
        <v>775</v>
      </c>
      <c r="Q69" s="70"/>
      <c r="R69" s="71"/>
      <c r="S69" s="71"/>
      <c r="T69" s="72"/>
      <c r="U69" s="76"/>
      <c r="V69" s="77"/>
      <c r="W69" s="48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</row>
    <row r="70" spans="1:41" s="75" customFormat="1" ht="15.75" thickBot="1" x14ac:dyDescent="0.3">
      <c r="A70" s="60" t="s">
        <v>35</v>
      </c>
      <c r="B70" s="61">
        <v>884193</v>
      </c>
      <c r="C70" s="61" t="s">
        <v>45</v>
      </c>
      <c r="D70" s="62">
        <v>42723</v>
      </c>
      <c r="E70" s="63" t="s">
        <v>37</v>
      </c>
      <c r="F70" s="69"/>
      <c r="G70" s="65">
        <v>2396</v>
      </c>
      <c r="H70" s="65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5">
        <v>0</v>
      </c>
      <c r="Q70" s="70"/>
      <c r="R70" s="71"/>
      <c r="S70" s="71"/>
      <c r="T70" s="72"/>
      <c r="U70" s="76"/>
      <c r="V70" s="77"/>
      <c r="W70" s="48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</row>
    <row r="71" spans="1:41" s="75" customFormat="1" ht="15.75" thickBot="1" x14ac:dyDescent="0.3">
      <c r="A71" s="60" t="s">
        <v>35</v>
      </c>
      <c r="B71" s="61">
        <v>885748</v>
      </c>
      <c r="C71" s="61" t="s">
        <v>45</v>
      </c>
      <c r="D71" s="62">
        <v>42724</v>
      </c>
      <c r="E71" s="63" t="s">
        <v>37</v>
      </c>
      <c r="F71" s="69"/>
      <c r="G71" s="65">
        <v>2675</v>
      </c>
      <c r="H71" s="65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5">
        <v>0</v>
      </c>
      <c r="Q71" s="70"/>
      <c r="R71" s="71"/>
      <c r="S71" s="71"/>
      <c r="T71" s="72"/>
      <c r="U71" s="76"/>
      <c r="V71" s="77"/>
      <c r="W71" s="48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</row>
    <row r="72" spans="1:41" s="75" customFormat="1" ht="15.75" thickBot="1" x14ac:dyDescent="0.3">
      <c r="A72" s="60" t="s">
        <v>35</v>
      </c>
      <c r="B72" s="61">
        <v>885835</v>
      </c>
      <c r="C72" s="61" t="s">
        <v>45</v>
      </c>
      <c r="D72" s="62">
        <v>42724</v>
      </c>
      <c r="E72" s="63" t="s">
        <v>37</v>
      </c>
      <c r="F72" s="69"/>
      <c r="G72" s="65">
        <v>2346</v>
      </c>
      <c r="H72" s="65">
        <v>0</v>
      </c>
      <c r="I72" s="66">
        <v>0</v>
      </c>
      <c r="J72" s="66">
        <v>0</v>
      </c>
      <c r="K72" s="66">
        <v>0</v>
      </c>
      <c r="L72" s="66">
        <v>0</v>
      </c>
      <c r="M72" s="66">
        <v>0</v>
      </c>
      <c r="N72" s="66">
        <v>0</v>
      </c>
      <c r="O72" s="66">
        <v>0</v>
      </c>
      <c r="P72" s="65">
        <v>0</v>
      </c>
      <c r="Q72" s="70"/>
      <c r="R72" s="71"/>
      <c r="S72" s="71"/>
      <c r="T72" s="72"/>
      <c r="U72" s="76"/>
      <c r="V72" s="77"/>
      <c r="W72" s="48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</row>
    <row r="73" spans="1:41" ht="15.75" thickBot="1" x14ac:dyDescent="0.3">
      <c r="A73" s="78" t="s">
        <v>55</v>
      </c>
      <c r="B73" s="79" t="s">
        <v>56</v>
      </c>
      <c r="C73" s="80"/>
      <c r="D73" s="81" t="s">
        <v>21</v>
      </c>
      <c r="E73" s="81"/>
      <c r="F73" s="82">
        <f>SUM(F65:F72)</f>
        <v>0</v>
      </c>
      <c r="G73" s="83">
        <f>SUM(G14:G72)</f>
        <v>334001</v>
      </c>
      <c r="H73" s="83">
        <f>SUM(H14:H72)</f>
        <v>10300</v>
      </c>
      <c r="I73" s="84">
        <f>SUM(I65:I72)</f>
        <v>0</v>
      </c>
      <c r="J73" s="84">
        <f>SUM(J65:J67)</f>
        <v>0</v>
      </c>
      <c r="K73" s="84">
        <f>SUM(K65:K68)</f>
        <v>0</v>
      </c>
      <c r="L73" s="84">
        <f>SUM(L65:L67)</f>
        <v>0</v>
      </c>
      <c r="M73" s="84">
        <f>SUM(M65:M67)</f>
        <v>0</v>
      </c>
      <c r="N73" s="84">
        <f>SUM(N65:N67)</f>
        <v>0</v>
      </c>
      <c r="O73" s="85">
        <f>SUM(O65:O72)</f>
        <v>0</v>
      </c>
      <c r="P73" s="85">
        <f>SUM(P14:P72)</f>
        <v>31311.27</v>
      </c>
      <c r="Q73" s="85">
        <f>SUM(Q65:Q72)</f>
        <v>0</v>
      </c>
      <c r="R73" s="85">
        <f>SUM(R65:R72)</f>
        <v>0</v>
      </c>
      <c r="S73" s="85">
        <f>SUM(S65:S72)</f>
        <v>0</v>
      </c>
      <c r="T73" s="85">
        <f>SUM(T65:T72)</f>
        <v>0</v>
      </c>
      <c r="U73" s="86"/>
      <c r="V73" s="87">
        <f>SUM('[1]16DIC16'!U23:U23)</f>
        <v>1</v>
      </c>
      <c r="W73" s="88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</row>
    <row r="74" spans="1:41" x14ac:dyDescent="0.25">
      <c r="A74" s="90"/>
      <c r="B74" s="91"/>
      <c r="C74" s="92"/>
      <c r="D74" s="93"/>
      <c r="E74" s="13"/>
      <c r="F74" s="94"/>
      <c r="G74" s="95"/>
      <c r="H74" s="96"/>
      <c r="I74" s="97"/>
      <c r="J74" s="95"/>
      <c r="K74" s="95"/>
      <c r="L74" s="97"/>
      <c r="M74" s="98"/>
      <c r="N74" s="97"/>
      <c r="O74" s="96"/>
      <c r="P74" s="96"/>
      <c r="Q74" s="30"/>
      <c r="R74" s="99"/>
      <c r="S74" s="30"/>
      <c r="T74" s="30"/>
      <c r="U74" s="13"/>
      <c r="V74" s="13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100"/>
    </row>
    <row r="75" spans="1:41" x14ac:dyDescent="0.25">
      <c r="A75" s="101"/>
      <c r="B75" s="102"/>
      <c r="C75" s="103"/>
      <c r="D75" s="104"/>
      <c r="E75" s="13"/>
      <c r="F75" s="13"/>
      <c r="G75" s="98"/>
      <c r="H75" s="30"/>
      <c r="I75" s="98"/>
      <c r="J75" s="98"/>
      <c r="K75" s="98"/>
      <c r="L75" s="98"/>
      <c r="M75" s="98"/>
      <c r="N75" s="98"/>
      <c r="O75" s="105"/>
      <c r="P75" s="105"/>
      <c r="Q75" s="13"/>
      <c r="R75" s="11"/>
      <c r="S75" s="13"/>
      <c r="T75" s="13"/>
      <c r="U75" s="13"/>
      <c r="V75" s="13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100"/>
    </row>
    <row r="76" spans="1:41" x14ac:dyDescent="0.25">
      <c r="A76" s="101"/>
      <c r="B76" s="102"/>
      <c r="C76" s="103"/>
      <c r="D76" s="104"/>
      <c r="E76" s="13"/>
      <c r="F76" s="13"/>
      <c r="G76" s="98"/>
      <c r="H76" s="106" t="s">
        <v>0</v>
      </c>
      <c r="I76" s="106"/>
      <c r="J76" s="107" t="s">
        <v>57</v>
      </c>
      <c r="K76" s="107"/>
      <c r="L76" s="107"/>
      <c r="M76" s="107" t="s">
        <v>58</v>
      </c>
      <c r="N76" s="98"/>
      <c r="O76" s="30"/>
      <c r="P76" s="30"/>
      <c r="Q76" s="11" t="s">
        <v>0</v>
      </c>
      <c r="R76" s="13"/>
      <c r="S76" s="13" t="s">
        <v>59</v>
      </c>
      <c r="T76" s="13"/>
      <c r="U76" s="13"/>
      <c r="V76" s="13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100"/>
    </row>
    <row r="77" spans="1:41" x14ac:dyDescent="0.25">
      <c r="A77" s="108"/>
      <c r="B77" s="109"/>
      <c r="C77" s="110"/>
      <c r="D77" s="111"/>
      <c r="E77" s="13"/>
      <c r="F77" s="13"/>
      <c r="G77" s="98"/>
      <c r="H77" s="112"/>
      <c r="I77" s="113"/>
      <c r="J77" s="114">
        <f>G73+J73+K73</f>
        <v>334001</v>
      </c>
      <c r="K77" s="107"/>
      <c r="L77" s="107"/>
      <c r="M77" s="115">
        <f>H73+I73+L73+N73+O73</f>
        <v>10300</v>
      </c>
      <c r="N77" s="98"/>
      <c r="O77" s="30"/>
      <c r="P77" s="30"/>
      <c r="Q77" s="13"/>
      <c r="R77" s="13"/>
      <c r="S77" s="13" t="s">
        <v>60</v>
      </c>
      <c r="T77" s="116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100"/>
    </row>
    <row r="78" spans="1:41" ht="15.75" thickBot="1" x14ac:dyDescent="0.3">
      <c r="A78" s="117"/>
      <c r="B78" s="118"/>
      <c r="C78" s="117"/>
      <c r="D78" s="117"/>
      <c r="E78" s="13"/>
      <c r="F78" s="13"/>
      <c r="G78" s="119"/>
      <c r="H78" s="112"/>
      <c r="I78" s="113"/>
      <c r="J78" s="113"/>
      <c r="K78" s="113"/>
      <c r="L78" s="112"/>
      <c r="M78" s="113"/>
      <c r="N78" s="98"/>
      <c r="O78" s="30"/>
      <c r="P78" s="30"/>
      <c r="Q78" s="13"/>
      <c r="R78" s="13"/>
      <c r="S78" s="13" t="s">
        <v>61</v>
      </c>
      <c r="T78" s="13"/>
      <c r="U78" s="13"/>
      <c r="V78" s="13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100"/>
    </row>
    <row r="79" spans="1:41" ht="15.75" thickBot="1" x14ac:dyDescent="0.3">
      <c r="A79" s="90"/>
      <c r="B79" s="120"/>
      <c r="C79" s="121" t="s">
        <v>62</v>
      </c>
      <c r="D79" s="122"/>
      <c r="E79" s="123"/>
      <c r="F79" s="124"/>
      <c r="G79" s="125"/>
      <c r="H79" s="126"/>
      <c r="I79" s="126"/>
      <c r="J79" s="126"/>
      <c r="K79" s="127"/>
      <c r="L79" s="128"/>
      <c r="M79" s="127"/>
      <c r="N79" s="129"/>
      <c r="O79" s="130"/>
      <c r="P79" s="130"/>
      <c r="Q79" s="131"/>
      <c r="R79" s="131"/>
      <c r="S79" s="131"/>
      <c r="T79" s="132"/>
      <c r="U79" s="132"/>
      <c r="V79" s="132"/>
      <c r="W79" s="133"/>
      <c r="X79" s="133"/>
      <c r="Y79" s="133"/>
      <c r="Z79" s="133"/>
      <c r="AA79" s="133"/>
      <c r="AB79" s="133"/>
      <c r="AC79" s="133"/>
      <c r="AD79" s="133"/>
      <c r="AE79" s="133"/>
      <c r="AF79" s="133"/>
      <c r="AG79" s="133"/>
      <c r="AH79" s="133"/>
      <c r="AI79" s="134"/>
    </row>
    <row r="80" spans="1:41" x14ac:dyDescent="0.25">
      <c r="A80" s="101"/>
      <c r="B80" s="135"/>
      <c r="C80" s="92"/>
      <c r="D80" s="93"/>
      <c r="E80" s="136"/>
      <c r="F80" s="137"/>
      <c r="G80" s="138"/>
      <c r="H80" s="139"/>
      <c r="I80" s="140"/>
      <c r="J80" s="140"/>
      <c r="K80" s="140"/>
      <c r="L80" s="141" t="s">
        <v>63</v>
      </c>
      <c r="M80" s="141"/>
      <c r="N80" s="141"/>
      <c r="O80" s="141"/>
      <c r="P80" s="141"/>
      <c r="Q80" s="141"/>
      <c r="R80" s="13"/>
      <c r="S80" s="142"/>
      <c r="T80" s="136"/>
      <c r="U80" s="136"/>
      <c r="V80" s="136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  <c r="AH80" s="143"/>
      <c r="AI80" s="144"/>
    </row>
    <row r="81" spans="1:35" x14ac:dyDescent="0.25">
      <c r="A81" s="101"/>
      <c r="B81" s="135"/>
      <c r="C81" s="103"/>
      <c r="D81" s="104"/>
      <c r="E81" s="136"/>
      <c r="F81" s="137"/>
      <c r="G81" s="138"/>
      <c r="I81" s="140" t="s">
        <v>64</v>
      </c>
      <c r="J81" s="140"/>
      <c r="K81" s="140"/>
      <c r="L81" s="141"/>
      <c r="M81" s="141"/>
      <c r="N81" s="141"/>
      <c r="O81" s="141"/>
      <c r="P81" s="141"/>
      <c r="Q81" s="141"/>
      <c r="R81" s="142"/>
      <c r="S81" s="142"/>
      <c r="T81" s="136"/>
      <c r="U81" s="136"/>
      <c r="V81" s="136"/>
      <c r="W81" s="143"/>
      <c r="X81" s="143"/>
      <c r="Y81" s="143"/>
      <c r="Z81" s="143"/>
      <c r="AA81" s="143"/>
      <c r="AB81" s="143"/>
      <c r="AC81" s="143"/>
      <c r="AD81" s="143"/>
      <c r="AE81" s="143"/>
      <c r="AF81" s="143"/>
      <c r="AG81" s="143"/>
      <c r="AH81" s="143"/>
      <c r="AI81" s="144"/>
    </row>
    <row r="82" spans="1:35" x14ac:dyDescent="0.25">
      <c r="A82" s="101"/>
      <c r="B82" s="135"/>
      <c r="C82" s="103"/>
      <c r="D82" s="104"/>
      <c r="E82" s="136"/>
      <c r="F82" s="145"/>
      <c r="G82" s="138"/>
      <c r="H82" s="139"/>
      <c r="I82" s="140"/>
      <c r="J82" s="140"/>
      <c r="K82" s="140"/>
      <c r="L82" s="140"/>
      <c r="M82" s="140"/>
      <c r="N82" s="138"/>
      <c r="O82" s="146"/>
      <c r="P82" s="146"/>
      <c r="Q82" s="142"/>
      <c r="R82" s="142"/>
      <c r="S82" s="142"/>
      <c r="T82" s="136"/>
      <c r="U82" s="136"/>
      <c r="V82" s="136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4"/>
    </row>
    <row r="83" spans="1:35" ht="15.75" thickBot="1" x14ac:dyDescent="0.3">
      <c r="A83" s="147"/>
      <c r="B83" s="148"/>
      <c r="C83" s="149"/>
      <c r="D83" s="150"/>
      <c r="E83" s="151"/>
      <c r="F83" s="152"/>
      <c r="G83" s="138"/>
      <c r="H83" s="153" t="s">
        <v>65</v>
      </c>
      <c r="I83" s="153"/>
      <c r="J83" s="153"/>
      <c r="K83" s="138"/>
      <c r="L83" s="138"/>
      <c r="M83" s="138"/>
      <c r="N83" s="138"/>
      <c r="O83" s="146"/>
      <c r="P83" s="146"/>
      <c r="Q83" s="142"/>
      <c r="R83" s="142"/>
      <c r="S83" s="142"/>
      <c r="T83" s="136"/>
      <c r="U83" s="136"/>
      <c r="V83" s="136"/>
      <c r="W83" s="143"/>
      <c r="X83" s="143"/>
      <c r="Y83" s="143"/>
      <c r="Z83" s="143"/>
      <c r="AA83" s="143"/>
      <c r="AB83" s="143"/>
      <c r="AC83" s="143"/>
      <c r="AD83" s="143"/>
      <c r="AE83" s="143"/>
      <c r="AF83" s="143"/>
      <c r="AG83" s="143"/>
      <c r="AH83" s="143"/>
      <c r="AI83" s="144"/>
    </row>
    <row r="84" spans="1:35" x14ac:dyDescent="0.25">
      <c r="A84" s="142"/>
      <c r="B84" s="154"/>
      <c r="C84" s="142"/>
      <c r="D84" s="142"/>
      <c r="E84" s="142"/>
      <c r="F84" s="142"/>
      <c r="G84" s="142"/>
      <c r="H84" s="146"/>
      <c r="I84" s="138"/>
      <c r="J84" s="138"/>
      <c r="K84" s="138"/>
      <c r="L84" s="138"/>
      <c r="M84" s="138"/>
      <c r="N84" s="138"/>
      <c r="O84" s="146"/>
      <c r="P84" s="146"/>
      <c r="Q84" s="142"/>
      <c r="R84" s="142"/>
      <c r="S84" s="142"/>
      <c r="T84" s="136"/>
      <c r="U84" s="136"/>
      <c r="V84" s="136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  <c r="AI84" s="144"/>
    </row>
    <row r="85" spans="1:35" x14ac:dyDescent="0.25">
      <c r="A85" s="142"/>
      <c r="B85" s="154"/>
      <c r="C85" s="142"/>
      <c r="D85" s="142"/>
      <c r="E85" s="142"/>
      <c r="F85" s="142"/>
      <c r="G85" s="142"/>
      <c r="H85" s="146"/>
      <c r="I85" s="142"/>
      <c r="J85" s="142"/>
      <c r="K85" s="142"/>
      <c r="L85" s="142"/>
      <c r="M85" s="142"/>
      <c r="N85" s="142"/>
      <c r="O85" s="146"/>
      <c r="P85" s="146"/>
      <c r="Q85" s="142"/>
      <c r="R85" s="142"/>
      <c r="S85" s="142"/>
      <c r="T85" s="142"/>
      <c r="U85" s="136"/>
      <c r="V85" s="136"/>
      <c r="W85" s="136"/>
      <c r="X85" s="143"/>
      <c r="Y85" s="143"/>
      <c r="Z85" s="143"/>
      <c r="AA85" s="143"/>
      <c r="AB85" s="143"/>
      <c r="AC85" s="143"/>
      <c r="AD85" s="143"/>
      <c r="AE85" s="143"/>
      <c r="AF85" s="143"/>
      <c r="AG85" s="143"/>
      <c r="AH85" s="143"/>
      <c r="AI85" s="143"/>
    </row>
  </sheetData>
  <mergeCells count="30">
    <mergeCell ref="L80:Q81"/>
    <mergeCell ref="H83:J83"/>
    <mergeCell ref="U12:V12"/>
    <mergeCell ref="A74:A77"/>
    <mergeCell ref="B74:B77"/>
    <mergeCell ref="C74:C77"/>
    <mergeCell ref="D74:D77"/>
    <mergeCell ref="A79:A83"/>
    <mergeCell ref="H79:J79"/>
    <mergeCell ref="B80:B83"/>
    <mergeCell ref="C80:C83"/>
    <mergeCell ref="D80:D83"/>
    <mergeCell ref="G12:I12"/>
    <mergeCell ref="J12:O12"/>
    <mergeCell ref="Q12:Q13"/>
    <mergeCell ref="R12:R13"/>
    <mergeCell ref="S12:S13"/>
    <mergeCell ref="T12:T13"/>
    <mergeCell ref="A12:A13"/>
    <mergeCell ref="B12:B13"/>
    <mergeCell ref="C12:C13"/>
    <mergeCell ref="D12:D13"/>
    <mergeCell ref="E12:E13"/>
    <mergeCell ref="F12:F13"/>
    <mergeCell ref="A1:R5"/>
    <mergeCell ref="E6:O6"/>
    <mergeCell ref="Q6:V11"/>
    <mergeCell ref="E7:O7"/>
    <mergeCell ref="A9:B9"/>
    <mergeCell ref="F9:O9"/>
  </mergeCells>
  <pageMargins left="0.25" right="0.22" top="0.33" bottom="0.74803149606299213" header="0.31496062992125984" footer="0.31496062992125984"/>
  <pageSetup scale="6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fac_cm</vt:lpstr>
    </vt:vector>
  </TitlesOfParts>
  <Company>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2017-03-14T21:14:01Z</dcterms:created>
  <dcterms:modified xsi:type="dcterms:W3CDTF">2017-03-14T21:15:04Z</dcterms:modified>
</cp:coreProperties>
</file>