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ly\Desktop\"/>
    </mc:Choice>
  </mc:AlternateContent>
  <xr:revisionPtr revIDLastSave="0" documentId="13_ncr:1_{880E597A-AE66-4FDD-9DAB-320229C2275E}" xr6:coauthVersionLast="47" xr6:coauthVersionMax="47" xr10:uidLastSave="{00000000-0000-0000-0000-000000000000}"/>
  <bookViews>
    <workbookView xWindow="3765" yWindow="3765" windowWidth="21600" windowHeight="11385" xr2:uid="{7FB4B6BF-DC05-4005-BB9F-B78DBD23E6E3}"/>
  </bookViews>
  <sheets>
    <sheet name="שאלה 1" sheetId="1" r:id="rId1"/>
    <sheet name="שאלה 2" sheetId="2" r:id="rId2"/>
    <sheet name="שאלה 3" sheetId="3" r:id="rId3"/>
    <sheet name="שאלה 4" sheetId="4" r:id="rId4"/>
    <sheet name="שאלה 5" sheetId="5" r:id="rId5"/>
    <sheet name="שאלה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3" l="1"/>
  <c r="H30" i="3"/>
  <c r="H27" i="3"/>
  <c r="H26" i="3"/>
  <c r="K7" i="4"/>
  <c r="K6" i="4"/>
  <c r="D20" i="4"/>
  <c r="D11" i="4"/>
  <c r="G24" i="4"/>
  <c r="G15" i="4"/>
  <c r="D6" i="4"/>
  <c r="G7" i="4"/>
  <c r="G27" i="5"/>
  <c r="G28" i="5"/>
  <c r="G21" i="5"/>
  <c r="G19" i="5"/>
  <c r="G13" i="5"/>
  <c r="J35" i="5"/>
  <c r="D22" i="5"/>
</calcChain>
</file>

<file path=xl/sharedStrings.xml><?xml version="1.0" encoding="utf-8"?>
<sst xmlns="http://schemas.openxmlformats.org/spreadsheetml/2006/main" count="213" uniqueCount="148">
  <si>
    <t>שאלה</t>
  </si>
  <si>
    <t>תשובה</t>
  </si>
  <si>
    <t>לא נכונה</t>
  </si>
  <si>
    <t>6א</t>
  </si>
  <si>
    <t>6ב</t>
  </si>
  <si>
    <t>6ג</t>
  </si>
  <si>
    <t>6ד</t>
  </si>
  <si>
    <t>פירוט</t>
  </si>
  <si>
    <t>נתון</t>
  </si>
  <si>
    <t>₪</t>
  </si>
  <si>
    <t>ג</t>
  </si>
  <si>
    <t>א</t>
  </si>
  <si>
    <t>ד</t>
  </si>
  <si>
    <t>נכסים שוטפים</t>
  </si>
  <si>
    <t>מזומנים</t>
  </si>
  <si>
    <t>השקעות למסחר</t>
  </si>
  <si>
    <t>לקוחות</t>
  </si>
  <si>
    <t>חייבים</t>
  </si>
  <si>
    <t>מלאי</t>
  </si>
  <si>
    <t>נכסים לא שוטפים</t>
  </si>
  <si>
    <t>השקעות לפדיון</t>
  </si>
  <si>
    <t>נכס בלתי מוחשי</t>
  </si>
  <si>
    <t>נדל"ן להשקעה</t>
  </si>
  <si>
    <t>רכוש קבוע</t>
  </si>
  <si>
    <t>התחיבויות שוטפות</t>
  </si>
  <si>
    <t>זכאים</t>
  </si>
  <si>
    <t>צקים לפרעון</t>
  </si>
  <si>
    <t>ספקים</t>
  </si>
  <si>
    <t>ביאור לקוחות</t>
  </si>
  <si>
    <t>לקוחות ברוטו</t>
  </si>
  <si>
    <t>הפרשה לחובות מסופקים</t>
  </si>
  <si>
    <t>לקוחות נטו</t>
  </si>
  <si>
    <t>ביאור חייבים</t>
  </si>
  <si>
    <t>חייבים שונים</t>
  </si>
  <si>
    <t>חברות אשראי</t>
  </si>
  <si>
    <t>הוצאות מראש</t>
  </si>
  <si>
    <t>אש"ח</t>
  </si>
  <si>
    <t>סך הכל</t>
  </si>
  <si>
    <t>ביאור רכוש קבוע</t>
  </si>
  <si>
    <t>רכבים</t>
  </si>
  <si>
    <t>מחשבים</t>
  </si>
  <si>
    <t>עלות</t>
  </si>
  <si>
    <t>פחת נצבר</t>
  </si>
  <si>
    <t>עלות מופחתת</t>
  </si>
  <si>
    <t>סך הנכסים הכולל</t>
  </si>
  <si>
    <t>ביאור זכאים</t>
  </si>
  <si>
    <t>הוצאות לשלם</t>
  </si>
  <si>
    <t>זכאים שונים</t>
  </si>
  <si>
    <t>מקדמות לקוחות</t>
  </si>
  <si>
    <t>דיבידנד לשלם</t>
  </si>
  <si>
    <t>משיכת יתר</t>
  </si>
  <si>
    <t>תלות שוטפת</t>
  </si>
  <si>
    <t>התחיבויות לא שוטפות</t>
  </si>
  <si>
    <t>התחיבויות לפרישה</t>
  </si>
  <si>
    <t>אגרות חוב</t>
  </si>
  <si>
    <t>הלוואה לזמן ארוך</t>
  </si>
  <si>
    <t>הון מניות</t>
  </si>
  <si>
    <t>הון עצמי</t>
  </si>
  <si>
    <t>פרמיה</t>
  </si>
  <si>
    <t>עודפים</t>
  </si>
  <si>
    <t>נכסים = הון עצמי + התחיבויות</t>
  </si>
  <si>
    <t>סך ההתחיבויות</t>
  </si>
  <si>
    <t>מכירות נטו</t>
  </si>
  <si>
    <t>עלות מכירות</t>
  </si>
  <si>
    <t>רווח גולמי</t>
  </si>
  <si>
    <t>הוצאות הנהלה</t>
  </si>
  <si>
    <t>הוצאות מכירה</t>
  </si>
  <si>
    <t>הכנסות אחרות</t>
  </si>
  <si>
    <t>רווח תפעולי</t>
  </si>
  <si>
    <t>הוציאות מימון</t>
  </si>
  <si>
    <t>רווח לפני מס</t>
  </si>
  <si>
    <t>מיסים</t>
  </si>
  <si>
    <t>רווח נקי מפעילות נמשכת</t>
  </si>
  <si>
    <t>הפסד מפעילות מופסקת</t>
  </si>
  <si>
    <t>רוווח נקי לתקופה</t>
  </si>
  <si>
    <t>מכירות ברוטו</t>
  </si>
  <si>
    <t>החזרות מלקוחות</t>
  </si>
  <si>
    <t>שכר ונלוות</t>
  </si>
  <si>
    <t>צרכי משרד</t>
  </si>
  <si>
    <t>ביטוח</t>
  </si>
  <si>
    <t>מקצועיות</t>
  </si>
  <si>
    <t>ארנונה</t>
  </si>
  <si>
    <t>הנחות ללקוחות</t>
  </si>
  <si>
    <t>שכירות</t>
  </si>
  <si>
    <t xml:space="preserve">שכר </t>
  </si>
  <si>
    <t>פרסום</t>
  </si>
  <si>
    <t>מענק</t>
  </si>
  <si>
    <t>אחזקת רכב</t>
  </si>
  <si>
    <t>פחת רכב</t>
  </si>
  <si>
    <t>דו"ח יעוד הרווחים</t>
  </si>
  <si>
    <t>עודפים 1.1</t>
  </si>
  <si>
    <t>רווח נקי</t>
  </si>
  <si>
    <t>דיבידנד</t>
  </si>
  <si>
    <t>דו"ח רווח והפסד</t>
  </si>
  <si>
    <t>עודפים 31.12</t>
  </si>
  <si>
    <t>נכסים</t>
  </si>
  <si>
    <t>התחיבויות</t>
  </si>
  <si>
    <t>=</t>
  </si>
  <si>
    <t>+</t>
  </si>
  <si>
    <t>הלוואה</t>
  </si>
  <si>
    <t>מזומנים 1</t>
  </si>
  <si>
    <t>הון מניות 1</t>
  </si>
  <si>
    <t>פרמיה 1</t>
  </si>
  <si>
    <t>הלוואה 2</t>
  </si>
  <si>
    <t>הלוואה זמן ארוך 2</t>
  </si>
  <si>
    <t>דמי שכירות שנה נוכחית 3</t>
  </si>
  <si>
    <t>הוצאות שכירות 3</t>
  </si>
  <si>
    <t>שיפוץ</t>
  </si>
  <si>
    <t>שיפורים במשוכר 4</t>
  </si>
  <si>
    <t>מחשבים וציוד 4</t>
  </si>
  <si>
    <t>הכנסות 5</t>
  </si>
  <si>
    <t>הכנסות מזומן ייעוץ 5</t>
  </si>
  <si>
    <t>לקוחות 5</t>
  </si>
  <si>
    <t>הוצאות שכר 6</t>
  </si>
  <si>
    <t>הוצואות שכר 6</t>
  </si>
  <si>
    <t>הוצאות תפעוליות 6</t>
  </si>
  <si>
    <t>גביית לקוחות 7</t>
  </si>
  <si>
    <t>לקוחות 7</t>
  </si>
  <si>
    <t>הוצאות ריבית 8</t>
  </si>
  <si>
    <t>הוצאות מימון</t>
  </si>
  <si>
    <t>הוצאות מימון 8</t>
  </si>
  <si>
    <t>הוצואות מיסים 9</t>
  </si>
  <si>
    <t>מיסים 9</t>
  </si>
  <si>
    <t>דיבידנד 10</t>
  </si>
  <si>
    <t>עודפים 10</t>
  </si>
  <si>
    <t>דוח רווח והפסד</t>
  </si>
  <si>
    <t>הכנסות</t>
  </si>
  <si>
    <t>הוצאות תפעול</t>
  </si>
  <si>
    <t>מס</t>
  </si>
  <si>
    <t>דוח יעוד רווחים</t>
  </si>
  <si>
    <t>עודפים ב1.1</t>
  </si>
  <si>
    <t>עודפים ל31.12</t>
  </si>
  <si>
    <t>מאזן 31.12</t>
  </si>
  <si>
    <t>סך הכל כולל</t>
  </si>
  <si>
    <t xml:space="preserve"> </t>
  </si>
  <si>
    <t>חברה B</t>
  </si>
  <si>
    <t>חברה A</t>
  </si>
  <si>
    <t>מתחילים לרשום הוצאות פחת החל מקבלת הציוד</t>
  </si>
  <si>
    <t>חייבים לרשום הערת עסק חי ניתן לבטל הערה בעתיד</t>
  </si>
  <si>
    <t>נרשום את מחיר לפי הנמוך מהשתיים -&gt; עלות מלאי/מחיר מכירה נטו</t>
  </si>
  <si>
    <t>שמרנות - חברה ציבורית אזי חובה לפרט ביאורים</t>
  </si>
  <si>
    <t>נכונה</t>
  </si>
  <si>
    <t>אנחנו רושמים הכנסות בשנת הפעילות וקיים לנו חוב שישולם בעתיד</t>
  </si>
  <si>
    <t>רושמים הכנסות גם אם לא קיבלנו מזומנים -&gt; לא מזומן יעבור לחובות לקוחות</t>
  </si>
  <si>
    <t>לא ניתן לדעת אם ערך ני"ע יעלה בעתיד, חייבים לרשום הפסד מירידת ערך</t>
  </si>
  <si>
    <t>מטרת הדוח הינה לפרט את הנתונים במלואם - חסר מידע על מצב החברה</t>
  </si>
  <si>
    <t>מפרידים בין התחיוביות שוטפות ולא שוטפות</t>
  </si>
  <si>
    <t>על החשב להזין לפי שווי ב31.12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</si>
</sst>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Border="1"/>
    <xf numFmtId="0" fontId="0" fillId="2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3" xfId="0" applyFill="1" applyBorder="1"/>
    <xf numFmtId="0" fontId="0" fillId="8" borderId="0" xfId="0" applyFill="1"/>
    <xf numFmtId="0" fontId="0" fillId="8" borderId="0" xfId="0" applyFill="1" applyBorder="1"/>
    <xf numFmtId="0" fontId="0" fillId="7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0" xfId="0" applyFill="1"/>
    <xf numFmtId="3" fontId="0" fillId="9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10" xfId="0" applyFill="1" applyBorder="1"/>
    <xf numFmtId="0" fontId="0" fillId="17" borderId="11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0" xfId="0" applyFill="1" applyBorder="1"/>
    <xf numFmtId="0" fontId="0" fillId="17" borderId="14" xfId="0" applyFill="1" applyBorder="1"/>
    <xf numFmtId="0" fontId="0" fillId="17" borderId="15" xfId="0" applyFill="1" applyBorder="1"/>
    <xf numFmtId="0" fontId="0" fillId="17" borderId="16" xfId="0" applyFill="1" applyBorder="1"/>
    <xf numFmtId="0" fontId="0" fillId="17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8A5B-21ED-4C39-A448-4919AC086891}">
  <dimension ref="C3:E13"/>
  <sheetViews>
    <sheetView rightToLeft="1" tabSelected="1" workbookViewId="0">
      <selection activeCell="E24" sqref="E24"/>
    </sheetView>
  </sheetViews>
  <sheetFormatPr defaultRowHeight="15" x14ac:dyDescent="0.25"/>
  <cols>
    <col min="5" max="5" width="59.7109375" bestFit="1" customWidth="1"/>
  </cols>
  <sheetData>
    <row r="3" spans="3:5" ht="15.75" thickBot="1" x14ac:dyDescent="0.3">
      <c r="C3" t="s">
        <v>0</v>
      </c>
      <c r="D3" t="s">
        <v>1</v>
      </c>
      <c r="E3" t="s">
        <v>7</v>
      </c>
    </row>
    <row r="4" spans="3:5" x14ac:dyDescent="0.25">
      <c r="C4" s="39">
        <v>1</v>
      </c>
      <c r="D4" s="40" t="s">
        <v>2</v>
      </c>
      <c r="E4" s="41" t="s">
        <v>137</v>
      </c>
    </row>
    <row r="5" spans="3:5" x14ac:dyDescent="0.25">
      <c r="C5" s="42">
        <v>2</v>
      </c>
      <c r="D5" s="43" t="s">
        <v>2</v>
      </c>
      <c r="E5" s="44" t="s">
        <v>138</v>
      </c>
    </row>
    <row r="6" spans="3:5" x14ac:dyDescent="0.25">
      <c r="C6" s="42">
        <v>3</v>
      </c>
      <c r="D6" s="43" t="s">
        <v>2</v>
      </c>
      <c r="E6" s="44" t="s">
        <v>139</v>
      </c>
    </row>
    <row r="7" spans="3:5" x14ac:dyDescent="0.25">
      <c r="C7" s="42">
        <v>4</v>
      </c>
      <c r="D7" s="43" t="s">
        <v>2</v>
      </c>
      <c r="E7" s="44" t="s">
        <v>140</v>
      </c>
    </row>
    <row r="8" spans="3:5" x14ac:dyDescent="0.25">
      <c r="C8" s="42">
        <v>5</v>
      </c>
      <c r="D8" s="43" t="s">
        <v>141</v>
      </c>
      <c r="E8" s="44" t="s">
        <v>142</v>
      </c>
    </row>
    <row r="9" spans="3:5" x14ac:dyDescent="0.25">
      <c r="C9" s="42">
        <v>6</v>
      </c>
      <c r="D9" s="43" t="s">
        <v>2</v>
      </c>
      <c r="E9" s="44" t="s">
        <v>143</v>
      </c>
    </row>
    <row r="10" spans="3:5" x14ac:dyDescent="0.25">
      <c r="C10" s="42">
        <v>7</v>
      </c>
      <c r="D10" s="43" t="s">
        <v>2</v>
      </c>
      <c r="E10" s="44" t="s">
        <v>144</v>
      </c>
    </row>
    <row r="11" spans="3:5" x14ac:dyDescent="0.25">
      <c r="C11" s="42">
        <v>8</v>
      </c>
      <c r="D11" s="43" t="s">
        <v>2</v>
      </c>
      <c r="E11" s="44" t="s">
        <v>145</v>
      </c>
    </row>
    <row r="12" spans="3:5" x14ac:dyDescent="0.25">
      <c r="C12" s="42">
        <v>9</v>
      </c>
      <c r="D12" s="43" t="s">
        <v>2</v>
      </c>
      <c r="E12" s="44" t="s">
        <v>146</v>
      </c>
    </row>
    <row r="13" spans="3:5" ht="15.75" thickBot="1" x14ac:dyDescent="0.3">
      <c r="C13" s="45">
        <v>10</v>
      </c>
      <c r="D13" s="46" t="s">
        <v>2</v>
      </c>
      <c r="E13" s="47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C9-6344-42FC-861D-6D9F73F667D8}">
  <dimension ref="B4:D12"/>
  <sheetViews>
    <sheetView rightToLeft="1" workbookViewId="0">
      <selection activeCell="E16" sqref="E16"/>
    </sheetView>
  </sheetViews>
  <sheetFormatPr defaultRowHeight="15" x14ac:dyDescent="0.25"/>
  <sheetData>
    <row r="4" spans="2:4" x14ac:dyDescent="0.25">
      <c r="B4" s="3"/>
      <c r="C4" s="3" t="s">
        <v>8</v>
      </c>
      <c r="D4" s="3" t="s">
        <v>9</v>
      </c>
    </row>
    <row r="5" spans="2:4" x14ac:dyDescent="0.25">
      <c r="B5" s="4" t="s">
        <v>136</v>
      </c>
      <c r="C5" s="4">
        <v>1</v>
      </c>
      <c r="D5" s="4">
        <v>300</v>
      </c>
    </row>
    <row r="6" spans="2:4" x14ac:dyDescent="0.25">
      <c r="B6" s="4"/>
      <c r="C6" s="4">
        <v>2</v>
      </c>
      <c r="D6" s="4">
        <v>350</v>
      </c>
    </row>
    <row r="7" spans="2:4" x14ac:dyDescent="0.25">
      <c r="B7" s="4"/>
      <c r="C7" s="4">
        <v>3</v>
      </c>
      <c r="D7" s="4">
        <v>124</v>
      </c>
    </row>
    <row r="8" spans="2:4" x14ac:dyDescent="0.25">
      <c r="B8" s="5"/>
      <c r="C8" s="5">
        <v>4</v>
      </c>
      <c r="D8" s="5">
        <v>46</v>
      </c>
    </row>
    <row r="9" spans="2:4" x14ac:dyDescent="0.25">
      <c r="B9" s="2" t="s">
        <v>135</v>
      </c>
      <c r="C9" s="2">
        <v>5</v>
      </c>
      <c r="D9" s="2">
        <v>240</v>
      </c>
    </row>
    <row r="10" spans="2:4" x14ac:dyDescent="0.25">
      <c r="B10" s="2"/>
      <c r="C10" s="2">
        <v>6</v>
      </c>
      <c r="D10" s="2">
        <v>286</v>
      </c>
    </row>
    <row r="11" spans="2:4" x14ac:dyDescent="0.25">
      <c r="B11" s="2"/>
      <c r="C11" s="2">
        <v>7</v>
      </c>
      <c r="D11" s="2">
        <v>296</v>
      </c>
    </row>
    <row r="12" spans="2:4" x14ac:dyDescent="0.25">
      <c r="B12" s="2"/>
      <c r="C12" s="2">
        <v>8</v>
      </c>
      <c r="D12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C942-3A5B-42E0-9EC3-8020424C01A4}">
  <dimension ref="C4:L33"/>
  <sheetViews>
    <sheetView rightToLeft="1" topLeftCell="B1" workbookViewId="0">
      <selection activeCell="D29" sqref="D29:D30"/>
    </sheetView>
  </sheetViews>
  <sheetFormatPr defaultRowHeight="15" x14ac:dyDescent="0.25"/>
  <cols>
    <col min="3" max="3" width="20.7109375" bestFit="1" customWidth="1"/>
    <col min="7" max="7" width="14.85546875" bestFit="1" customWidth="1"/>
    <col min="11" max="11" width="15.7109375" bestFit="1" customWidth="1"/>
  </cols>
  <sheetData>
    <row r="4" spans="3:12" x14ac:dyDescent="0.25">
      <c r="C4" s="8" t="s">
        <v>95</v>
      </c>
      <c r="D4" s="8"/>
      <c r="E4" s="29" t="s">
        <v>97</v>
      </c>
      <c r="F4" s="8"/>
      <c r="G4" s="8" t="s">
        <v>96</v>
      </c>
      <c r="H4" s="8"/>
      <c r="I4" s="30" t="s">
        <v>98</v>
      </c>
      <c r="J4" s="8"/>
      <c r="K4" s="8" t="s">
        <v>57</v>
      </c>
      <c r="L4" s="8"/>
    </row>
    <row r="5" spans="3:12" x14ac:dyDescent="0.25">
      <c r="D5" t="s">
        <v>36</v>
      </c>
      <c r="H5" t="s">
        <v>36</v>
      </c>
      <c r="L5" t="s">
        <v>36</v>
      </c>
    </row>
    <row r="6" spans="3:12" x14ac:dyDescent="0.25">
      <c r="C6" s="9" t="s">
        <v>100</v>
      </c>
      <c r="D6">
        <v>200</v>
      </c>
      <c r="G6" t="s">
        <v>99</v>
      </c>
      <c r="K6" s="9" t="s">
        <v>101</v>
      </c>
      <c r="L6">
        <v>150</v>
      </c>
    </row>
    <row r="7" spans="3:12" x14ac:dyDescent="0.25">
      <c r="C7" s="10" t="s">
        <v>103</v>
      </c>
      <c r="D7">
        <v>100</v>
      </c>
      <c r="G7" s="10" t="s">
        <v>104</v>
      </c>
      <c r="H7" s="10">
        <v>100</v>
      </c>
      <c r="K7" s="9" t="s">
        <v>102</v>
      </c>
      <c r="L7">
        <v>50</v>
      </c>
    </row>
    <row r="8" spans="3:12" x14ac:dyDescent="0.25">
      <c r="C8" t="s">
        <v>83</v>
      </c>
      <c r="K8" s="10" t="s">
        <v>106</v>
      </c>
      <c r="L8">
        <v>-50</v>
      </c>
    </row>
    <row r="9" spans="3:12" x14ac:dyDescent="0.25">
      <c r="C9" s="10" t="s">
        <v>105</v>
      </c>
      <c r="D9">
        <v>-50</v>
      </c>
      <c r="G9" t="s">
        <v>125</v>
      </c>
      <c r="K9" s="33" t="s">
        <v>114</v>
      </c>
      <c r="L9">
        <v>-160</v>
      </c>
    </row>
    <row r="10" spans="3:12" x14ac:dyDescent="0.25">
      <c r="C10" s="31" t="s">
        <v>107</v>
      </c>
      <c r="D10">
        <v>-180</v>
      </c>
      <c r="G10" s="8" t="s">
        <v>126</v>
      </c>
      <c r="H10" s="8">
        <v>300</v>
      </c>
      <c r="K10" s="33" t="s">
        <v>115</v>
      </c>
      <c r="L10">
        <v>-40</v>
      </c>
    </row>
    <row r="11" spans="3:12" x14ac:dyDescent="0.25">
      <c r="C11" s="32" t="s">
        <v>111</v>
      </c>
      <c r="D11">
        <v>220</v>
      </c>
      <c r="G11" s="8" t="s">
        <v>127</v>
      </c>
      <c r="H11" s="8">
        <v>250</v>
      </c>
      <c r="K11" s="35" t="s">
        <v>120</v>
      </c>
      <c r="L11">
        <v>-5</v>
      </c>
    </row>
    <row r="12" spans="3:12" x14ac:dyDescent="0.25">
      <c r="C12" s="33" t="s">
        <v>113</v>
      </c>
      <c r="D12">
        <v>-200</v>
      </c>
      <c r="G12" s="8" t="s">
        <v>68</v>
      </c>
      <c r="H12" s="8">
        <v>50</v>
      </c>
      <c r="K12" s="37" t="s">
        <v>122</v>
      </c>
      <c r="L12">
        <v>-7</v>
      </c>
    </row>
    <row r="13" spans="3:12" x14ac:dyDescent="0.25">
      <c r="C13" s="1" t="s">
        <v>116</v>
      </c>
      <c r="D13">
        <v>55</v>
      </c>
      <c r="G13" s="8" t="s">
        <v>119</v>
      </c>
      <c r="H13" s="8">
        <v>-5</v>
      </c>
    </row>
    <row r="14" spans="3:12" x14ac:dyDescent="0.25">
      <c r="C14" s="35" t="s">
        <v>118</v>
      </c>
      <c r="D14">
        <v>-5</v>
      </c>
      <c r="G14" s="8" t="s">
        <v>70</v>
      </c>
      <c r="H14" s="8">
        <v>45</v>
      </c>
    </row>
    <row r="15" spans="3:12" x14ac:dyDescent="0.25">
      <c r="C15" s="37" t="s">
        <v>121</v>
      </c>
      <c r="D15">
        <v>-7</v>
      </c>
      <c r="G15" s="8" t="s">
        <v>128</v>
      </c>
      <c r="H15" s="8">
        <v>7</v>
      </c>
      <c r="K15" t="s">
        <v>110</v>
      </c>
      <c r="L15">
        <v>300</v>
      </c>
    </row>
    <row r="16" spans="3:12" x14ac:dyDescent="0.25">
      <c r="C16" s="36" t="s">
        <v>123</v>
      </c>
      <c r="D16">
        <v>-8</v>
      </c>
      <c r="G16" s="8" t="s">
        <v>91</v>
      </c>
      <c r="H16" s="8">
        <v>38</v>
      </c>
      <c r="K16" s="36" t="s">
        <v>124</v>
      </c>
      <c r="L16">
        <v>-8</v>
      </c>
    </row>
    <row r="18" spans="3:12" x14ac:dyDescent="0.25">
      <c r="C18" s="31" t="s">
        <v>108</v>
      </c>
      <c r="D18">
        <v>120</v>
      </c>
      <c r="G18" s="34" t="s">
        <v>129</v>
      </c>
      <c r="H18" t="s">
        <v>36</v>
      </c>
    </row>
    <row r="19" spans="3:12" x14ac:dyDescent="0.25">
      <c r="C19" s="31" t="s">
        <v>109</v>
      </c>
      <c r="D19">
        <v>60</v>
      </c>
      <c r="G19" s="8" t="s">
        <v>130</v>
      </c>
      <c r="H19" s="8">
        <v>0</v>
      </c>
      <c r="K19" t="s">
        <v>96</v>
      </c>
      <c r="L19" t="s">
        <v>36</v>
      </c>
    </row>
    <row r="20" spans="3:12" x14ac:dyDescent="0.25">
      <c r="C20" t="s">
        <v>112</v>
      </c>
      <c r="D20">
        <v>80</v>
      </c>
      <c r="G20" s="8" t="s">
        <v>91</v>
      </c>
      <c r="H20" s="8">
        <v>38</v>
      </c>
      <c r="K20" s="38" t="s">
        <v>55</v>
      </c>
      <c r="L20" s="38">
        <v>100</v>
      </c>
    </row>
    <row r="21" spans="3:12" x14ac:dyDescent="0.25">
      <c r="C21" s="1" t="s">
        <v>117</v>
      </c>
      <c r="D21">
        <v>-55</v>
      </c>
      <c r="G21" s="8" t="s">
        <v>92</v>
      </c>
      <c r="H21" s="8">
        <v>8</v>
      </c>
    </row>
    <row r="22" spans="3:12" x14ac:dyDescent="0.25">
      <c r="G22" s="8" t="s">
        <v>131</v>
      </c>
      <c r="H22" s="8">
        <v>30</v>
      </c>
      <c r="K22" t="s">
        <v>57</v>
      </c>
    </row>
    <row r="23" spans="3:12" x14ac:dyDescent="0.25">
      <c r="K23" t="s">
        <v>56</v>
      </c>
      <c r="L23">
        <v>150</v>
      </c>
    </row>
    <row r="24" spans="3:12" x14ac:dyDescent="0.25">
      <c r="G24" s="34" t="s">
        <v>132</v>
      </c>
      <c r="H24" t="s">
        <v>36</v>
      </c>
      <c r="K24" t="s">
        <v>58</v>
      </c>
      <c r="L24">
        <v>50</v>
      </c>
    </row>
    <row r="25" spans="3:12" x14ac:dyDescent="0.25">
      <c r="G25" s="38" t="s">
        <v>13</v>
      </c>
      <c r="K25" t="s">
        <v>59</v>
      </c>
      <c r="L25">
        <v>30</v>
      </c>
    </row>
    <row r="26" spans="3:12" x14ac:dyDescent="0.25">
      <c r="G26" s="8" t="s">
        <v>14</v>
      </c>
      <c r="H26">
        <f>SUM(D6:D16)</f>
        <v>125</v>
      </c>
      <c r="K26" s="38" t="s">
        <v>37</v>
      </c>
      <c r="L26" s="38">
        <v>230</v>
      </c>
    </row>
    <row r="27" spans="3:12" x14ac:dyDescent="0.25">
      <c r="G27" s="8" t="s">
        <v>16</v>
      </c>
      <c r="H27">
        <f>D20+D21</f>
        <v>25</v>
      </c>
    </row>
    <row r="28" spans="3:12" x14ac:dyDescent="0.25">
      <c r="G28" s="38" t="s">
        <v>37</v>
      </c>
      <c r="H28" s="38">
        <v>150</v>
      </c>
      <c r="K28" t="s">
        <v>133</v>
      </c>
      <c r="L28">
        <v>330</v>
      </c>
    </row>
    <row r="29" spans="3:12" x14ac:dyDescent="0.25">
      <c r="E29" t="s">
        <v>134</v>
      </c>
      <c r="G29" t="s">
        <v>19</v>
      </c>
    </row>
    <row r="30" spans="3:12" x14ac:dyDescent="0.25">
      <c r="G30" s="8" t="s">
        <v>23</v>
      </c>
      <c r="H30">
        <f>D18+D19</f>
        <v>180</v>
      </c>
    </row>
    <row r="31" spans="3:12" x14ac:dyDescent="0.25">
      <c r="G31" s="38" t="s">
        <v>37</v>
      </c>
      <c r="H31" s="38">
        <v>180</v>
      </c>
    </row>
    <row r="33" spans="7:8" x14ac:dyDescent="0.25">
      <c r="G33" t="s">
        <v>133</v>
      </c>
      <c r="H33">
        <f>H28+H31</f>
        <v>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0567-803E-4888-B770-C185D1405546}">
  <dimension ref="C2:K24"/>
  <sheetViews>
    <sheetView rightToLeft="1" workbookViewId="0">
      <selection activeCell="I24" sqref="I24"/>
    </sheetView>
  </sheetViews>
  <sheetFormatPr defaultRowHeight="15" x14ac:dyDescent="0.25"/>
  <cols>
    <col min="3" max="3" width="20.42578125" bestFit="1" customWidth="1"/>
    <col min="6" max="6" width="14.28515625" bestFit="1" customWidth="1"/>
    <col min="10" max="10" width="14.7109375" bestFit="1" customWidth="1"/>
  </cols>
  <sheetData>
    <row r="2" spans="3:11" x14ac:dyDescent="0.25">
      <c r="C2" t="s">
        <v>93</v>
      </c>
      <c r="J2" t="s">
        <v>89</v>
      </c>
    </row>
    <row r="3" spans="3:11" x14ac:dyDescent="0.25">
      <c r="D3" t="s">
        <v>36</v>
      </c>
      <c r="K3" t="s">
        <v>36</v>
      </c>
    </row>
    <row r="4" spans="3:11" x14ac:dyDescent="0.25">
      <c r="C4" s="8" t="s">
        <v>62</v>
      </c>
      <c r="D4" s="8">
        <v>798</v>
      </c>
      <c r="F4" s="8" t="s">
        <v>75</v>
      </c>
      <c r="G4" s="8">
        <v>810</v>
      </c>
      <c r="J4" s="8" t="s">
        <v>90</v>
      </c>
      <c r="K4" s="8">
        <v>225</v>
      </c>
    </row>
    <row r="5" spans="3:11" x14ac:dyDescent="0.25">
      <c r="C5" s="8" t="s">
        <v>63</v>
      </c>
      <c r="D5" s="8">
        <v>418</v>
      </c>
      <c r="F5" s="8" t="s">
        <v>82</v>
      </c>
      <c r="G5" s="8">
        <v>-4</v>
      </c>
      <c r="J5" s="8" t="s">
        <v>91</v>
      </c>
      <c r="K5" s="8">
        <v>44</v>
      </c>
    </row>
    <row r="6" spans="3:11" x14ac:dyDescent="0.25">
      <c r="C6" s="8" t="s">
        <v>64</v>
      </c>
      <c r="D6" s="8">
        <f>D4-D5</f>
        <v>380</v>
      </c>
      <c r="F6" s="8" t="s">
        <v>76</v>
      </c>
      <c r="G6" s="8">
        <v>-8</v>
      </c>
      <c r="J6" s="8" t="s">
        <v>92</v>
      </c>
      <c r="K6" s="8">
        <f>0.4*D17</f>
        <v>35.6</v>
      </c>
    </row>
    <row r="7" spans="3:11" x14ac:dyDescent="0.25">
      <c r="F7" s="8" t="s">
        <v>62</v>
      </c>
      <c r="G7" s="8">
        <f>SUM(G4:G6)</f>
        <v>798</v>
      </c>
      <c r="J7" s="11" t="s">
        <v>94</v>
      </c>
      <c r="K7" s="11">
        <f>K4+K5-K6</f>
        <v>233.4</v>
      </c>
    </row>
    <row r="8" spans="3:11" x14ac:dyDescent="0.25">
      <c r="C8" s="8" t="s">
        <v>65</v>
      </c>
      <c r="D8" s="8">
        <v>126</v>
      </c>
    </row>
    <row r="9" spans="3:11" x14ac:dyDescent="0.25">
      <c r="C9" s="8" t="s">
        <v>66</v>
      </c>
      <c r="D9" s="8">
        <v>151</v>
      </c>
      <c r="F9" s="8" t="s">
        <v>65</v>
      </c>
      <c r="G9" s="8" t="s">
        <v>36</v>
      </c>
    </row>
    <row r="10" spans="3:11" x14ac:dyDescent="0.25">
      <c r="C10" s="8" t="s">
        <v>67</v>
      </c>
      <c r="D10" s="8">
        <v>52</v>
      </c>
      <c r="F10" s="8" t="s">
        <v>77</v>
      </c>
      <c r="G10" s="8">
        <v>46</v>
      </c>
    </row>
    <row r="11" spans="3:11" x14ac:dyDescent="0.25">
      <c r="C11" s="8" t="s">
        <v>68</v>
      </c>
      <c r="D11" s="8">
        <f>D6-D8-D9+D10</f>
        <v>155</v>
      </c>
      <c r="F11" s="8" t="s">
        <v>78</v>
      </c>
      <c r="G11" s="8">
        <v>5</v>
      </c>
    </row>
    <row r="12" spans="3:11" x14ac:dyDescent="0.25">
      <c r="C12" s="8" t="s">
        <v>69</v>
      </c>
      <c r="D12" s="8">
        <v>16</v>
      </c>
      <c r="F12" s="8" t="s">
        <v>79</v>
      </c>
      <c r="G12" s="8">
        <v>25</v>
      </c>
    </row>
    <row r="13" spans="3:11" x14ac:dyDescent="0.25">
      <c r="F13" s="8" t="s">
        <v>80</v>
      </c>
      <c r="G13" s="8">
        <v>40</v>
      </c>
    </row>
    <row r="14" spans="3:11" x14ac:dyDescent="0.25">
      <c r="C14" s="8" t="s">
        <v>70</v>
      </c>
      <c r="D14" s="8">
        <v>139</v>
      </c>
      <c r="F14" s="8" t="s">
        <v>81</v>
      </c>
      <c r="G14" s="8">
        <v>10</v>
      </c>
    </row>
    <row r="15" spans="3:11" x14ac:dyDescent="0.25">
      <c r="C15" s="8" t="s">
        <v>71</v>
      </c>
      <c r="D15" s="8">
        <v>50</v>
      </c>
      <c r="F15" s="11" t="s">
        <v>37</v>
      </c>
      <c r="G15" s="11">
        <f>SUM(G10:G14)</f>
        <v>126</v>
      </c>
    </row>
    <row r="17" spans="3:7" x14ac:dyDescent="0.25">
      <c r="C17" s="8" t="s">
        <v>72</v>
      </c>
      <c r="D17" s="8">
        <v>89</v>
      </c>
      <c r="F17" s="8" t="s">
        <v>66</v>
      </c>
      <c r="G17" s="8" t="s">
        <v>36</v>
      </c>
    </row>
    <row r="18" spans="3:7" x14ac:dyDescent="0.25">
      <c r="C18" s="8" t="s">
        <v>73</v>
      </c>
      <c r="D18" s="8">
        <v>45</v>
      </c>
      <c r="F18" s="8" t="s">
        <v>83</v>
      </c>
      <c r="G18" s="8">
        <v>35</v>
      </c>
    </row>
    <row r="19" spans="3:7" x14ac:dyDescent="0.25">
      <c r="F19" s="8" t="s">
        <v>84</v>
      </c>
      <c r="G19" s="8">
        <v>27</v>
      </c>
    </row>
    <row r="20" spans="3:7" x14ac:dyDescent="0.25">
      <c r="C20" s="8" t="s">
        <v>74</v>
      </c>
      <c r="D20" s="8">
        <f>D17-D18</f>
        <v>44</v>
      </c>
      <c r="F20" s="8" t="s">
        <v>85</v>
      </c>
      <c r="G20" s="8">
        <v>64</v>
      </c>
    </row>
    <row r="21" spans="3:7" x14ac:dyDescent="0.25">
      <c r="F21" s="8" t="s">
        <v>86</v>
      </c>
      <c r="G21" s="8">
        <v>8</v>
      </c>
    </row>
    <row r="22" spans="3:7" x14ac:dyDescent="0.25">
      <c r="F22" s="8" t="s">
        <v>87</v>
      </c>
      <c r="G22" s="8">
        <v>5</v>
      </c>
    </row>
    <row r="23" spans="3:7" x14ac:dyDescent="0.25">
      <c r="F23" s="8" t="s">
        <v>88</v>
      </c>
      <c r="G23" s="8">
        <v>12</v>
      </c>
    </row>
    <row r="24" spans="3:7" x14ac:dyDescent="0.25">
      <c r="F24" s="11" t="s">
        <v>37</v>
      </c>
      <c r="G24">
        <f>SUM(G18:G23)</f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E131-6B5C-4F94-B42B-588D6602BA91}">
  <dimension ref="C7:J35"/>
  <sheetViews>
    <sheetView rightToLeft="1" topLeftCell="A4" workbookViewId="0">
      <selection activeCell="C13" sqref="C13"/>
    </sheetView>
  </sheetViews>
  <sheetFormatPr defaultRowHeight="15" x14ac:dyDescent="0.25"/>
  <cols>
    <col min="3" max="3" width="24.140625" bestFit="1" customWidth="1"/>
    <col min="6" max="6" width="18" bestFit="1" customWidth="1"/>
    <col min="9" max="9" width="20.5703125" bestFit="1" customWidth="1"/>
  </cols>
  <sheetData>
    <row r="7" spans="3:10" x14ac:dyDescent="0.25">
      <c r="C7" s="3" t="s">
        <v>13</v>
      </c>
      <c r="D7" s="3" t="s">
        <v>36</v>
      </c>
      <c r="F7" s="3" t="s">
        <v>24</v>
      </c>
      <c r="G7" s="3" t="s">
        <v>36</v>
      </c>
      <c r="I7" s="10" t="s">
        <v>28</v>
      </c>
      <c r="J7" s="10" t="s">
        <v>36</v>
      </c>
    </row>
    <row r="8" spans="3:10" x14ac:dyDescent="0.25">
      <c r="C8" s="6" t="s">
        <v>14</v>
      </c>
      <c r="D8" s="6">
        <v>30</v>
      </c>
      <c r="F8" s="6" t="s">
        <v>25</v>
      </c>
      <c r="G8" s="6">
        <v>715</v>
      </c>
      <c r="I8" s="14" t="s">
        <v>29</v>
      </c>
      <c r="J8" s="14">
        <v>820</v>
      </c>
    </row>
    <row r="9" spans="3:10" x14ac:dyDescent="0.25">
      <c r="C9" s="6" t="s">
        <v>15</v>
      </c>
      <c r="D9" s="6">
        <v>80</v>
      </c>
      <c r="F9" s="6" t="s">
        <v>26</v>
      </c>
      <c r="G9" s="6">
        <v>62</v>
      </c>
      <c r="I9" s="14" t="s">
        <v>30</v>
      </c>
      <c r="J9" s="14">
        <v>10</v>
      </c>
    </row>
    <row r="10" spans="3:10" x14ac:dyDescent="0.25">
      <c r="C10" s="6" t="s">
        <v>16</v>
      </c>
      <c r="D10" s="6">
        <v>810</v>
      </c>
      <c r="F10" s="6" t="s">
        <v>50</v>
      </c>
      <c r="G10" s="6">
        <v>90</v>
      </c>
      <c r="I10" s="14" t="s">
        <v>31</v>
      </c>
      <c r="J10" s="14">
        <v>810</v>
      </c>
    </row>
    <row r="11" spans="3:10" x14ac:dyDescent="0.25">
      <c r="C11" s="6" t="s">
        <v>17</v>
      </c>
      <c r="D11" s="6">
        <v>230</v>
      </c>
      <c r="F11" s="6" t="s">
        <v>27</v>
      </c>
      <c r="G11" s="6">
        <v>230</v>
      </c>
    </row>
    <row r="12" spans="3:10" x14ac:dyDescent="0.25">
      <c r="C12" s="6" t="s">
        <v>18</v>
      </c>
      <c r="D12" s="6">
        <v>150</v>
      </c>
      <c r="F12" s="6" t="s">
        <v>51</v>
      </c>
      <c r="G12" s="6">
        <v>20</v>
      </c>
    </row>
    <row r="13" spans="3:10" x14ac:dyDescent="0.25">
      <c r="C13" s="11" t="s">
        <v>37</v>
      </c>
      <c r="D13" s="11">
        <v>1300</v>
      </c>
      <c r="F13" s="11" t="s">
        <v>37</v>
      </c>
      <c r="G13" s="11">
        <f>SUM(G8:G12)</f>
        <v>1117</v>
      </c>
      <c r="I13" s="10" t="s">
        <v>32</v>
      </c>
      <c r="J13" s="10" t="s">
        <v>36</v>
      </c>
    </row>
    <row r="14" spans="3:10" x14ac:dyDescent="0.25">
      <c r="I14" s="14" t="s">
        <v>33</v>
      </c>
      <c r="J14" s="14">
        <v>85</v>
      </c>
    </row>
    <row r="15" spans="3:10" x14ac:dyDescent="0.25">
      <c r="C15" s="3" t="s">
        <v>19</v>
      </c>
      <c r="D15" s="3" t="s">
        <v>36</v>
      </c>
      <c r="F15" s="7" t="s">
        <v>52</v>
      </c>
      <c r="G15" s="7" t="s">
        <v>36</v>
      </c>
      <c r="I15" s="14" t="s">
        <v>34</v>
      </c>
      <c r="J15" s="14">
        <v>80</v>
      </c>
    </row>
    <row r="16" spans="3:10" x14ac:dyDescent="0.25">
      <c r="C16" s="3" t="s">
        <v>20</v>
      </c>
      <c r="D16" s="7">
        <v>650</v>
      </c>
      <c r="F16" s="6" t="s">
        <v>53</v>
      </c>
      <c r="G16" s="6">
        <v>200</v>
      </c>
      <c r="I16" s="14" t="s">
        <v>35</v>
      </c>
      <c r="J16" s="14">
        <v>65</v>
      </c>
    </row>
    <row r="17" spans="3:10" x14ac:dyDescent="0.25">
      <c r="C17" s="3" t="s">
        <v>21</v>
      </c>
      <c r="D17" s="7">
        <v>88</v>
      </c>
      <c r="F17" s="6" t="s">
        <v>54</v>
      </c>
      <c r="G17" s="6">
        <v>500</v>
      </c>
      <c r="I17" s="14" t="s">
        <v>37</v>
      </c>
      <c r="J17" s="14">
        <v>230</v>
      </c>
    </row>
    <row r="18" spans="3:10" x14ac:dyDescent="0.25">
      <c r="C18" s="3" t="s">
        <v>22</v>
      </c>
      <c r="D18" s="7">
        <v>800</v>
      </c>
      <c r="F18" s="6" t="s">
        <v>55</v>
      </c>
      <c r="G18" s="6">
        <v>120</v>
      </c>
    </row>
    <row r="19" spans="3:10" x14ac:dyDescent="0.25">
      <c r="C19" s="3" t="s">
        <v>23</v>
      </c>
      <c r="D19" s="7">
        <v>270</v>
      </c>
      <c r="F19" s="11" t="s">
        <v>37</v>
      </c>
      <c r="G19" s="11">
        <f>SUM(G14:G18)</f>
        <v>820</v>
      </c>
      <c r="I19" s="10" t="s">
        <v>38</v>
      </c>
      <c r="J19" s="10" t="s">
        <v>36</v>
      </c>
    </row>
    <row r="20" spans="3:10" x14ac:dyDescent="0.25">
      <c r="C20" s="12" t="s">
        <v>37</v>
      </c>
      <c r="D20" s="13">
        <v>1808</v>
      </c>
      <c r="I20" s="15" t="s">
        <v>39</v>
      </c>
      <c r="J20" s="16"/>
    </row>
    <row r="21" spans="3:10" x14ac:dyDescent="0.25">
      <c r="F21" s="10" t="s">
        <v>61</v>
      </c>
      <c r="G21" s="10">
        <f>G13+G19</f>
        <v>1937</v>
      </c>
      <c r="I21" s="17" t="s">
        <v>41</v>
      </c>
      <c r="J21" s="18">
        <v>150</v>
      </c>
    </row>
    <row r="22" spans="3:10" x14ac:dyDescent="0.25">
      <c r="C22" s="10" t="s">
        <v>44</v>
      </c>
      <c r="D22" s="10">
        <f>D13+D20</f>
        <v>3108</v>
      </c>
      <c r="I22" s="17" t="s">
        <v>42</v>
      </c>
      <c r="J22" s="18">
        <v>80</v>
      </c>
    </row>
    <row r="23" spans="3:10" x14ac:dyDescent="0.25">
      <c r="I23" s="19" t="s">
        <v>43</v>
      </c>
      <c r="J23" s="20">
        <v>70</v>
      </c>
    </row>
    <row r="24" spans="3:10" x14ac:dyDescent="0.25">
      <c r="F24" s="7" t="s">
        <v>57</v>
      </c>
      <c r="G24" s="7" t="s">
        <v>36</v>
      </c>
      <c r="I24" s="21" t="s">
        <v>40</v>
      </c>
      <c r="J24" s="22"/>
    </row>
    <row r="25" spans="3:10" x14ac:dyDescent="0.25">
      <c r="F25" s="6" t="s">
        <v>56</v>
      </c>
      <c r="G25" s="6">
        <v>800</v>
      </c>
      <c r="I25" s="23" t="s">
        <v>41</v>
      </c>
      <c r="J25" s="24">
        <v>300</v>
      </c>
    </row>
    <row r="26" spans="3:10" x14ac:dyDescent="0.25">
      <c r="F26" s="6" t="s">
        <v>58</v>
      </c>
      <c r="G26" s="6">
        <v>100</v>
      </c>
      <c r="I26" s="23" t="s">
        <v>42</v>
      </c>
      <c r="J26" s="24">
        <v>100</v>
      </c>
    </row>
    <row r="27" spans="3:10" x14ac:dyDescent="0.25">
      <c r="F27" s="6" t="s">
        <v>59</v>
      </c>
      <c r="G27" s="6">
        <f>G28-G25-G26</f>
        <v>271</v>
      </c>
      <c r="I27" s="25" t="s">
        <v>43</v>
      </c>
      <c r="J27" s="26">
        <v>200</v>
      </c>
    </row>
    <row r="28" spans="3:10" x14ac:dyDescent="0.25">
      <c r="F28" s="10" t="s">
        <v>57</v>
      </c>
      <c r="G28" s="10">
        <f>D22-G21</f>
        <v>1171</v>
      </c>
      <c r="I28" s="10" t="s">
        <v>37</v>
      </c>
      <c r="J28" s="10">
        <v>270</v>
      </c>
    </row>
    <row r="29" spans="3:10" x14ac:dyDescent="0.25">
      <c r="C29" t="s">
        <v>60</v>
      </c>
    </row>
    <row r="30" spans="3:10" x14ac:dyDescent="0.25">
      <c r="I30" s="10" t="s">
        <v>45</v>
      </c>
      <c r="J30" s="10" t="s">
        <v>36</v>
      </c>
    </row>
    <row r="31" spans="3:10" x14ac:dyDescent="0.25">
      <c r="I31" s="15" t="s">
        <v>46</v>
      </c>
      <c r="J31" s="16">
        <v>500</v>
      </c>
    </row>
    <row r="32" spans="3:10" x14ac:dyDescent="0.25">
      <c r="I32" s="17" t="s">
        <v>47</v>
      </c>
      <c r="J32" s="18">
        <v>145</v>
      </c>
    </row>
    <row r="33" spans="9:10" x14ac:dyDescent="0.25">
      <c r="I33" s="17" t="s">
        <v>48</v>
      </c>
      <c r="J33" s="18">
        <v>50</v>
      </c>
    </row>
    <row r="34" spans="9:10" x14ac:dyDescent="0.25">
      <c r="I34" s="19" t="s">
        <v>49</v>
      </c>
      <c r="J34" s="20">
        <v>20</v>
      </c>
    </row>
    <row r="35" spans="9:10" x14ac:dyDescent="0.25">
      <c r="I35" s="10" t="s">
        <v>37</v>
      </c>
      <c r="J35" s="10">
        <f>SUM(J31:J34)</f>
        <v>715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CE12-51B4-490D-9F7E-97B47F3FAEAB}">
  <dimension ref="C4:E8"/>
  <sheetViews>
    <sheetView rightToLeft="1" workbookViewId="0">
      <selection activeCell="A11" sqref="A11"/>
    </sheetView>
  </sheetViews>
  <sheetFormatPr defaultRowHeight="15" x14ac:dyDescent="0.25"/>
  <sheetData>
    <row r="4" spans="3:5" x14ac:dyDescent="0.25">
      <c r="C4" t="s">
        <v>0</v>
      </c>
    </row>
    <row r="5" spans="3:5" x14ac:dyDescent="0.25">
      <c r="C5" s="27" t="s">
        <v>3</v>
      </c>
      <c r="D5" s="27" t="s">
        <v>10</v>
      </c>
      <c r="E5" s="28">
        <v>49000</v>
      </c>
    </row>
    <row r="6" spans="3:5" x14ac:dyDescent="0.25">
      <c r="C6" s="27" t="s">
        <v>4</v>
      </c>
      <c r="D6" s="27" t="s">
        <v>11</v>
      </c>
      <c r="E6" s="28">
        <v>18000</v>
      </c>
    </row>
    <row r="7" spans="3:5" x14ac:dyDescent="0.25">
      <c r="C7" s="27" t="s">
        <v>5</v>
      </c>
      <c r="D7" s="27" t="s">
        <v>12</v>
      </c>
      <c r="E7" s="28">
        <v>219000</v>
      </c>
    </row>
    <row r="8" spans="3:5" x14ac:dyDescent="0.25">
      <c r="C8" s="27" t="s">
        <v>6</v>
      </c>
      <c r="D8" s="27" t="s">
        <v>12</v>
      </c>
      <c r="E8" s="28">
        <v>69000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שאלה 1</vt:lpstr>
      <vt:lpstr>שאלה 2</vt:lpstr>
      <vt:lpstr>שאלה 3</vt:lpstr>
      <vt:lpstr>שאלה 4</vt:lpstr>
      <vt:lpstr>שאלה 5</vt:lpstr>
      <vt:lpstr>שאלה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Shmuely</dc:creator>
  <cp:lastModifiedBy>Shmuely</cp:lastModifiedBy>
  <dcterms:created xsi:type="dcterms:W3CDTF">2022-11-29T12:14:56Z</dcterms:created>
  <dcterms:modified xsi:type="dcterms:W3CDTF">2022-11-29T14:40:53Z</dcterms:modified>
</cp:coreProperties>
</file>