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oferg/work/mycode/ChatGPT-Micro-Cap-Experiment/Start Your Own/"/>
    </mc:Choice>
  </mc:AlternateContent>
  <xr:revisionPtr revIDLastSave="0" documentId="13_ncr:1_{36E51D7E-74FD-6646-91D5-842421985147}" xr6:coauthVersionLast="47" xr6:coauthVersionMax="47" xr10:uidLastSave="{00000000-0000-0000-0000-000000000000}"/>
  <bookViews>
    <workbookView xWindow="0" yWindow="680" windowWidth="31300" windowHeight="20140" xr2:uid="{00000000-000D-0000-FFFF-FFFF00000000}"/>
  </bookViews>
  <sheets>
    <sheet name="Position Sizing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6" i="1"/>
  <c r="H3" i="1"/>
  <c r="H4" i="1"/>
  <c r="H5" i="1"/>
  <c r="H7" i="1"/>
  <c r="H8" i="1"/>
  <c r="I8" i="1" s="1"/>
  <c r="J8" i="1" s="1"/>
  <c r="H9" i="1"/>
  <c r="I9" i="1" s="1"/>
  <c r="J9" i="1" s="1"/>
  <c r="H10" i="1"/>
  <c r="H2" i="1"/>
  <c r="I10" i="1"/>
  <c r="J10" i="1" s="1"/>
  <c r="I2" i="1"/>
  <c r="G2" i="1" s="1"/>
  <c r="I3" i="1"/>
  <c r="J3" i="1" s="1"/>
  <c r="K3" i="1" s="1"/>
  <c r="I4" i="1"/>
  <c r="G4" i="1" s="1"/>
  <c r="K14" i="1"/>
  <c r="K15" i="1"/>
  <c r="K16" i="1"/>
  <c r="J12" i="1"/>
  <c r="K12" i="1" s="1"/>
  <c r="J13" i="1"/>
  <c r="K13" i="1" s="1"/>
  <c r="H11" i="1"/>
  <c r="I11" i="1" s="1"/>
  <c r="J11" i="1" s="1"/>
  <c r="F3" i="1"/>
  <c r="F8" i="1"/>
  <c r="F9" i="1"/>
  <c r="F10" i="1"/>
  <c r="F11" i="1"/>
  <c r="F12" i="1"/>
  <c r="E3" i="1"/>
  <c r="E4" i="1"/>
  <c r="F4" i="1" s="1"/>
  <c r="E5" i="1"/>
  <c r="F5" i="1" s="1"/>
  <c r="E6" i="1"/>
  <c r="F6" i="1" s="1"/>
  <c r="E7" i="1"/>
  <c r="F7" i="1" s="1"/>
  <c r="E8" i="1"/>
  <c r="E9" i="1"/>
  <c r="E10" i="1"/>
  <c r="B4" i="2"/>
  <c r="E2" i="1"/>
  <c r="F2" i="1" s="1"/>
  <c r="G3" i="1" l="1"/>
  <c r="G9" i="1"/>
  <c r="I6" i="1"/>
  <c r="G8" i="1"/>
  <c r="G10" i="1"/>
  <c r="I5" i="1"/>
  <c r="G5" i="1" s="1"/>
  <c r="J2" i="1"/>
  <c r="K2" i="1" s="1"/>
  <c r="I7" i="1"/>
  <c r="J4" i="1"/>
  <c r="K4" i="1" s="1"/>
  <c r="K11" i="1"/>
  <c r="K10" i="1"/>
  <c r="K9" i="1"/>
  <c r="K8" i="1"/>
  <c r="J7" i="1" l="1"/>
  <c r="K7" i="1" s="1"/>
  <c r="G7" i="1"/>
  <c r="J6" i="1"/>
  <c r="K6" i="1" s="1"/>
  <c r="G6" i="1"/>
  <c r="J5" i="1"/>
  <c r="K5" i="1" l="1"/>
  <c r="B3" i="2" s="1"/>
  <c r="B2" i="2"/>
</calcChain>
</file>

<file path=xl/sharedStrings.xml><?xml version="1.0" encoding="utf-8"?>
<sst xmlns="http://schemas.openxmlformats.org/spreadsheetml/2006/main" count="20" uniqueCount="20">
  <si>
    <t>Ticker</t>
  </si>
  <si>
    <t>Portfolio Size ($)</t>
  </si>
  <si>
    <t>Entry Price ($)</t>
  </si>
  <si>
    <t>Stop Loss %</t>
  </si>
  <si>
    <t>Stop Loss Price ($)</t>
  </si>
  <si>
    <t>Risk per Share ($)</t>
  </si>
  <si>
    <t>Position Size (Shares)</t>
  </si>
  <si>
    <t>Capital Used ($)</t>
  </si>
  <si>
    <t>Unused Cash ($)</t>
  </si>
  <si>
    <t>Metric</t>
  </si>
  <si>
    <t>Value</t>
  </si>
  <si>
    <t>Total Invested Capital ($)</t>
  </si>
  <si>
    <t>Total Unused Cash ($)</t>
  </si>
  <si>
    <t>Number of Active Positions</t>
  </si>
  <si>
    <t>EVLV</t>
  </si>
  <si>
    <t>CWCO</t>
  </si>
  <si>
    <t>PVLV</t>
  </si>
  <si>
    <t>Real risk (%)</t>
  </si>
  <si>
    <t>MAX_RSIK</t>
  </si>
  <si>
    <t>XLF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</si>
</sst>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120" zoomScaleNormal="120" workbookViewId="0">
      <selection activeCell="D7" sqref="D7"/>
    </sheetView>
  </sheetViews>
  <sheetFormatPr baseColWidth="10" defaultColWidth="8.83203125" defaultRowHeight="15" x14ac:dyDescent="0.2"/>
  <cols>
    <col min="1" max="1" width="10" customWidth="1"/>
    <col min="2" max="2" width="20" customWidth="1"/>
    <col min="3" max="3" width="17" customWidth="1"/>
    <col min="4" max="4" width="13" customWidth="1"/>
    <col min="5" max="5" width="21" customWidth="1"/>
    <col min="6" max="7" width="20" customWidth="1"/>
    <col min="8" max="8" width="29" customWidth="1"/>
    <col min="9" max="9" width="24" customWidth="1"/>
    <col min="10" max="10" width="18" customWidth="1"/>
    <col min="11" max="11" width="1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tr">
        <f>"Max Risk per Trade (" &amp; B23*100 &amp; "%) ($)"</f>
        <v>Max Risk per Trade (10%) ($)</v>
      </c>
      <c r="I1" t="s">
        <v>6</v>
      </c>
      <c r="J1" t="s">
        <v>7</v>
      </c>
      <c r="K1" t="s">
        <v>8</v>
      </c>
    </row>
    <row r="2" spans="1:11" x14ac:dyDescent="0.2">
      <c r="A2" t="s">
        <v>14</v>
      </c>
      <c r="B2">
        <v>150</v>
      </c>
      <c r="C2">
        <v>7.99</v>
      </c>
      <c r="D2">
        <v>8</v>
      </c>
      <c r="E2">
        <f>C2*(1-D2/100)</f>
        <v>7.3508000000000004</v>
      </c>
      <c r="F2">
        <f>C2-E2</f>
        <v>0.63919999999999977</v>
      </c>
      <c r="G2">
        <f>(F2*I2)/B2*100</f>
        <v>7.9999999999999973</v>
      </c>
      <c r="H2">
        <f>B2*$B$23</f>
        <v>15</v>
      </c>
      <c r="I2">
        <f>MIN((H2/F2), (B2/C2))</f>
        <v>18.773466833541928</v>
      </c>
      <c r="J2">
        <f>I2*C2</f>
        <v>150</v>
      </c>
      <c r="K2">
        <f>B2-J2</f>
        <v>0</v>
      </c>
    </row>
    <row r="3" spans="1:11" x14ac:dyDescent="0.2">
      <c r="A3" t="s">
        <v>15</v>
      </c>
      <c r="B3">
        <v>150</v>
      </c>
      <c r="C3">
        <v>34.18</v>
      </c>
      <c r="D3">
        <v>8</v>
      </c>
      <c r="E3">
        <f t="shared" ref="E3:E10" si="0">C3*(1-D3/100)</f>
        <v>31.445600000000002</v>
      </c>
      <c r="F3">
        <f t="shared" ref="F3:F12" si="1">C3-E3</f>
        <v>2.7343999999999973</v>
      </c>
      <c r="G3">
        <f t="shared" ref="G3:G10" si="2">(F3*I3)/B3*100</f>
        <v>7.9999999999999929</v>
      </c>
      <c r="H3">
        <f t="shared" ref="H3:H10" si="3">B3*$B$23</f>
        <v>15</v>
      </c>
      <c r="I3">
        <f t="shared" ref="I3:I5" si="4">MIN((H3/F3), (B3/C3))</f>
        <v>4.3885313048566417</v>
      </c>
      <c r="J3">
        <f t="shared" ref="J3:J11" si="5">I3*C3</f>
        <v>150</v>
      </c>
      <c r="K3">
        <f t="shared" ref="K3:K16" si="6">B3-J3</f>
        <v>0</v>
      </c>
    </row>
    <row r="4" spans="1:11" x14ac:dyDescent="0.2">
      <c r="A4" t="s">
        <v>16</v>
      </c>
      <c r="B4">
        <v>150</v>
      </c>
      <c r="C4">
        <v>58.14</v>
      </c>
      <c r="D4">
        <v>8</v>
      </c>
      <c r="E4">
        <f t="shared" si="0"/>
        <v>53.488800000000005</v>
      </c>
      <c r="F4">
        <f t="shared" si="1"/>
        <v>4.6511999999999958</v>
      </c>
      <c r="G4">
        <f t="shared" si="2"/>
        <v>7.9999999999999929</v>
      </c>
      <c r="H4">
        <f t="shared" si="3"/>
        <v>15</v>
      </c>
      <c r="I4">
        <f t="shared" si="4"/>
        <v>2.5799793601651189</v>
      </c>
      <c r="J4">
        <f t="shared" si="5"/>
        <v>150</v>
      </c>
      <c r="K4">
        <f t="shared" si="6"/>
        <v>0</v>
      </c>
    </row>
    <row r="5" spans="1:11" x14ac:dyDescent="0.2">
      <c r="A5" t="s">
        <v>19</v>
      </c>
      <c r="B5">
        <v>380</v>
      </c>
      <c r="C5">
        <v>54.32</v>
      </c>
      <c r="D5">
        <v>8</v>
      </c>
      <c r="E5">
        <f t="shared" si="0"/>
        <v>49.974400000000003</v>
      </c>
      <c r="F5">
        <f t="shared" si="1"/>
        <v>4.3455999999999975</v>
      </c>
      <c r="G5">
        <f t="shared" si="2"/>
        <v>7.9999999999999947</v>
      </c>
      <c r="H5">
        <f t="shared" si="3"/>
        <v>38</v>
      </c>
      <c r="I5">
        <f t="shared" si="4"/>
        <v>6.9955817378497791</v>
      </c>
      <c r="J5">
        <f t="shared" si="5"/>
        <v>380</v>
      </c>
      <c r="K5">
        <f t="shared" si="6"/>
        <v>0</v>
      </c>
    </row>
    <row r="6" spans="1:11" x14ac:dyDescent="0.2">
      <c r="E6">
        <f t="shared" si="0"/>
        <v>0</v>
      </c>
      <c r="F6">
        <f t="shared" si="1"/>
        <v>0</v>
      </c>
      <c r="G6" t="e">
        <f t="shared" si="2"/>
        <v>#DIV/0!</v>
      </c>
      <c r="H6">
        <f>B6*$B$23</f>
        <v>0</v>
      </c>
      <c r="I6" t="e">
        <f t="shared" ref="I6:I11" si="7">MIN(INT(H6/F6), INT(B6/C6))</f>
        <v>#DIV/0!</v>
      </c>
      <c r="J6" t="e">
        <f t="shared" si="5"/>
        <v>#DIV/0!</v>
      </c>
      <c r="K6" t="e">
        <f t="shared" si="6"/>
        <v>#DIV/0!</v>
      </c>
    </row>
    <row r="7" spans="1:11" x14ac:dyDescent="0.2">
      <c r="E7">
        <f t="shared" si="0"/>
        <v>0</v>
      </c>
      <c r="F7">
        <f t="shared" si="1"/>
        <v>0</v>
      </c>
      <c r="G7" t="e">
        <f t="shared" si="2"/>
        <v>#DIV/0!</v>
      </c>
      <c r="H7">
        <f t="shared" si="3"/>
        <v>0</v>
      </c>
      <c r="I7" t="e">
        <f t="shared" si="7"/>
        <v>#DIV/0!</v>
      </c>
      <c r="J7" t="e">
        <f t="shared" si="5"/>
        <v>#DIV/0!</v>
      </c>
      <c r="K7" t="e">
        <f t="shared" si="6"/>
        <v>#DIV/0!</v>
      </c>
    </row>
    <row r="8" spans="1:11" x14ac:dyDescent="0.2">
      <c r="E8">
        <f t="shared" si="0"/>
        <v>0</v>
      </c>
      <c r="F8">
        <f t="shared" si="1"/>
        <v>0</v>
      </c>
      <c r="G8" t="e">
        <f t="shared" si="2"/>
        <v>#DIV/0!</v>
      </c>
      <c r="H8">
        <f t="shared" si="3"/>
        <v>0</v>
      </c>
      <c r="I8" t="e">
        <f t="shared" si="7"/>
        <v>#DIV/0!</v>
      </c>
      <c r="J8" t="e">
        <f t="shared" si="5"/>
        <v>#DIV/0!</v>
      </c>
      <c r="K8" t="e">
        <f t="shared" si="6"/>
        <v>#DIV/0!</v>
      </c>
    </row>
    <row r="9" spans="1:11" x14ac:dyDescent="0.2">
      <c r="E9">
        <f t="shared" si="0"/>
        <v>0</v>
      </c>
      <c r="F9">
        <f t="shared" si="1"/>
        <v>0</v>
      </c>
      <c r="G9" t="e">
        <f t="shared" si="2"/>
        <v>#DIV/0!</v>
      </c>
      <c r="H9">
        <f t="shared" si="3"/>
        <v>0</v>
      </c>
      <c r="I9" t="e">
        <f t="shared" si="7"/>
        <v>#DIV/0!</v>
      </c>
      <c r="J9" t="e">
        <f t="shared" si="5"/>
        <v>#DIV/0!</v>
      </c>
      <c r="K9" t="e">
        <f t="shared" si="6"/>
        <v>#DIV/0!</v>
      </c>
    </row>
    <row r="10" spans="1:11" x14ac:dyDescent="0.2">
      <c r="E10">
        <f t="shared" si="0"/>
        <v>0</v>
      </c>
      <c r="F10">
        <f t="shared" si="1"/>
        <v>0</v>
      </c>
      <c r="G10" t="e">
        <f t="shared" si="2"/>
        <v>#DIV/0!</v>
      </c>
      <c r="H10">
        <f t="shared" si="3"/>
        <v>0</v>
      </c>
      <c r="I10" t="e">
        <f t="shared" si="7"/>
        <v>#DIV/0!</v>
      </c>
      <c r="J10" t="e">
        <f t="shared" si="5"/>
        <v>#DIV/0!</v>
      </c>
      <c r="K10" t="e">
        <f t="shared" si="6"/>
        <v>#DIV/0!</v>
      </c>
    </row>
    <row r="11" spans="1:11" x14ac:dyDescent="0.2">
      <c r="F11">
        <f t="shared" si="1"/>
        <v>0</v>
      </c>
      <c r="H11">
        <f t="shared" ref="H11" si="8">B11*0.02</f>
        <v>0</v>
      </c>
      <c r="I11" t="e">
        <f t="shared" si="7"/>
        <v>#DIV/0!</v>
      </c>
      <c r="J11" t="e">
        <f t="shared" si="5"/>
        <v>#DIV/0!</v>
      </c>
      <c r="K11" t="e">
        <f t="shared" si="6"/>
        <v>#DIV/0!</v>
      </c>
    </row>
    <row r="12" spans="1:11" x14ac:dyDescent="0.2">
      <c r="F12">
        <f t="shared" si="1"/>
        <v>0</v>
      </c>
      <c r="J12">
        <f>I12*C12</f>
        <v>0</v>
      </c>
      <c r="K12">
        <f t="shared" si="6"/>
        <v>0</v>
      </c>
    </row>
    <row r="13" spans="1:11" x14ac:dyDescent="0.2">
      <c r="J13">
        <f>I13*C13</f>
        <v>0</v>
      </c>
      <c r="K13">
        <f t="shared" si="6"/>
        <v>0</v>
      </c>
    </row>
    <row r="14" spans="1:11" x14ac:dyDescent="0.2">
      <c r="K14">
        <f t="shared" si="6"/>
        <v>0</v>
      </c>
    </row>
    <row r="15" spans="1:11" x14ac:dyDescent="0.2">
      <c r="K15">
        <f t="shared" si="6"/>
        <v>0</v>
      </c>
    </row>
    <row r="16" spans="1:11" x14ac:dyDescent="0.2">
      <c r="K16">
        <f t="shared" si="6"/>
        <v>0</v>
      </c>
    </row>
    <row r="22" spans="2:2" x14ac:dyDescent="0.2">
      <c r="B22" t="s">
        <v>18</v>
      </c>
    </row>
    <row r="23" spans="2:2" x14ac:dyDescent="0.2">
      <c r="B23">
        <v>0.1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cols>
    <col min="1" max="1" width="28" customWidth="1"/>
    <col min="2" max="2" width="36" customWidth="1"/>
    <col min="3" max="10" width="2" customWidth="1"/>
  </cols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e">
        <f>SUM('Position Sizing'!J2:J100)</f>
        <v>#DIV/0!</v>
      </c>
    </row>
    <row r="3" spans="1:2" x14ac:dyDescent="0.2">
      <c r="A3" t="s">
        <v>12</v>
      </c>
      <c r="B3" t="e">
        <f>SUM('Position Sizing'!K2:K100)</f>
        <v>#DIV/0!</v>
      </c>
    </row>
    <row r="4" spans="1:2" x14ac:dyDescent="0.2">
      <c r="A4" t="s">
        <v>13</v>
      </c>
      <c r="B4">
        <f>COUNTA('Position Sizing'!A2:A100)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 Sizing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Ofer Goren</cp:lastModifiedBy>
  <dcterms:created xsi:type="dcterms:W3CDTF">2025-09-25T15:22:55Z</dcterms:created>
  <dcterms:modified xsi:type="dcterms:W3CDTF">2025-09-26T22:18:05Z</dcterms:modified>
</cp:coreProperties>
</file>